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charts/chart7.xml" ContentType="application/vnd.openxmlformats-officedocument.drawingml.chart+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22\Kap2L - öffentl. Finanzen, Personal, Steuern\Kap2LV\"/>
    </mc:Choice>
  </mc:AlternateContent>
  <bookViews>
    <workbookView xWindow="0" yWindow="-15" windowWidth="10110" windowHeight="2715" tabRatio="900"/>
  </bookViews>
  <sheets>
    <sheet name="IMPRESSUM" sheetId="46" r:id="rId1"/>
    <sheet name="ZEICHENERKL" sheetId="45" r:id="rId2"/>
    <sheet name="INHALTSVERZ" sheetId="1" r:id="rId3"/>
    <sheet name="VORBEMERK" sheetId="2" r:id="rId4"/>
    <sheet name="GESAMTEINSCH01" sheetId="3" r:id="rId5"/>
    <sheet name="GESAMTEINSCH02" sheetId="32" r:id="rId6"/>
    <sheet name="GESAMTEINSCH03" sheetId="4" r:id="rId7"/>
    <sheet name="GRAFIK01" sheetId="36" r:id="rId8"/>
    <sheet name="GRAFIK02" sheetId="35" r:id="rId9"/>
    <sheet name="TAB01" sheetId="6" r:id="rId10"/>
    <sheet name="TAB02" sheetId="7" r:id="rId11"/>
    <sheet name="TAB03" sheetId="26" r:id="rId12"/>
    <sheet name="TAB04" sheetId="27" r:id="rId13"/>
    <sheet name="TAB05" sheetId="9" r:id="rId14"/>
    <sheet name="GRAFIK03" sheetId="44" r:id="rId15"/>
    <sheet name="BasisGrafik" sheetId="14" r:id="rId16"/>
  </sheets>
  <definedNames>
    <definedName name="_xlnm.Print_Area" localSheetId="9">'TAB01'!$A$1:$P$164</definedName>
    <definedName name="_xlnm.Print_Area" localSheetId="10">'TAB02'!$A$1:$P$119</definedName>
    <definedName name="_xlnm.Print_Area" localSheetId="11">'TAB03'!$A$1:$P$103</definedName>
    <definedName name="_xlnm.Print_Area" localSheetId="12">'TAB04'!$A$1:$P$94</definedName>
    <definedName name="_xlnm.Print_Area" localSheetId="13">'TAB05'!$A$1:$E$24</definedName>
    <definedName name="Z_08A8D61F_AA66_4754_9836_B58A6A6822D3_.wvu.PrintArea" localSheetId="9" hidden="1">'TAB01'!$A$1:$P$164</definedName>
    <definedName name="Z_08A8D61F_AA66_4754_9836_B58A6A6822D3_.wvu.PrintArea" localSheetId="10" hidden="1">'TAB02'!$A$1:$P$59</definedName>
    <definedName name="Z_08A8D61F_AA66_4754_9836_B58A6A6822D3_.wvu.PrintArea" localSheetId="11" hidden="1">'TAB03'!$A$1:$P$51</definedName>
    <definedName name="Z_08A8D61F_AA66_4754_9836_B58A6A6822D3_.wvu.PrintArea" localSheetId="12" hidden="1">'TAB04'!$A$1:$P$46</definedName>
  </definedNames>
  <calcPr calcId="162913"/>
  <customWorkbookViews>
    <customWorkbookView name="slt3fb - Persönliche Ansicht" guid="{08A8D61F-AA66-4754-9836-B58A6A6822D3}" mergeInterval="0" personalView="1" maximized="1" windowWidth="1020" windowHeight="543" activeSheetId="3"/>
  </customWorkbookViews>
</workbook>
</file>

<file path=xl/calcChain.xml><?xml version="1.0" encoding="utf-8"?>
<calcChain xmlns="http://schemas.openxmlformats.org/spreadsheetml/2006/main">
  <c r="A43" i="1" l="1"/>
  <c r="A45" i="1"/>
  <c r="A47" i="1"/>
  <c r="A52" i="1"/>
  <c r="A54" i="1"/>
  <c r="A56" i="1"/>
</calcChain>
</file>

<file path=xl/sharedStrings.xml><?xml version="1.0" encoding="utf-8"?>
<sst xmlns="http://schemas.openxmlformats.org/spreadsheetml/2006/main" count="1201" uniqueCount="423">
  <si>
    <t>1.1 Aktiv- und</t>
  </si>
  <si>
    <t>Privat</t>
  </si>
  <si>
    <t>rechtlich</t>
  </si>
  <si>
    <t>Öffentlich-rechtlich</t>
  </si>
  <si>
    <t>Insgesamt</t>
  </si>
  <si>
    <r>
      <t>Prozent</t>
    </r>
    <r>
      <rPr>
        <vertAlign val="superscript"/>
        <sz val="9"/>
        <rFont val="Helvetica"/>
        <family val="2"/>
      </rPr>
      <t xml:space="preserve"> 1)</t>
    </r>
  </si>
  <si>
    <t>Aktivseite</t>
  </si>
  <si>
    <t xml:space="preserve">  darunter</t>
  </si>
  <si>
    <t xml:space="preserve">  immaterielle Vermögensgegenstände</t>
  </si>
  <si>
    <t xml:space="preserve">  Sachanlagen</t>
  </si>
  <si>
    <t xml:space="preserve">  Finanzanlagen</t>
  </si>
  <si>
    <t>Umlaufvermögen</t>
  </si>
  <si>
    <t xml:space="preserve">  Vorräte</t>
  </si>
  <si>
    <t xml:space="preserve">  Forderungen</t>
  </si>
  <si>
    <t xml:space="preserve">    darunter</t>
  </si>
  <si>
    <t xml:space="preserve">    aus Lieferungen und Leistungen</t>
  </si>
  <si>
    <t xml:space="preserve"> </t>
  </si>
  <si>
    <t>Passivseite</t>
  </si>
  <si>
    <t>Eigenkapital</t>
  </si>
  <si>
    <t xml:space="preserve">  gezeichnetes Grund- bzw. Stammkapital</t>
  </si>
  <si>
    <t xml:space="preserve">  Rücklagen</t>
  </si>
  <si>
    <t>Empfangene Ertragszuschüsse</t>
  </si>
  <si>
    <t>Rückstellungen</t>
  </si>
  <si>
    <t xml:space="preserve">  für Pensionen u. ä. Verpflichtungen</t>
  </si>
  <si>
    <t xml:space="preserve">  Steuerrückstellungen</t>
  </si>
  <si>
    <t xml:space="preserve">  sonstige Rückstellungen</t>
  </si>
  <si>
    <t>Verbindlichkeiten</t>
  </si>
  <si>
    <t xml:space="preserve">Bilanzsumme </t>
  </si>
  <si>
    <t>__________</t>
  </si>
  <si>
    <t xml:space="preserve">1.2 Gewinn- und </t>
  </si>
  <si>
    <t>Verlustrechnung</t>
  </si>
  <si>
    <t>Umsatzerlöse insgesamt</t>
  </si>
  <si>
    <t>Andere aktivierte Eigenleistungen</t>
  </si>
  <si>
    <t>Sonstige betriebliche Erträge</t>
  </si>
  <si>
    <t>Betriebsertrag</t>
  </si>
  <si>
    <t>Materialaufwand zusammen</t>
  </si>
  <si>
    <t xml:space="preserve">  für bezogene Leistungen</t>
  </si>
  <si>
    <t>Personalaufwand zusammen</t>
  </si>
  <si>
    <t xml:space="preserve">  Löhne und Gehälter</t>
  </si>
  <si>
    <t xml:space="preserve">  soziale Abgaben, Altersversorgung, Unterstützung</t>
  </si>
  <si>
    <t>Abschreibungen zusammen</t>
  </si>
  <si>
    <t>Sonstige betriebliche Aufwendungen</t>
  </si>
  <si>
    <t>Erträge aus Beteiligungen</t>
  </si>
  <si>
    <t>Steuern vom Einkommen und vom Ertrag</t>
  </si>
  <si>
    <t>Sonstige Steuern</t>
  </si>
  <si>
    <t>Immaterielle Vermögensgegenstände</t>
  </si>
  <si>
    <t xml:space="preserve">  Grundstücke und Gebäude</t>
  </si>
  <si>
    <t xml:space="preserve">    mit Geschäfts- u.ä. Gebäuden</t>
  </si>
  <si>
    <t xml:space="preserve">    mit Wohngebäuden</t>
  </si>
  <si>
    <t xml:space="preserve">  Anteile an verbundenen Unternehmen</t>
  </si>
  <si>
    <t xml:space="preserve">  Beteiligungen</t>
  </si>
  <si>
    <t xml:space="preserve">  Ausleihungen zusammen</t>
  </si>
  <si>
    <t xml:space="preserve">    an verbundene Unternehmen</t>
  </si>
  <si>
    <t xml:space="preserve">    sonstige Ausleihungen</t>
  </si>
  <si>
    <t xml:space="preserve">  Wertpapiere des Anlagevermögens</t>
  </si>
  <si>
    <t>2.1 Aktiv- und</t>
  </si>
  <si>
    <t>Einzelposition</t>
  </si>
  <si>
    <t>Wohnungswesen</t>
  </si>
  <si>
    <t xml:space="preserve">2.2 Gewinn- und </t>
  </si>
  <si>
    <t xml:space="preserve">    ohne Anlagenachweis</t>
  </si>
  <si>
    <t>Eigenbetriebe</t>
  </si>
  <si>
    <t>Zweckverbände</t>
  </si>
  <si>
    <t>darunter</t>
  </si>
  <si>
    <t>insgesamt</t>
  </si>
  <si>
    <t>zusammen</t>
  </si>
  <si>
    <t xml:space="preserve">x  </t>
  </si>
  <si>
    <t>Kontrollfeld</t>
  </si>
  <si>
    <t>Versorgungsunternehmen</t>
  </si>
  <si>
    <t>Wohnungsunternehmen</t>
  </si>
  <si>
    <t>sonstige Aufgabenbereiche</t>
  </si>
  <si>
    <t>Entsorgungsunternehmen</t>
  </si>
  <si>
    <t>Krankenhäuser</t>
  </si>
  <si>
    <t>Verkehrsunternehmen</t>
  </si>
  <si>
    <t>Gasversorgung</t>
  </si>
  <si>
    <t>Elektrizitätsversorgung</t>
  </si>
  <si>
    <t>kombinierte Versorgung</t>
  </si>
  <si>
    <t>Wasserversorgung</t>
  </si>
  <si>
    <t>Verkehr</t>
  </si>
  <si>
    <t>Die wichtigsten Positionen der Bilanz bzw. der Gewinn- und Verlustrechnung im Vergleich der Jahre</t>
  </si>
  <si>
    <t>Anlagevermögen</t>
  </si>
  <si>
    <t xml:space="preserve">  gez. Grund- bzw. Stammkapital</t>
  </si>
  <si>
    <t>Bilanzsumme</t>
  </si>
  <si>
    <t>Gewinn- und Verlustrechnung</t>
  </si>
  <si>
    <t>Umsatzerlöse</t>
  </si>
  <si>
    <t xml:space="preserve">  Materialaufwand</t>
  </si>
  <si>
    <t xml:space="preserve">  Personalaufwand</t>
  </si>
  <si>
    <t>Mill. EUR</t>
  </si>
  <si>
    <t>Inhaltsverzeichnis</t>
  </si>
  <si>
    <t>Seite</t>
  </si>
  <si>
    <t>Vorbemerkungen</t>
  </si>
  <si>
    <t>Gesamteinschätzung</t>
  </si>
  <si>
    <t>Grafiken</t>
  </si>
  <si>
    <t>1.</t>
  </si>
  <si>
    <t>2.</t>
  </si>
  <si>
    <t>Tabellen</t>
  </si>
  <si>
    <t>3.</t>
  </si>
  <si>
    <t>Verlustsituation</t>
  </si>
  <si>
    <t>Dargestellt werden die Bilanz (Aktiv- und Passivseite) und ausgewählte Positionen der Gewinn- und Verlustrech-</t>
  </si>
  <si>
    <t>Rechtsgrundlage</t>
  </si>
  <si>
    <t>Rechtsgrundlage bildet das Gesetz über die Statistiken der öffentlichen Finanzen und des Personals im öffentli-</t>
  </si>
  <si>
    <t>Berichtskreis</t>
  </si>
  <si>
    <t>die Länder, die Gemeinden oder Gemeindeverbände unmittelbar oder mittelbar mit mehr als 50 % des Nennkapi-</t>
  </si>
  <si>
    <t>tals oder Stimmrechts beteiligt sind, sowie Zweckverbände oder andere juristische Personen zwischengemeindli-</t>
  </si>
  <si>
    <t xml:space="preserve">cher Zusammenarbeit, soweit sie anstelle kommunaler Körperschaften kommunale Aufgaben erfüllen. Nicht im </t>
  </si>
  <si>
    <t>Methodische Hinweise</t>
  </si>
  <si>
    <t xml:space="preserve">Die Durchführung der Statistik der Jahresabschlüsse ist ein Bestandteil der Finanzstatistiken und erfolgt nach </t>
  </si>
  <si>
    <t>Gesichtspunkten aufbereitet und zusammengefasst.</t>
  </si>
  <si>
    <t>Abkürzungen</t>
  </si>
  <si>
    <t>u.ä.                  und ähnliche</t>
  </si>
  <si>
    <t>u.Ä.                  und Ähnliches</t>
  </si>
  <si>
    <t>u.a.                  und andere</t>
  </si>
  <si>
    <t>bzw.                 beziehungsweise</t>
  </si>
  <si>
    <t>d. öff.               der öffentlichen</t>
  </si>
  <si>
    <t>gez.                 gezeichnetes</t>
  </si>
  <si>
    <t>KHG                Krankenhausgesetz</t>
  </si>
  <si>
    <t>HGB                Handelsgesetzbuch</t>
  </si>
  <si>
    <t xml:space="preserve">                                                                                                    </t>
  </si>
  <si>
    <t xml:space="preserve">                                                                             </t>
  </si>
  <si>
    <t xml:space="preserve">Zahlenmaterial enthalten sind alle Erhebungseinheiten, an denen der Bund mittel- oder unmittelbar beteiligt ist,  </t>
  </si>
  <si>
    <t>Aufgabenbereich</t>
  </si>
  <si>
    <t>mit Jahresgewinn
bzw. -überschuss</t>
  </si>
  <si>
    <t>mit Jahresverlust
bzw. -fehlbetrag</t>
  </si>
  <si>
    <t>Kunst und Kulturpflege</t>
  </si>
  <si>
    <t>Sport und Erholung</t>
  </si>
  <si>
    <t>Entsorgung</t>
  </si>
  <si>
    <t>Abwasser</t>
  </si>
  <si>
    <t>Abfall</t>
  </si>
  <si>
    <t>Versorgung</t>
  </si>
  <si>
    <t>Elektrizität</t>
  </si>
  <si>
    <t>Gas</t>
  </si>
  <si>
    <t>Wasser</t>
  </si>
  <si>
    <t>Lfd.
Nr.</t>
  </si>
  <si>
    <t>darunter
100 % öffentlich bestimmt</t>
  </si>
  <si>
    <t>darunter
100% öffentlich bestimmt</t>
  </si>
  <si>
    <t>Entsorgungs-
unternehmen</t>
  </si>
  <si>
    <t>Versorgungs-
unternehmen</t>
  </si>
  <si>
    <t>Kranken-
häuser</t>
  </si>
  <si>
    <t>Kombinierte Unternehmen</t>
  </si>
  <si>
    <t xml:space="preserve">chen Dienst (Finanz- und Personalstatistikgesetz - FPStatG) in der Bekanntmachung der Neufassung vom </t>
  </si>
  <si>
    <t xml:space="preserve">  für Roh-, Hilfs- u. Betriebsstoffe, Waren</t>
  </si>
  <si>
    <t>sonst. Aufgabenbereiche</t>
  </si>
  <si>
    <t>weder mit Gewinn
noch mit Verlust</t>
  </si>
  <si>
    <t>Anlagenachweis</t>
  </si>
  <si>
    <t>privatrechtlich</t>
  </si>
  <si>
    <t>öffentlich-rechtlich</t>
  </si>
  <si>
    <t>GmbH</t>
  </si>
  <si>
    <t>-</t>
  </si>
  <si>
    <t>nachweis</t>
  </si>
  <si>
    <t>Jahr</t>
  </si>
  <si>
    <t>Materialaufwand</t>
  </si>
  <si>
    <t>Personalaufwand</t>
  </si>
  <si>
    <t>Sachinvestitionen</t>
  </si>
  <si>
    <t>absteigend sortieren wegen Ansicht Diagramm</t>
  </si>
  <si>
    <t>Noch: 2.1 Aktiv- und</t>
  </si>
  <si>
    <t>Davon</t>
  </si>
  <si>
    <t xml:space="preserve">Noch: 2.2 Gewinn- und </t>
  </si>
  <si>
    <t>Übrige Aufgabenbereiche</t>
  </si>
  <si>
    <t>Anlagevermögen insgesamt</t>
  </si>
  <si>
    <r>
      <t xml:space="preserve">Anlagevermögen </t>
    </r>
    <r>
      <rPr>
        <b/>
        <vertAlign val="superscript"/>
        <sz val="9"/>
        <rFont val="Helvetica"/>
        <family val="2"/>
      </rPr>
      <t>2)</t>
    </r>
  </si>
  <si>
    <t xml:space="preserve">  Rücklagen </t>
  </si>
  <si>
    <t>3) einschließlich  Fahrzeuge, Zuschüsse, Beihilfen und andere Vermögensvorteile gemäß § 31 Abs. 1 Nr. 3</t>
  </si>
  <si>
    <t xml:space="preserve">Anzahl öffentlicher Fonds, Einrichtungen und Unternehmen nach Rechtsformen </t>
  </si>
  <si>
    <t>Eigenkapitalquote</t>
  </si>
  <si>
    <t>Eigenkapitalsicherung</t>
  </si>
  <si>
    <t>Investitionsquote</t>
  </si>
  <si>
    <t>Anlagevermögensquote</t>
  </si>
  <si>
    <t>Umsatzrentabilität</t>
  </si>
  <si>
    <t>Forderungen</t>
  </si>
  <si>
    <t>übriges Anlagevermögen</t>
  </si>
  <si>
    <t>Sachanlagen</t>
  </si>
  <si>
    <t>übriges Umlaufvermögen übrige Aktiva</t>
  </si>
  <si>
    <t>Übrige Passiva, Rechnungsab-grenzungsposten</t>
  </si>
  <si>
    <r>
      <t xml:space="preserve">    Grundstücke und Gebäude </t>
    </r>
    <r>
      <rPr>
        <vertAlign val="superscript"/>
        <sz val="9"/>
        <rFont val="Helvetica"/>
        <family val="2"/>
      </rPr>
      <t>2)</t>
    </r>
  </si>
  <si>
    <r>
      <t xml:space="preserve">    Betriebs- und Geschäftsausstattung </t>
    </r>
    <r>
      <rPr>
        <vertAlign val="superscript"/>
        <sz val="9"/>
        <rFont val="Helvetica"/>
        <family val="2"/>
      </rPr>
      <t>2) 3)</t>
    </r>
  </si>
  <si>
    <r>
      <t xml:space="preserve">    im Bau befindliche Anlagen </t>
    </r>
    <r>
      <rPr>
        <vertAlign val="superscript"/>
        <sz val="9"/>
        <rFont val="Helvetica"/>
        <family val="2"/>
      </rPr>
      <t>2)</t>
    </r>
  </si>
  <si>
    <t xml:space="preserve">  Wertpapiere</t>
  </si>
  <si>
    <t xml:space="preserve">   Bar- und Buchgeldbestände</t>
  </si>
  <si>
    <t>Sonstige Aktiva</t>
  </si>
  <si>
    <t xml:space="preserve">  1 bis zu 5 Jahren</t>
  </si>
  <si>
    <t xml:space="preserve">  mehr als 5 Jahren</t>
  </si>
  <si>
    <t>Betriebsaufwand</t>
  </si>
  <si>
    <t xml:space="preserve">  Bar- und Buchgeldbestände</t>
  </si>
  <si>
    <r>
      <t xml:space="preserve">    Betriebs- und Geschäftsausstattung </t>
    </r>
    <r>
      <rPr>
        <vertAlign val="superscript"/>
        <sz val="9"/>
        <rFont val="Helvetica"/>
        <family val="2"/>
      </rPr>
      <t>2)</t>
    </r>
    <r>
      <rPr>
        <sz val="9"/>
        <rFont val="Helvetica"/>
        <family val="2"/>
      </rPr>
      <t xml:space="preserve"> </t>
    </r>
    <r>
      <rPr>
        <vertAlign val="superscript"/>
        <sz val="9"/>
        <rFont val="Helvetica"/>
        <family val="2"/>
      </rPr>
      <t>3)</t>
    </r>
  </si>
  <si>
    <t>Kultur, Sport und
Erholung</t>
  </si>
  <si>
    <t xml:space="preserve">    gegen verbundene Unternehmen und</t>
  </si>
  <si>
    <t xml:space="preserve"> Passivseite der Bilanz</t>
  </si>
  <si>
    <t>nach Rechtsformen</t>
  </si>
  <si>
    <t>Aktiv- und Passivseite der Bilanz</t>
  </si>
  <si>
    <t>nach Aufgabenbereichen</t>
  </si>
  <si>
    <t xml:space="preserve">Mit dieser Veröffentlichung wird über die Jahresabschlüsse öffentlich bestimmter Fonds, Einrichtungen und </t>
  </si>
  <si>
    <t xml:space="preserve">nung sowie des Anlagenachweises. Eine Gliederung erfolgt nach der Rechtsform und nach der Zugehörigkeit </t>
  </si>
  <si>
    <t xml:space="preserve">der Unternehmen zu einem Aufgabenbereich. Alle Einheiten mit mehreren Aufgabenbereichen wurden nach dem </t>
  </si>
  <si>
    <t xml:space="preserve">Überwiegensprinzip zugeordnet. </t>
  </si>
  <si>
    <t>Zum Kreis der Auskunftspflichtigen gehören alle staatlichen oder kommunalen Fonds, Einrichtungen und</t>
  </si>
  <si>
    <t xml:space="preserve">Unternehmen ohne eigene Rechtspersönlichkeit oder in rechtlich selbständiger Form, an denen der Bund, </t>
  </si>
  <si>
    <t>Jahresabschlusses (Bilanz, Gewinn- und Verlustrechnung, Anlagespiegel) auf einheitlichem Erhebungsbogen</t>
  </si>
  <si>
    <t xml:space="preserve">an das Thüringer Landesamt für Statistik. Dort wird das Material plausibilisiert und nach verschiedenen </t>
  </si>
  <si>
    <t>Bei den öFEU in Thüringen handelt es sich u.a. um kommunale Wohnungswirtschaftsunternehmen, Verkehrs- und Versorgungsbetriebe (Strom, Gas), Krankenhäuser, Wasser-, Abwasser- und Abfallzweckverbände oder Eigenbetriebe.</t>
  </si>
  <si>
    <t>Kennziffer</t>
  </si>
  <si>
    <t xml:space="preserve">  Umsatzerlöse</t>
  </si>
  <si>
    <t>Ertrags- und Aufwandsposition</t>
  </si>
  <si>
    <t>Anlageposition</t>
  </si>
  <si>
    <t>Finanzanlagen</t>
  </si>
  <si>
    <t xml:space="preserve">    an Unternehmen mit best. Beteiligungsverhältnis</t>
  </si>
  <si>
    <t>Anzahl der Fonds, Einrichtungen und Unternehmen</t>
  </si>
  <si>
    <t>Bilanzstruktur Seite 6</t>
  </si>
  <si>
    <t>Anlagevermögen nach Aufgabenbereichen S. 6</t>
  </si>
  <si>
    <t>Anzahl der Eigenbetriebe und Zweckverbände S. 27</t>
  </si>
  <si>
    <t>Umsatzerlöse, Materialaufwand, Personalaufwand und Sachinvestitionen öffentlicher Fonds, Einrichtungen und Unternehmen S. 7</t>
  </si>
  <si>
    <t>Anzahl öffentlicher Fonds, Einrichtungen und Unternehmen nach Rechtsformen S. 27</t>
  </si>
  <si>
    <t>1.3 Anlage</t>
  </si>
  <si>
    <t>Noch: 2.3 Anlage</t>
  </si>
  <si>
    <t>2.3 Anlage</t>
  </si>
  <si>
    <t>bundeseinheitlichen Richtlinien. Die Fonds, Einrichtungen und Unternehmen melden das Zahlenmaterial ihres</t>
  </si>
  <si>
    <t>lfd. Nr.              laufende Nummer</t>
  </si>
  <si>
    <t>öFEU               öffentlich bestimmte Fonds, Einrichtungen und Unternehmen</t>
  </si>
  <si>
    <t>best.                bestehendem</t>
  </si>
  <si>
    <t>Bilanzposition</t>
  </si>
  <si>
    <t xml:space="preserve"> Unternehmen zusammen</t>
  </si>
  <si>
    <t>u.                     und</t>
  </si>
  <si>
    <r>
      <t>Prozent</t>
    </r>
    <r>
      <rPr>
        <vertAlign val="superscript"/>
        <sz val="9"/>
        <rFont val="Helvetica"/>
        <family val="2"/>
      </rPr>
      <t xml:space="preserve"> </t>
    </r>
    <r>
      <rPr>
        <vertAlign val="superscript"/>
        <sz val="8"/>
        <rFont val="Helvetica"/>
        <family val="2"/>
      </rPr>
      <t>1)</t>
    </r>
  </si>
  <si>
    <r>
      <t>Prozent</t>
    </r>
    <r>
      <rPr>
        <vertAlign val="superscript"/>
        <sz val="8"/>
        <rFont val="Helvetica"/>
        <family val="2"/>
      </rPr>
      <t xml:space="preserve"> 1)</t>
    </r>
  </si>
  <si>
    <t xml:space="preserve">Anzahl der öffentlichen Fonds, </t>
  </si>
  <si>
    <t>Einrichtungen und Unternehmen</t>
  </si>
  <si>
    <t>Anzahl der öffentlichen Fonds, Einrichtungen und</t>
  </si>
  <si>
    <t>da die Erhebung und Aufbereitung dieser Unternehmen dem Statistischen Bundesamt obliegen.</t>
  </si>
  <si>
    <t>Einheit</t>
  </si>
  <si>
    <t>%</t>
  </si>
  <si>
    <t xml:space="preserve">Eigenkapital am Gesamtkapital </t>
  </si>
  <si>
    <t xml:space="preserve">Rücklagen am Eigenkapital </t>
  </si>
  <si>
    <t>Nettoinvestition am Anfangsbestand des Anlagevermögens</t>
  </si>
  <si>
    <t>Anlagevermögen am Gesamtvermögen</t>
  </si>
  <si>
    <t xml:space="preserve">Anlagevermögen am Eigenkapital </t>
  </si>
  <si>
    <t>ordentliches Betriebsergebnis am Umsatz</t>
  </si>
  <si>
    <t>Saldo Jahresgewinn bzw. -überschuss,</t>
  </si>
  <si>
    <t xml:space="preserve"> Jahresverlust bzw. -fehlbetrag (-)</t>
  </si>
  <si>
    <t>Saldo Jahresgewinn, Jahresverlust (-)</t>
  </si>
  <si>
    <t>Anlagevermögensdeckung</t>
  </si>
  <si>
    <t>Umsatzerlöse Seite 7</t>
  </si>
  <si>
    <t>AV insgesamt berechnet</t>
  </si>
  <si>
    <t>AV insgesamt</t>
  </si>
  <si>
    <t>bezogen auf Bilanzsumme</t>
  </si>
  <si>
    <t xml:space="preserve">  nicht durch EK gedeckter Fehlbetrag</t>
  </si>
  <si>
    <t xml:space="preserve">  Technische Anlagen und Maschinen</t>
  </si>
  <si>
    <t>Bestandsveränderung</t>
  </si>
  <si>
    <t>Zahlen kopieren und nicht ausschschneiden und einfügen</t>
  </si>
  <si>
    <t>Sonderposten aus Zuwendungen zur</t>
  </si>
  <si>
    <t>code 8702/BO oder Tab. 1.3</t>
  </si>
  <si>
    <r>
      <t xml:space="preserve">    Technische Anlagen und Maschinen </t>
    </r>
    <r>
      <rPr>
        <vertAlign val="superscript"/>
        <sz val="9"/>
        <rFont val="Helvetica"/>
        <family val="2"/>
      </rPr>
      <t>2)</t>
    </r>
  </si>
  <si>
    <t>Werte werden unten eingefügt</t>
  </si>
  <si>
    <t>Übrige Versorgung</t>
  </si>
  <si>
    <t>übrige</t>
  </si>
  <si>
    <t>Krankenhäuser
und Heilstätten</t>
  </si>
  <si>
    <t>Gas-
versorgung</t>
  </si>
  <si>
    <t>Abwasserent-
sorgung</t>
  </si>
  <si>
    <t>Abfallent-
sorgung</t>
  </si>
  <si>
    <t>Wasserver-
sorgung</t>
  </si>
  <si>
    <t>Wohnungs-
wesen</t>
  </si>
  <si>
    <t>Übrige
Versorgung</t>
  </si>
  <si>
    <t>Elektrizitäts-
versorgung</t>
  </si>
  <si>
    <t>Krankenhäuser und Heilstätten</t>
  </si>
  <si>
    <t>Sonderposten anderweitig nicht genannt</t>
  </si>
  <si>
    <t>SoPo mit Rücklageanteil, aus Zuwendungen und anderweitig nicht genannt</t>
  </si>
  <si>
    <t>in Grafik S.6 eintragen Aktiva</t>
  </si>
  <si>
    <t>in Grafik S.6 eintragen Passiva</t>
  </si>
  <si>
    <t>Zinsen und ähnliche Aufwendungen</t>
  </si>
  <si>
    <t>Ergebnis nach Steuern</t>
  </si>
  <si>
    <t>Aufwendungen aus Verlustübernahme</t>
  </si>
  <si>
    <t>Erträge aus Verlustübernahmen</t>
  </si>
  <si>
    <t>Sonstige Zinsen u. ähnliche Erträge</t>
  </si>
  <si>
    <t xml:space="preserve">  Fahrzeuge für Personen- und Güterverkehr</t>
  </si>
  <si>
    <t xml:space="preserve">  Andere Anlagen, Betriebs- und Geschäftsausstattung</t>
  </si>
  <si>
    <t xml:space="preserve">  Geleistete Anzahlungen, Anlagen im Bau</t>
  </si>
  <si>
    <t xml:space="preserve">  auf immaterielle Vermögensgegenstände
   und Sachanlagen</t>
  </si>
  <si>
    <t xml:space="preserve">  auf Vermögensgegenstände des Umlauf-
   vermögens</t>
  </si>
  <si>
    <t>Erträge aus anderen Wertpapieren und Aus-
 leihungen des Finanzanlagevermögens</t>
  </si>
  <si>
    <t>Abschreibungen auf Finanzanlagen und auf
 Wertpapiere des Umlaufvermögens</t>
  </si>
  <si>
    <t>Erträge aus Gewinngemeinschaften/
 Gewinnabführungsverträgen u. Ä.</t>
  </si>
  <si>
    <t>Saldo Jahresgewinn bzw. -überschuss,
 Jahresverlust bzw. -fehlbetrag (-)</t>
  </si>
  <si>
    <t xml:space="preserve">    gegen verbundene Unternehmen und
     Unternehmen mit Beteiligungsverhältnis</t>
  </si>
  <si>
    <t>Sonderposten aus Zuwendungen zur
 Finanzierung des Sachanlagevermögens</t>
  </si>
  <si>
    <t xml:space="preserve">     Unternehmen mit Beteiligungsverhältnis</t>
  </si>
  <si>
    <t xml:space="preserve"> Finanzierung des Sachanlagevermögens</t>
  </si>
  <si>
    <t>Anzahl der öffentlichen Fonds, Einrichtungen und
 Unternehmen zusammen</t>
  </si>
  <si>
    <t xml:space="preserve">x </t>
  </si>
  <si>
    <t xml:space="preserve">  Nicht durch EK gedeckter Fehlbetrag</t>
  </si>
  <si>
    <t>Abgeführte Gewinne</t>
  </si>
  <si>
    <t xml:space="preserve">    Sonstige Ausleihungen</t>
  </si>
  <si>
    <t>nachrichtlich</t>
  </si>
  <si>
    <t xml:space="preserve">    an Gebietskörperschaften, Eigenbetriebe und</t>
  </si>
  <si>
    <t xml:space="preserve">     Einrichtungsträger, nach KH-finanzierungsrecht</t>
  </si>
  <si>
    <t xml:space="preserve"> Zugang Anschaffungs- und Herstellungskosten</t>
  </si>
  <si>
    <t>1 000 EUR</t>
  </si>
  <si>
    <t xml:space="preserve">    an Gebietskörperschaften, Eigenbetriebe und
     Einrichtungsträger, KH-finanzierungsrecht</t>
  </si>
  <si>
    <t>Noch: 1. Jahresabschlüsse der kaufmännisch buchenden  öffentlich bestimmten</t>
  </si>
  <si>
    <t>1. Jahresabschlüsse der kaufmännisch buchenden öffentlich bestimmten</t>
  </si>
  <si>
    <t>Noch: 1. Jahresabschlüsse der kaufmännisch buchenden öffentlich bestimmten</t>
  </si>
  <si>
    <t xml:space="preserve">  darunter
  Umsätze mit dem öffentlichen Gesamthaushalt</t>
  </si>
  <si>
    <t>2. Jahresabschlüsse der kaufmännisch buchenden öffentlich bestimmten</t>
  </si>
  <si>
    <r>
      <t>Noch: 2. Jahresabschl</t>
    </r>
    <r>
      <rPr>
        <sz val="9"/>
        <rFont val="Helvetica"/>
      </rPr>
      <t>üsse der kaufmännisch buchenden öffent</t>
    </r>
    <r>
      <rPr>
        <sz val="9"/>
        <rFont val="Helvetica"/>
        <family val="2"/>
      </rPr>
      <t>lich bestimmten</t>
    </r>
  </si>
  <si>
    <r>
      <t xml:space="preserve">Noch: 2. Jahresabschlüsse </t>
    </r>
    <r>
      <rPr>
        <sz val="9"/>
        <rFont val="Helvetica"/>
      </rPr>
      <t>der kaufmännisch buchenden</t>
    </r>
    <r>
      <rPr>
        <sz val="9"/>
        <rFont val="Helvetica"/>
        <family val="2"/>
      </rPr>
      <t xml:space="preserve"> öffentlich bestimmten</t>
    </r>
  </si>
  <si>
    <t>1) bezogen auf den Betriebsertrag</t>
  </si>
  <si>
    <t>1) bezogen auf das Anlagevermögen - 2) ohne kleine Kapitalgesellschaften entsprechend §§ 266, 267 HGB</t>
  </si>
  <si>
    <t>PBV                Pflege-Buchführungsverordnung</t>
  </si>
  <si>
    <t xml:space="preserve">1) bezogen auf die Bilanzsumme - 2) ohne kleine Kapitalgesellschaften entsprechend §§ 266, 267 HGB </t>
  </si>
  <si>
    <r>
      <t xml:space="preserve">Fördermittel nach dem KHG </t>
    </r>
    <r>
      <rPr>
        <sz val="9"/>
        <rFont val="Helvetica"/>
      </rPr>
      <t>und PBV</t>
    </r>
    <r>
      <rPr>
        <sz val="9"/>
        <rFont val="Helvetica"/>
        <family val="2"/>
      </rPr>
      <t xml:space="preserve"> (positiver Saldo)</t>
    </r>
  </si>
  <si>
    <t>1) bezogen auf die Bilanzsumme - 2) ohne kleine Kapitalgesellschaften entsprechend §§ 266, 267 HGB</t>
  </si>
  <si>
    <t xml:space="preserve">    Sonstige Vermögensgegenstände</t>
  </si>
  <si>
    <t xml:space="preserve">    Kapitalrücklage</t>
  </si>
  <si>
    <t xml:space="preserve">    Gewinnrücklage</t>
  </si>
  <si>
    <t xml:space="preserve">    bei Abschl. Eigenbetriebs-/ Landeshaushaltsrecht</t>
  </si>
  <si>
    <t xml:space="preserve">  Gewinn/Verlust</t>
  </si>
  <si>
    <t>Sonstige Passiva</t>
  </si>
  <si>
    <t xml:space="preserve">  davon mit einer Restlaufzeit von</t>
  </si>
  <si>
    <t xml:space="preserve">  unter 1 Jahr</t>
  </si>
  <si>
    <r>
      <t xml:space="preserve">Fördermittel nach dem KHG </t>
    </r>
    <r>
      <rPr>
        <sz val="9"/>
        <rFont val="Helvetica"/>
      </rPr>
      <t>und PBV</t>
    </r>
  </si>
  <si>
    <t>Zuweisungen und Zuschüsse vom öff. Bereich</t>
  </si>
  <si>
    <t xml:space="preserve">  für Investitionen</t>
  </si>
  <si>
    <t xml:space="preserve">  für laufende Zwecke</t>
  </si>
  <si>
    <t xml:space="preserve"> Abgang Anschaffungs- und Herstellungskosten</t>
  </si>
  <si>
    <t xml:space="preserve">  Sonstige Vermögensgegenstände</t>
  </si>
  <si>
    <t xml:space="preserve">   Kapitalrücklage</t>
  </si>
  <si>
    <t xml:space="preserve">   Gewinnrücklage</t>
  </si>
  <si>
    <t xml:space="preserve">   bei Abschl. Landesbetriebs-/Landeshaushaltsrecht</t>
  </si>
  <si>
    <t xml:space="preserve">    bei Abschl. Eigenbetriebs-/Landeshaushaltsrecht</t>
  </si>
  <si>
    <t>des DM-Bilanzgesetz</t>
  </si>
  <si>
    <t xml:space="preserve"> Abgang Ansaffungs- und Herstellungskosten</t>
  </si>
  <si>
    <t xml:space="preserve">  Grundstücke und Gebäude
    darunter</t>
  </si>
  <si>
    <r>
      <t xml:space="preserve"> Abschreibungen </t>
    </r>
    <r>
      <rPr>
        <sz val="9"/>
        <rFont val="Helvetica"/>
      </rPr>
      <t>auf Abgänge</t>
    </r>
  </si>
  <si>
    <r>
      <t xml:space="preserve"> Abschreibungen</t>
    </r>
    <r>
      <rPr>
        <sz val="9"/>
        <rFont val="Helvetica"/>
      </rPr>
      <t xml:space="preserve"> auf Abgänge</t>
    </r>
  </si>
  <si>
    <t>geä.                 geändert</t>
  </si>
  <si>
    <t xml:space="preserve">Ebenfalls nicht enthalten sind die Hochschulen und Hochschulkliniken da diese in der Hochschulfinanzstatistik </t>
  </si>
  <si>
    <t>dargestellt werden.</t>
  </si>
  <si>
    <t>Wohnung</t>
  </si>
  <si>
    <t>Vermögensstruktur</t>
  </si>
  <si>
    <t>Kapitalstruktur</t>
  </si>
  <si>
    <t>Vbl lang</t>
  </si>
  <si>
    <t>Rückl. Woh.</t>
  </si>
  <si>
    <t>Vbl. Woh.</t>
  </si>
  <si>
    <t>Anteil ZV/EB
an Ertr.zusch.</t>
  </si>
  <si>
    <t>Zuw.Zusch. Öff. Bereich</t>
  </si>
  <si>
    <t>Gesamteinschätzung - Prozente</t>
  </si>
  <si>
    <t>Vereinnahmt über..aus JABendgültig berechnen</t>
  </si>
  <si>
    <t xml:space="preserve">gesetz BStatG) in der Bekanntmachung der Neufassung vom 20. Oktober 2016 (BGBl. I, S. 2394) zuletzt </t>
  </si>
  <si>
    <r>
      <t xml:space="preserve">Bilanzstruktur der öFEU </t>
    </r>
    <r>
      <rPr>
        <sz val="9"/>
        <rFont val="Helvetica"/>
      </rPr>
      <t>2022</t>
    </r>
    <r>
      <rPr>
        <sz val="9"/>
        <rFont val="Helvetica"/>
        <family val="2"/>
      </rPr>
      <t xml:space="preserve"> - Aktiva</t>
    </r>
  </si>
  <si>
    <r>
      <t xml:space="preserve">Bilanzstruktur öFEU </t>
    </r>
    <r>
      <rPr>
        <sz val="9"/>
        <rFont val="Helvetica"/>
      </rPr>
      <t>2022</t>
    </r>
    <r>
      <rPr>
        <sz val="9"/>
        <rFont val="Helvetica"/>
        <family val="2"/>
      </rPr>
      <t xml:space="preserve"> - Passiva</t>
    </r>
  </si>
  <si>
    <r>
      <t xml:space="preserve">Anlagevermögen </t>
    </r>
    <r>
      <rPr>
        <sz val="9"/>
        <rFont val="Helvetica"/>
      </rPr>
      <t>2022</t>
    </r>
    <r>
      <rPr>
        <sz val="9"/>
        <rFont val="Helvetica"/>
        <family val="2"/>
      </rPr>
      <t xml:space="preserve"> nach Aufgabenbereichen</t>
    </r>
  </si>
  <si>
    <r>
      <t xml:space="preserve">Umsatzerlöse, Material-, Personalaufwand und Sachinvestitionen der öFEU </t>
    </r>
    <r>
      <rPr>
        <sz val="9"/>
        <rFont val="Helvetica"/>
      </rPr>
      <t>2016 bis 2022</t>
    </r>
  </si>
  <si>
    <r>
      <t>Umsatzerlöse 20</t>
    </r>
    <r>
      <rPr>
        <sz val="9"/>
        <rFont val="Helvetica"/>
      </rPr>
      <t>22</t>
    </r>
    <r>
      <rPr>
        <sz val="9"/>
        <rFont val="Helvetica"/>
        <family val="2"/>
      </rPr>
      <t xml:space="preserve"> nach Aufgabenbereichen</t>
    </r>
  </si>
  <si>
    <t>2013 bis 2022</t>
  </si>
  <si>
    <r>
      <t>Anzahl der Eigenbetriebe und Zweckverbände</t>
    </r>
    <r>
      <rPr>
        <sz val="9"/>
        <rFont val="Helvetica"/>
      </rPr>
      <t xml:space="preserve"> 2013 bis 2022</t>
    </r>
  </si>
  <si>
    <r>
      <t xml:space="preserve">Jahresabschlüsse öffentlich bestimmter Fonds, Einrichtungen und Unternehmen </t>
    </r>
    <r>
      <rPr>
        <sz val="9"/>
        <rFont val="Helvetica"/>
      </rPr>
      <t>2022</t>
    </r>
  </si>
  <si>
    <t>Jahresabschlüsse öffentlich bestimmter Fonds, Einrichtungen und Unternehmen 2022</t>
  </si>
  <si>
    <r>
      <t xml:space="preserve">Anzahl der öffentlichen Fonds, Einrichtungen und Unternehmen </t>
    </r>
    <r>
      <rPr>
        <sz val="9"/>
        <rFont val="Helvetica"/>
      </rPr>
      <t>2022</t>
    </r>
    <r>
      <rPr>
        <sz val="9"/>
        <rFont val="Helvetica"/>
        <family val="2"/>
      </rPr>
      <t xml:space="preserve"> nach der Gewinn- und</t>
    </r>
  </si>
  <si>
    <r>
      <t xml:space="preserve">Unternehmen des Jahres </t>
    </r>
    <r>
      <rPr>
        <sz val="9"/>
        <rFont val="Helvetica"/>
      </rPr>
      <t>2022</t>
    </r>
    <r>
      <rPr>
        <sz val="9"/>
        <rFont val="Helvetica"/>
        <family val="2"/>
      </rPr>
      <t xml:space="preserve"> in Thüringen informiert.</t>
    </r>
  </si>
  <si>
    <r>
      <t xml:space="preserve">22. Februar 2006 (BGBl. I, Nr. 10, S. 438 ff.), zuletzt geä. durch Art. 1 des Gesetzes vom </t>
    </r>
    <r>
      <rPr>
        <sz val="9"/>
        <rFont val="Helvetica"/>
      </rPr>
      <t>28. November 2024</t>
    </r>
    <r>
      <rPr>
        <sz val="9"/>
        <rFont val="Helvetica"/>
        <family val="2"/>
      </rPr>
      <t xml:space="preserve"> </t>
    </r>
  </si>
  <si>
    <t xml:space="preserve">(BGBl. 2024 Nr. 377) in Verbindung mit dem Gesetz über die Statistik für Bundeszwecke (Bundesstatistik - </t>
  </si>
  <si>
    <r>
      <t xml:space="preserve">geändert durch Artikel </t>
    </r>
    <r>
      <rPr>
        <sz val="9"/>
        <rFont val="Helvetica"/>
      </rPr>
      <t>14 des Gesetzes vom 8. Mai 2024 (BGBl. 2024 Nr. 152)</t>
    </r>
    <r>
      <rPr>
        <sz val="9"/>
        <rFont val="Helvetica"/>
        <family val="2"/>
      </rPr>
      <t>.</t>
    </r>
  </si>
  <si>
    <r>
      <t>Insgesa</t>
    </r>
    <r>
      <rPr>
        <sz val="9"/>
        <rFont val="Helvetica"/>
      </rPr>
      <t>mt 638</t>
    </r>
    <r>
      <rPr>
        <sz val="9"/>
        <rFont val="Helvetica"/>
        <family val="2"/>
      </rPr>
      <t xml:space="preserve"> öffentlich bestimmte Fonds, Einrichtungen und Unternehmen (öFEU) mit kaufmännischem Rechnungswesen zählten 20</t>
    </r>
    <r>
      <rPr>
        <sz val="9"/>
        <rFont val="Helvetica"/>
      </rPr>
      <t>22</t>
    </r>
    <r>
      <rPr>
        <sz val="9"/>
        <rFont val="Helvetica"/>
        <family val="2"/>
      </rPr>
      <t xml:space="preserve"> in Thüringen zum Berichtskreis dieser Statistik. 
Diese Einheiten stehen in einem engen Bezug zu den Gemeinden, Landkreisen oder dem Land. 
Sie werden entweder in privatrechtlicher Form, z.B. als GmbH, oder in öffentlich-rechtlicher Form z.B. als Zweckverband oder Eigenbetrieb geführt.</t>
    </r>
  </si>
  <si>
    <r>
      <t xml:space="preserve">Die </t>
    </r>
    <r>
      <rPr>
        <b/>
        <sz val="9"/>
        <rFont val="Helvetica"/>
        <family val="2"/>
      </rPr>
      <t>Bilanzsumme</t>
    </r>
    <r>
      <rPr>
        <sz val="9"/>
        <rFont val="Helvetica"/>
        <family val="2"/>
      </rPr>
      <t xml:space="preserve"> aller öffentlich bestimmten Fonds, Einrichtungen und Unternehmen belief sich 20</t>
    </r>
    <r>
      <rPr>
        <sz val="9"/>
        <rFont val="Helvetica"/>
      </rPr>
      <t>22</t>
    </r>
    <r>
      <rPr>
        <sz val="9"/>
        <rFont val="Helvetica"/>
        <family val="2"/>
      </rPr>
      <t xml:space="preserve"> auf </t>
    </r>
    <r>
      <rPr>
        <sz val="9"/>
        <rFont val="Helvetica"/>
      </rPr>
      <t>28,9</t>
    </r>
    <r>
      <rPr>
        <sz val="9"/>
        <rFont val="Helvetica"/>
        <family val="2"/>
      </rPr>
      <t xml:space="preserve"> Milliarden EUR. </t>
    </r>
  </si>
  <si>
    <r>
      <t xml:space="preserve">Die öFEU in den Aufgabenbereichen Versorgung und Wohnungswesen haben daran mit </t>
    </r>
    <r>
      <rPr>
        <sz val="9"/>
        <rFont val="Helvetica"/>
      </rPr>
      <t>31</t>
    </r>
    <r>
      <rPr>
        <sz val="9"/>
        <rFont val="Helvetica"/>
        <family val="2"/>
      </rPr>
      <t xml:space="preserve"> bzw.</t>
    </r>
    <r>
      <rPr>
        <sz val="9"/>
        <rFont val="Helvetica"/>
      </rPr>
      <t xml:space="preserve"> 15</t>
    </r>
    <r>
      <rPr>
        <sz val="9"/>
        <rFont val="Helvetica"/>
        <family val="2"/>
      </rPr>
      <t xml:space="preserve"> Prozent die größten Anteile gefolgt von dem Aufgabenbereich Entsorgung mit </t>
    </r>
    <r>
      <rPr>
        <sz val="9"/>
        <rFont val="Helvetica"/>
      </rPr>
      <t>12</t>
    </r>
    <r>
      <rPr>
        <sz val="9"/>
        <rFont val="Helvetica"/>
        <family val="2"/>
      </rPr>
      <t xml:space="preserve"> Prozent Anteilen.</t>
    </r>
  </si>
  <si>
    <r>
      <t xml:space="preserve">Die </t>
    </r>
    <r>
      <rPr>
        <b/>
        <sz val="9"/>
        <rFont val="Helvetica"/>
        <family val="2"/>
      </rPr>
      <t>Vermögensstruktur</t>
    </r>
    <r>
      <rPr>
        <sz val="9"/>
        <rFont val="Helvetica"/>
        <family val="2"/>
      </rPr>
      <t xml:space="preserve"> war auch 20</t>
    </r>
    <r>
      <rPr>
        <sz val="9"/>
        <rFont val="Helvetica"/>
      </rPr>
      <t>22</t>
    </r>
    <r>
      <rPr>
        <sz val="9"/>
        <rFont val="Helvetica"/>
        <family val="2"/>
      </rPr>
      <t xml:space="preserve"> gekennzeichnet durch eine hohe Anlagenintensität (</t>
    </r>
    <r>
      <rPr>
        <sz val="9"/>
        <rFont val="Helvetica"/>
      </rPr>
      <t>81</t>
    </r>
    <r>
      <rPr>
        <sz val="9"/>
        <rFont val="Helvetica"/>
        <family val="2"/>
      </rPr>
      <t xml:space="preserve"> Prozent Anteil an der Bilanzsumme) und ein geringes Umlaufvermögen. Dies ist bedingt durch die Struktur der öFEU mit hohen Werten für Grundstücke und Gebäude beim Wohnungswesen und für Technische Anlagen und Maschinen bei Wasserver- und Abwasserentsorgungsbetrieben, die als Sachanlagen den Hauptanteil am Anlagevermögen bilden. 
Das Umlaufvermögen bestand im Wesentlichen aus Forderunge</t>
    </r>
    <r>
      <rPr>
        <sz val="9"/>
        <rFont val="Helvetica"/>
      </rPr>
      <t>n und</t>
    </r>
    <r>
      <rPr>
        <sz val="9"/>
        <rFont val="Helvetica"/>
        <family val="2"/>
      </rPr>
      <t xml:space="preserve"> Bar- und Buchgeldbeständen.</t>
    </r>
  </si>
  <si>
    <r>
      <t xml:space="preserve">Die </t>
    </r>
    <r>
      <rPr>
        <b/>
        <sz val="9"/>
        <rFont val="Helvetica"/>
        <family val="2"/>
      </rPr>
      <t>Kapitalstruktur</t>
    </r>
    <r>
      <rPr>
        <sz val="9"/>
        <rFont val="Helvetica"/>
        <family val="2"/>
      </rPr>
      <t xml:space="preserve"> war zu einem großen Teil durch Eigenkapital und Verbindlichkeiten bestimmt. Das Eigenkapital betrug </t>
    </r>
    <r>
      <rPr>
        <sz val="9"/>
        <rFont val="Helvetica"/>
      </rPr>
      <t>13,0</t>
    </r>
    <r>
      <rPr>
        <sz val="9"/>
        <rFont val="Helvetica"/>
        <family val="2"/>
      </rPr>
      <t xml:space="preserve"> Milliarden EUR und ergab sich fast vollständig aus Rücklagen.  </t>
    </r>
  </si>
  <si>
    <r>
      <t xml:space="preserve">Die Verbindlichkeiten in Höhe von </t>
    </r>
    <r>
      <rPr>
        <sz val="9"/>
        <rFont val="Helvetica"/>
      </rPr>
      <t>8,0</t>
    </r>
    <r>
      <rPr>
        <sz val="9"/>
        <rFont val="Helvetica"/>
        <family val="2"/>
      </rPr>
      <t xml:space="preserve"> Milliarden EUR </t>
    </r>
    <r>
      <rPr>
        <sz val="9"/>
        <rFont val="Helvetica"/>
      </rPr>
      <t>waren zu fast 43 Prozent</t>
    </r>
    <r>
      <rPr>
        <sz val="9"/>
        <rFont val="Helvetica"/>
        <family val="2"/>
      </rPr>
      <t xml:space="preserve"> langfristig fällig. 
</t>
    </r>
    <r>
      <rPr>
        <sz val="9"/>
        <rFont val="Helvetica"/>
      </rPr>
      <t>19</t>
    </r>
    <r>
      <rPr>
        <sz val="9"/>
        <rFont val="Helvetica"/>
        <family val="2"/>
      </rPr>
      <t xml:space="preserve"> Prozent der Rücklagen und </t>
    </r>
    <r>
      <rPr>
        <sz val="9"/>
        <rFont val="Helvetica"/>
      </rPr>
      <t>20</t>
    </r>
    <r>
      <rPr>
        <sz val="9"/>
        <rFont val="Helvetica"/>
        <family val="2"/>
      </rPr>
      <t xml:space="preserve"> Prozent der Verbindlichkeiten betrafen das Wohnungswesen.</t>
    </r>
  </si>
  <si>
    <r>
      <t>Die öFEU mussten im Jahr 20</t>
    </r>
    <r>
      <rPr>
        <sz val="9"/>
        <rFont val="Helvetica"/>
      </rPr>
      <t>22</t>
    </r>
    <r>
      <rPr>
        <sz val="9"/>
        <rFont val="Helvetica"/>
        <family val="2"/>
      </rPr>
      <t xml:space="preserve"> für die Verbindlichkeiten </t>
    </r>
    <r>
      <rPr>
        <sz val="9"/>
        <rFont val="Helvetica"/>
      </rPr>
      <t>148</t>
    </r>
    <r>
      <rPr>
        <sz val="9"/>
        <rFont val="Helvetica"/>
        <family val="2"/>
      </rPr>
      <t xml:space="preserve"> Millionen EUR Zinsen aufwenden.</t>
    </r>
  </si>
  <si>
    <r>
      <t xml:space="preserve">Die Ertragszuschüsse beliefen sich auf </t>
    </r>
    <r>
      <rPr>
        <sz val="9"/>
        <rFont val="Helvetica"/>
      </rPr>
      <t>1,8</t>
    </r>
    <r>
      <rPr>
        <sz val="9"/>
        <rFont val="Helvetica"/>
        <family val="2"/>
      </rPr>
      <t xml:space="preserve"> Milliarden EUR und gingen hauptsächlich an öFEU in den Aufgabenbereichen Wasserver- und Abwasserentsorgung.</t>
    </r>
  </si>
  <si>
    <r>
      <t xml:space="preserve">Der Anteil der öffentlich-rechtlichen Zweckverbände und Eigenbetriebe an den gesamten Ertragszuschüssen </t>
    </r>
    <r>
      <rPr>
        <sz val="9"/>
        <rFont val="Helvetica"/>
      </rPr>
      <t>betrug</t>
    </r>
    <r>
      <rPr>
        <sz val="9"/>
        <rFont val="Helvetica"/>
        <family val="2"/>
      </rPr>
      <t xml:space="preserve"> 
</t>
    </r>
    <r>
      <rPr>
        <sz val="9"/>
        <rFont val="Helvetica"/>
      </rPr>
      <t>92</t>
    </r>
    <r>
      <rPr>
        <sz val="9"/>
        <rFont val="Helvetica"/>
        <family val="2"/>
      </rPr>
      <t xml:space="preserve"> Prozent.</t>
    </r>
  </si>
  <si>
    <r>
      <t xml:space="preserve">Die </t>
    </r>
    <r>
      <rPr>
        <sz val="9"/>
        <rFont val="Helvetica"/>
      </rPr>
      <t>638</t>
    </r>
    <r>
      <rPr>
        <sz val="9"/>
        <rFont val="Helvetica"/>
        <family val="2"/>
      </rPr>
      <t xml:space="preserve"> öFEU erwirtschafteten im Jahr 20</t>
    </r>
    <r>
      <rPr>
        <sz val="9"/>
        <rFont val="Helvetica"/>
      </rPr>
      <t>22</t>
    </r>
    <r>
      <rPr>
        <sz val="9"/>
        <rFont val="Helvetica"/>
        <family val="2"/>
      </rPr>
      <t xml:space="preserve"> insgesamt </t>
    </r>
    <r>
      <rPr>
        <sz val="9"/>
        <rFont val="Helvetica"/>
      </rPr>
      <t>10,4</t>
    </r>
    <r>
      <rPr>
        <sz val="9"/>
        <rFont val="Helvetica"/>
        <family val="2"/>
      </rPr>
      <t xml:space="preserve"> Milliarden EUR an </t>
    </r>
    <r>
      <rPr>
        <b/>
        <sz val="9"/>
        <rFont val="Helvetica"/>
        <family val="2"/>
      </rPr>
      <t>Umsatzerlösen.</t>
    </r>
  </si>
  <si>
    <r>
      <rPr>
        <b/>
        <sz val="9"/>
        <rFont val="Helvetica"/>
      </rPr>
      <t>Zuweisungen und Zuschüsse vom öffentlichen Bereich</t>
    </r>
    <r>
      <rPr>
        <sz val="9"/>
        <rFont val="Helvetica"/>
        <family val="2"/>
      </rPr>
      <t xml:space="preserve"> in Höhe von </t>
    </r>
    <r>
      <rPr>
        <sz val="9"/>
        <rFont val="Helvetica"/>
      </rPr>
      <t>824</t>
    </r>
    <r>
      <rPr>
        <sz val="9"/>
        <rFont val="Helvetica"/>
        <family val="2"/>
      </rPr>
      <t xml:space="preserve"> Millionen EUR wurden zu </t>
    </r>
    <r>
      <rPr>
        <sz val="9"/>
        <rFont val="Helvetica"/>
      </rPr>
      <t>79</t>
    </r>
    <r>
      <rPr>
        <sz val="9"/>
        <rFont val="Helvetica"/>
        <family val="2"/>
      </rPr>
      <t xml:space="preserve"> Prozent für laufende Zwecke eingesetzt.
Vereinnahmt wurden diese </t>
    </r>
    <r>
      <rPr>
        <sz val="9"/>
        <rFont val="Helvetica"/>
      </rPr>
      <t xml:space="preserve">Zuweisungen </t>
    </r>
    <r>
      <rPr>
        <sz val="9"/>
        <rFont val="Helvetica"/>
        <family val="2"/>
      </rPr>
      <t xml:space="preserve">und Zuschüsse zu </t>
    </r>
    <r>
      <rPr>
        <sz val="9"/>
        <rFont val="Helvetica"/>
      </rPr>
      <t>43</t>
    </r>
    <r>
      <rPr>
        <sz val="9"/>
        <rFont val="Helvetica"/>
        <family val="2"/>
      </rPr>
      <t xml:space="preserve"> Prozent über die Umsatzerlöse, zu </t>
    </r>
    <r>
      <rPr>
        <sz val="9"/>
        <rFont val="Helvetica"/>
      </rPr>
      <t>31</t>
    </r>
    <r>
      <rPr>
        <sz val="9"/>
        <rFont val="Helvetica"/>
        <family val="2"/>
      </rPr>
      <t xml:space="preserve"> Prozent über die 
sonstigen betrieblichen Erträge und zu </t>
    </r>
    <r>
      <rPr>
        <sz val="9"/>
        <rFont val="Helvetica"/>
      </rPr>
      <t>26</t>
    </r>
    <r>
      <rPr>
        <sz val="9"/>
        <rFont val="Helvetica"/>
        <family val="2"/>
      </rPr>
      <t xml:space="preserve"> Prozent erfolgsneutral. </t>
    </r>
  </si>
  <si>
    <r>
      <t xml:space="preserve">Saldiert wiesen </t>
    </r>
    <r>
      <rPr>
        <sz val="9"/>
        <rFont val="Helvetica"/>
      </rPr>
      <t>alle</t>
    </r>
    <r>
      <rPr>
        <sz val="9"/>
        <rFont val="Helvetica"/>
        <family val="2"/>
      </rPr>
      <t xml:space="preserve"> Einheiten einen </t>
    </r>
    <r>
      <rPr>
        <b/>
        <sz val="9"/>
        <rFont val="Helvetica"/>
        <family val="2"/>
      </rPr>
      <t>Jahresgewinn</t>
    </r>
    <r>
      <rPr>
        <sz val="9"/>
        <rFont val="Helvetica"/>
        <family val="2"/>
      </rPr>
      <t xml:space="preserve"> bzw. -überschuss in Höhe von </t>
    </r>
    <r>
      <rPr>
        <sz val="9"/>
        <rFont val="Helvetica"/>
      </rPr>
      <t>562</t>
    </r>
    <r>
      <rPr>
        <sz val="9"/>
        <rFont val="Helvetica"/>
        <family val="2"/>
      </rPr>
      <t xml:space="preserve"> Millionen EUR aus. </t>
    </r>
  </si>
  <si>
    <t>Im Geschäftsjahr 2021 ergab der Saldo einen Jahresgewinn bzw. -überschuss von 533 Millionen EUR.</t>
  </si>
  <si>
    <r>
      <t>Folgende betriebliche Kennziffern errechnen si</t>
    </r>
    <r>
      <rPr>
        <sz val="10"/>
        <rFont val="Helvetica"/>
      </rPr>
      <t>ch für 2022</t>
    </r>
    <r>
      <rPr>
        <sz val="10"/>
        <rFont val="Helvetica"/>
        <family val="2"/>
      </rPr>
      <t xml:space="preserve"> nach Rechtsformen:</t>
    </r>
  </si>
  <si>
    <r>
      <t>2020 bis 2022</t>
    </r>
    <r>
      <rPr>
        <sz val="9"/>
        <rFont val="Helvetica"/>
        <family val="2"/>
      </rPr>
      <t xml:space="preserve"> sind der nachfolgenden Übersicht zu entnehmen:</t>
    </r>
  </si>
  <si>
    <r>
      <t xml:space="preserve">Fonds, Einrichtungen und Unternehmen </t>
    </r>
    <r>
      <rPr>
        <b/>
        <sz val="9"/>
        <rFont val="Helvetica"/>
      </rPr>
      <t>2022</t>
    </r>
    <r>
      <rPr>
        <b/>
        <sz val="9"/>
        <rFont val="Helvetica"/>
        <family val="2"/>
      </rPr>
      <t xml:space="preserve"> nach Rechtsformen</t>
    </r>
  </si>
  <si>
    <r>
      <t xml:space="preserve">Fonds, Einrichtungen und Unternehmen </t>
    </r>
    <r>
      <rPr>
        <sz val="9"/>
        <rFont val="Helvetica"/>
      </rPr>
      <t>2022</t>
    </r>
    <r>
      <rPr>
        <sz val="9"/>
        <rFont val="Helvetica"/>
        <family val="2"/>
      </rPr>
      <t xml:space="preserve"> nach Rechtsformen</t>
    </r>
  </si>
  <si>
    <t xml:space="preserve">- </t>
  </si>
  <si>
    <r>
      <t xml:space="preserve">Fonds, Einrichtungen und Unternehmen </t>
    </r>
    <r>
      <rPr>
        <b/>
        <sz val="9"/>
        <rFont val="Helvetica"/>
      </rPr>
      <t>2022</t>
    </r>
    <r>
      <rPr>
        <b/>
        <sz val="9"/>
        <rFont val="Helvetica"/>
        <family val="2"/>
      </rPr>
      <t xml:space="preserve"> nach Aufgabenbereichen</t>
    </r>
  </si>
  <si>
    <r>
      <t xml:space="preserve">Fonds, Einrichtungen und Unternehmen </t>
    </r>
    <r>
      <rPr>
        <sz val="9"/>
        <rFont val="Helvetica"/>
      </rPr>
      <t>2022</t>
    </r>
    <r>
      <rPr>
        <sz val="9"/>
        <rFont val="Helvetica"/>
        <family val="2"/>
      </rPr>
      <t xml:space="preserve"> nach Aufgabenbereichen</t>
    </r>
  </si>
  <si>
    <r>
      <t xml:space="preserve">Fonds, Einrichtungen und Unternehmen </t>
    </r>
    <r>
      <rPr>
        <sz val="9"/>
        <rFont val="Helvetica"/>
      </rPr>
      <t xml:space="preserve">2022 </t>
    </r>
    <r>
      <rPr>
        <sz val="9"/>
        <rFont val="Helvetica"/>
        <family val="2"/>
      </rPr>
      <t>nach Aufgabenbereichen</t>
    </r>
  </si>
  <si>
    <t>3. Anzahl der öffentlichen Fonds, Einrichtungen und Unternehmen 2022
nach der Gewinn- und Verlustsituation</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</si>
  <si>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</si>
  <si>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</si>
  <si>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</si>
  <si>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</si>
  <si>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</si>
  <si>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</si>
  <si>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</si>
  <si>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</si>
  <si>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</si>
  <si>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</si>
  <si>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</si>
  <si>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Januar 2025</t>
  </si>
  <si>
    <t>Preis: 00,00 EUR</t>
  </si>
  <si>
    <r>
      <t xml:space="preserve">© </t>
    </r>
    <r>
      <rPr>
        <sz val="10"/>
        <rFont val="Arial"/>
        <family val="2"/>
      </rPr>
      <t>Thüringer Landesamt für Statistik, Erfurt, 2024</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</si>
  <si>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</si>
  <si>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</si>
  <si>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Jahresabschlüsse öffentlich bestimmter Fonds, Einrichtungen und Unternehmen in Thüringen 2022</t>
  </si>
  <si>
    <t>Erscheinungsweise: jährlich</t>
  </si>
  <si>
    <t>Bestell-Nr.: 11 501</t>
  </si>
  <si>
    <t>Heft-Nr.: 6/25</t>
  </si>
  <si>
    <t>Referat: Öffentliche Finanzen, Personal im öffentlichen Dienst</t>
  </si>
  <si>
    <t>Telefon: +49 361 57331-3276</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</si>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</sst>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
    <numFmt numFmtId="165" formatCode="#,###,##0\ "/>
    <numFmt numFmtId="166" formatCode="#,##0.0"/>
    <numFmt numFmtId="167" formatCode="#,##0.0\ \ "/>
    <numFmt numFmtId="168" formatCode="#\ ##0\ &quot;DM&quot;"/>
    <numFmt numFmtId="169" formatCode="#\ ###\ ##0\ "/>
    <numFmt numFmtId="170" formatCode="#\ ##0\ "/>
    <numFmt numFmtId="171" formatCode="0.0\ "/>
    <numFmt numFmtId="172" formatCode="#\ ###\ ##0\ \ \ \ \ \ \ \ \ \ \ \ \ \ \ \ "/>
    <numFmt numFmtId="173" formatCode="#,##0\ _D_M"/>
    <numFmt numFmtId="174" formatCode="\ \ \ \ General"/>
    <numFmt numFmtId="175" formatCode="\ \ General"/>
    <numFmt numFmtId="176" formatCode="0.000"/>
    <numFmt numFmtId="177" formatCode="##0.0\ ;\-\ ##0.0\ ;"/>
    <numFmt numFmtId="178" formatCode="##0\ \ \ \ ;\-\ ##0\ \ \ \ ;"/>
  </numFmts>
  <fonts count="34" x14ac:knownFonts="1">
    <font>
      <sz val="10"/>
      <name val="Arial"/>
    </font>
    <font>
      <sz val="10"/>
      <name val="Arial"/>
      <family val="2"/>
    </font>
    <font>
      <sz val="9"/>
      <name val="Helvetica"/>
      <family val="2"/>
    </font>
    <font>
      <b/>
      <sz val="9"/>
      <name val="Helvetica"/>
      <family val="2"/>
    </font>
    <font>
      <vertAlign val="superscript"/>
      <sz val="9"/>
      <name val="Helvetica"/>
      <family val="2"/>
    </font>
    <font>
      <sz val="9"/>
      <name val="Arial"/>
      <family val="2"/>
    </font>
    <font>
      <b/>
      <vertAlign val="superscript"/>
      <sz val="9"/>
      <name val="Helvetica"/>
      <family val="2"/>
    </font>
    <font>
      <b/>
      <sz val="10"/>
      <name val="Arial"/>
      <family val="2"/>
    </font>
    <font>
      <sz val="8"/>
      <name val="Arial"/>
      <family val="2"/>
    </font>
    <font>
      <b/>
      <sz val="12"/>
      <name val="Helvetica"/>
      <family val="2"/>
    </font>
    <font>
      <sz val="12"/>
      <name val="Arial"/>
      <family val="2"/>
    </font>
    <font>
      <sz val="12"/>
      <name val="Helvetica"/>
      <family val="2"/>
    </font>
    <font>
      <sz val="10"/>
      <color indexed="17"/>
      <name val="Arial"/>
      <family val="2"/>
    </font>
    <font>
      <u/>
      <sz val="10"/>
      <name val="Arial"/>
      <family val="2"/>
    </font>
    <font>
      <sz val="10"/>
      <name val="Arial"/>
      <family val="2"/>
    </font>
    <font>
      <sz val="10"/>
      <name val="Helvetica"/>
      <family val="2"/>
    </font>
    <font>
      <sz val="12"/>
      <color theme="1"/>
      <name val="Arial"/>
      <family val="2"/>
    </font>
    <font>
      <sz val="10"/>
      <color rgb="FFFF0000"/>
      <name val="Arial"/>
      <family val="2"/>
    </font>
    <font>
      <b/>
      <sz val="10"/>
      <color theme="4" tint="-0.249977111117893"/>
      <name val="Arial"/>
      <family val="2"/>
    </font>
    <font>
      <b/>
      <u/>
      <sz val="10"/>
      <name val="Arial"/>
      <family val="2"/>
    </font>
    <font>
      <vertAlign val="superscript"/>
      <sz val="8"/>
      <name val="Helvetica"/>
      <family val="2"/>
    </font>
    <font>
      <sz val="6"/>
      <name val="Helvetica"/>
      <family val="2"/>
    </font>
    <font>
      <sz val="8"/>
      <name val="Helvetica"/>
      <family val="2"/>
    </font>
    <font>
      <sz val="10"/>
      <color rgb="FF00B050"/>
      <name val="Arial"/>
      <family val="2"/>
    </font>
    <font>
      <sz val="9"/>
      <name val="Helvetica"/>
    </font>
    <font>
      <b/>
      <sz val="9"/>
      <name val="Helvetica"/>
    </font>
    <font>
      <sz val="10"/>
      <name val="Helvetica"/>
    </font>
    <font>
      <b/>
      <sz val="14"/>
      <name val="Arial"/>
      <family val="2"/>
    </font>
    <font>
      <sz val="8"/>
      <name val="Helvetica"/>
    </font>
    <font>
      <b/>
      <sz val="11"/>
      <name val="Arial"/>
      <family val="2"/>
    </font>
    <font>
      <sz val="11"/>
      <name val="Arial"/>
      <family val="2"/>
    </font>
    <font>
      <sz val="10"/>
      <name val="Source Sans Pro"/>
      <family val="2"/>
    </font>
    <font>
      <sz val="9"/>
      <name val="Source Sans Pro"/>
      <family val="2"/>
    </font>
    <font>
      <b/>
      <sz val="12"/>
      <name val="Arial"/>
      <family val="2"/>
    </font>
  </fonts>
  <fills count="2">
    <fill>
      <patternFill patternType="none"/>
    </fill>
    <fill>
      <patternFill patternType="gray125"/>
    </fill>
  </fills>
  <borders count="36">
    <border>
      <left/>
      <right/>
      <top/>
      <bottom/>
      <diagonal/>
    </border>
    <border>
      <left/>
      <right/>
      <top/>
      <bottom style="medium">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thin">
        <color indexed="64"/>
      </right>
      <top style="thin">
        <color indexed="64"/>
      </top>
      <bottom/>
      <diagonal/>
    </border>
    <border>
      <left/>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0" fontId="1" fillId="0" borderId="0"/>
    <xf numFmtId="0" fontId="14" fillId="0" borderId="0"/>
    <xf numFmtId="0" fontId="16" fillId="0" borderId="0"/>
  </cellStyleXfs>
  <cellXfs count="370">
    <xf numFmtId="0" fontId="0" fillId="0" borderId="0" xfId="0"/>
    <xf numFmtId="0" fontId="2" fillId="0" borderId="0" xfId="0" applyFont="1" applyAlignment="1">
      <alignment horizontal="center"/>
    </xf>
    <xf numFmtId="0" fontId="2" fillId="0" borderId="0" xfId="0" applyFont="1"/>
    <xf numFmtId="167" fontId="2" fillId="0" borderId="0" xfId="0" applyNumberFormat="1" applyFont="1" applyAlignment="1">
      <alignment horizontal="centerContinuous"/>
    </xf>
    <xf numFmtId="0" fontId="3" fillId="0" borderId="0" xfId="0" applyFont="1"/>
    <xf numFmtId="167" fontId="2" fillId="0" borderId="0" xfId="0" applyNumberFormat="1" applyFont="1"/>
    <xf numFmtId="0" fontId="2" fillId="0" borderId="1" xfId="0" applyFont="1" applyBorder="1" applyAlignment="1">
      <alignment horizontal="center"/>
    </xf>
    <xf numFmtId="0" fontId="2" fillId="0" borderId="1" xfId="0" applyFont="1" applyBorder="1"/>
    <xf numFmtId="167" fontId="2" fillId="0" borderId="1" xfId="0" applyNumberFormat="1" applyFont="1" applyBorder="1"/>
    <xf numFmtId="167" fontId="2" fillId="0" borderId="1" xfId="0" applyNumberFormat="1" applyFont="1" applyBorder="1" applyAlignment="1">
      <alignment horizontal="centerContinuous"/>
    </xf>
    <xf numFmtId="0" fontId="2" fillId="0" borderId="0" xfId="0" applyFont="1" applyBorder="1"/>
    <xf numFmtId="0" fontId="2" fillId="0" borderId="0" xfId="0" applyFont="1" applyBorder="1" applyAlignment="1">
      <alignment horizontal="center"/>
    </xf>
    <xf numFmtId="164" fontId="2" fillId="0" borderId="3" xfId="0" applyNumberFormat="1" applyFont="1" applyBorder="1" applyAlignment="1">
      <alignment horizontal="centerContinuous"/>
    </xf>
    <xf numFmtId="164" fontId="2" fillId="0" borderId="4" xfId="0" applyNumberFormat="1" applyFont="1" applyBorder="1" applyAlignment="1">
      <alignment horizontal="centerContinuous"/>
    </xf>
    <xf numFmtId="167" fontId="2" fillId="0" borderId="5" xfId="0" applyNumberFormat="1" applyFont="1" applyBorder="1" applyAlignment="1">
      <alignment horizontal="right"/>
    </xf>
    <xf numFmtId="164" fontId="2" fillId="0" borderId="5" xfId="0" applyNumberFormat="1" applyFont="1" applyBorder="1" applyAlignment="1">
      <alignment horizontal="left"/>
    </xf>
    <xf numFmtId="167" fontId="2" fillId="0" borderId="6" xfId="0" applyNumberFormat="1" applyFont="1" applyBorder="1" applyAlignment="1">
      <alignment horizontal="centerContinuous"/>
    </xf>
    <xf numFmtId="167" fontId="2" fillId="0" borderId="5" xfId="0" applyNumberFormat="1" applyFont="1" applyBorder="1" applyAlignment="1">
      <alignment horizontal="centerContinuous"/>
    </xf>
    <xf numFmtId="167" fontId="2" fillId="0" borderId="0" xfId="0" applyNumberFormat="1" applyFont="1" applyBorder="1" applyAlignment="1">
      <alignment horizontal="centerContinuous"/>
    </xf>
    <xf numFmtId="164" fontId="2" fillId="0" borderId="5" xfId="0" applyNumberFormat="1" applyFont="1" applyBorder="1" applyAlignment="1">
      <alignment horizontal="centerContinuous"/>
    </xf>
    <xf numFmtId="167" fontId="2" fillId="0" borderId="7" xfId="0" applyNumberFormat="1" applyFont="1" applyBorder="1" applyAlignment="1">
      <alignment horizontal="centerContinuous"/>
    </xf>
    <xf numFmtId="164" fontId="2" fillId="0" borderId="0" xfId="0" applyNumberFormat="1" applyFont="1" applyBorder="1" applyAlignment="1">
      <alignment horizontal="center"/>
    </xf>
    <xf numFmtId="167" fontId="2" fillId="0" borderId="0" xfId="0" quotePrefix="1" applyNumberFormat="1" applyFont="1" applyBorder="1" applyAlignment="1">
      <alignment horizontal="centerContinuous"/>
    </xf>
    <xf numFmtId="0" fontId="2" fillId="0" borderId="0" xfId="0" applyFont="1" applyBorder="1" applyAlignment="1">
      <alignment horizontal="centerContinuous"/>
    </xf>
    <xf numFmtId="0" fontId="3" fillId="0" borderId="0" xfId="0" applyFont="1" applyBorder="1" applyAlignment="1">
      <alignment horizontal="centerContinuous"/>
    </xf>
    <xf numFmtId="165" fontId="2" fillId="0" borderId="0" xfId="0" applyNumberFormat="1" applyFont="1"/>
    <xf numFmtId="164" fontId="2" fillId="0" borderId="9" xfId="0" applyNumberFormat="1" applyFont="1" applyBorder="1"/>
    <xf numFmtId="169" fontId="2" fillId="0" borderId="0" xfId="0" applyNumberFormat="1" applyFont="1"/>
    <xf numFmtId="164" fontId="2" fillId="0" borderId="0" xfId="0" applyNumberFormat="1" applyFont="1"/>
    <xf numFmtId="166" fontId="2" fillId="0" borderId="0" xfId="0" applyNumberFormat="1" applyFont="1" applyAlignment="1">
      <alignment horizontal="right"/>
    </xf>
    <xf numFmtId="169" fontId="3" fillId="0" borderId="0" xfId="0" applyNumberFormat="1" applyFont="1"/>
    <xf numFmtId="0" fontId="5" fillId="0" borderId="0" xfId="0" applyFont="1" applyAlignment="1">
      <alignment horizontal="left"/>
    </xf>
    <xf numFmtId="0" fontId="5" fillId="0" borderId="0" xfId="0" applyFont="1"/>
    <xf numFmtId="167" fontId="2" fillId="0" borderId="0" xfId="0" applyNumberFormat="1" applyFont="1" applyAlignment="1">
      <alignment horizontal="right"/>
    </xf>
    <xf numFmtId="0" fontId="2" fillId="0" borderId="9" xfId="0" applyFont="1" applyBorder="1"/>
    <xf numFmtId="0" fontId="3" fillId="0" borderId="0" xfId="0" applyFont="1" applyAlignment="1">
      <alignment horizontal="center"/>
    </xf>
    <xf numFmtId="0" fontId="3" fillId="0" borderId="9" xfId="0" applyFont="1" applyBorder="1"/>
    <xf numFmtId="167" fontId="2" fillId="0" borderId="0" xfId="0" applyNumberFormat="1" applyFont="1" applyBorder="1" applyAlignment="1">
      <alignment horizontal="center"/>
    </xf>
    <xf numFmtId="164" fontId="3" fillId="0" borderId="0" xfId="0" applyNumberFormat="1" applyFont="1" applyBorder="1" applyAlignment="1">
      <alignment horizontal="centerContinuous"/>
    </xf>
    <xf numFmtId="167" fontId="3" fillId="0" borderId="0" xfId="0" applyNumberFormat="1" applyFont="1" applyBorder="1" applyAlignment="1">
      <alignment horizontal="centerContinuous"/>
    </xf>
    <xf numFmtId="166" fontId="2" fillId="0" borderId="0" xfId="0" applyNumberFormat="1" applyFont="1" applyAlignment="1">
      <alignment horizontal="centerContinuous"/>
    </xf>
    <xf numFmtId="166" fontId="2" fillId="0" borderId="0" xfId="0" applyNumberFormat="1" applyFont="1"/>
    <xf numFmtId="166" fontId="2" fillId="0" borderId="1" xfId="0" applyNumberFormat="1" applyFont="1" applyBorder="1"/>
    <xf numFmtId="166" fontId="2" fillId="0" borderId="0" xfId="0" applyNumberFormat="1" applyFont="1" applyBorder="1"/>
    <xf numFmtId="166" fontId="2" fillId="0" borderId="0" xfId="0" quotePrefix="1" applyNumberFormat="1" applyFont="1" applyBorder="1" applyAlignment="1">
      <alignment horizontal="centerContinuous"/>
    </xf>
    <xf numFmtId="164" fontId="3" fillId="0" borderId="9" xfId="0" applyNumberFormat="1" applyFont="1" applyBorder="1"/>
    <xf numFmtId="3" fontId="2" fillId="0" borderId="0" xfId="0" applyNumberFormat="1" applyFont="1"/>
    <xf numFmtId="168" fontId="2" fillId="0" borderId="0" xfId="0" applyNumberFormat="1" applyFont="1" applyBorder="1" applyAlignment="1">
      <alignment horizontal="centerContinuous"/>
    </xf>
    <xf numFmtId="170" fontId="2" fillId="0" borderId="10" xfId="0" applyNumberFormat="1" applyFont="1" applyBorder="1" applyAlignment="1">
      <alignment horizontal="centerContinuous"/>
    </xf>
    <xf numFmtId="165" fontId="2" fillId="0" borderId="0" xfId="0" applyNumberFormat="1" applyFont="1" applyAlignment="1">
      <alignment horizontal="right"/>
    </xf>
    <xf numFmtId="169" fontId="2" fillId="0" borderId="0" xfId="0" applyNumberFormat="1" applyFont="1" applyAlignment="1">
      <alignment horizontal="right"/>
    </xf>
    <xf numFmtId="169" fontId="3" fillId="0" borderId="0" xfId="0" applyNumberFormat="1" applyFont="1" applyAlignment="1">
      <alignment horizontal="right"/>
    </xf>
    <xf numFmtId="170" fontId="2" fillId="0" borderId="11" xfId="0" applyNumberFormat="1" applyFont="1" applyBorder="1" applyAlignment="1">
      <alignment horizontal="centerContinuous"/>
    </xf>
    <xf numFmtId="167" fontId="2" fillId="0" borderId="12" xfId="0" quotePrefix="1" applyNumberFormat="1" applyFont="1" applyBorder="1" applyAlignment="1">
      <alignment horizontal="centerContinuous"/>
    </xf>
    <xf numFmtId="166" fontId="2" fillId="0" borderId="12" xfId="0" applyNumberFormat="1" applyFont="1" applyBorder="1"/>
    <xf numFmtId="171" fontId="2" fillId="0" borderId="0" xfId="0" applyNumberFormat="1" applyFont="1" applyAlignment="1">
      <alignment horizontal="right"/>
    </xf>
    <xf numFmtId="0" fontId="7" fillId="0" borderId="0" xfId="0" applyFont="1"/>
    <xf numFmtId="0" fontId="2" fillId="0" borderId="14" xfId="0" applyFont="1" applyBorder="1" applyAlignment="1">
      <alignment vertical="center"/>
    </xf>
    <xf numFmtId="0" fontId="2" fillId="0" borderId="3" xfId="0" applyFont="1" applyBorder="1"/>
    <xf numFmtId="172" fontId="2" fillId="0" borderId="0" xfId="0" applyNumberFormat="1" applyFont="1" applyBorder="1" applyAlignment="1">
      <alignment horizontal="right"/>
    </xf>
    <xf numFmtId="167" fontId="2" fillId="0" borderId="0" xfId="0" applyNumberFormat="1" applyFont="1" applyBorder="1" applyAlignment="1">
      <alignment horizontal="right"/>
    </xf>
    <xf numFmtId="0" fontId="9" fillId="0" borderId="0" xfId="0" applyFont="1"/>
    <xf numFmtId="0" fontId="10" fillId="0" borderId="0" xfId="0" applyFont="1"/>
    <xf numFmtId="0" fontId="11" fillId="0" borderId="0" xfId="0" applyFont="1"/>
    <xf numFmtId="174" fontId="2" fillId="0" borderId="0" xfId="0" applyNumberFormat="1" applyFont="1" applyAlignment="1">
      <alignment horizontal="center"/>
    </xf>
    <xf numFmtId="16" fontId="2" fillId="0" borderId="0" xfId="0" applyNumberFormat="1" applyFont="1"/>
    <xf numFmtId="175" fontId="2" fillId="0" borderId="0" xfId="0" applyNumberFormat="1" applyFont="1" applyAlignment="1">
      <alignment horizontal="center"/>
    </xf>
    <xf numFmtId="0" fontId="8" fillId="0" borderId="0" xfId="0" applyFont="1"/>
    <xf numFmtId="0" fontId="2" fillId="0" borderId="2" xfId="0" applyFont="1" applyBorder="1"/>
    <xf numFmtId="0" fontId="2" fillId="0" borderId="14" xfId="0" applyFont="1" applyBorder="1" applyAlignment="1">
      <alignment horizontal="center" vertical="center"/>
    </xf>
    <xf numFmtId="0" fontId="2" fillId="0" borderId="16" xfId="0" applyFont="1" applyBorder="1" applyAlignment="1">
      <alignment vertical="center"/>
    </xf>
    <xf numFmtId="176" fontId="0" fillId="0" borderId="0" xfId="0" applyNumberFormat="1"/>
    <xf numFmtId="176" fontId="12" fillId="0" borderId="0" xfId="0" applyNumberFormat="1" applyFont="1"/>
    <xf numFmtId="177" fontId="2" fillId="0" borderId="0" xfId="0" applyNumberFormat="1" applyFont="1" applyAlignment="1">
      <alignment horizontal="right"/>
    </xf>
    <xf numFmtId="0" fontId="0" fillId="0" borderId="0" xfId="0" applyNumberFormat="1"/>
    <xf numFmtId="0" fontId="1" fillId="0" borderId="0" xfId="1"/>
    <xf numFmtId="176" fontId="17" fillId="0" borderId="0" xfId="0" applyNumberFormat="1" applyFont="1"/>
    <xf numFmtId="176" fontId="1" fillId="0" borderId="0" xfId="0" applyNumberFormat="1" applyFont="1"/>
    <xf numFmtId="0" fontId="1" fillId="0" borderId="0" xfId="1" applyFont="1"/>
    <xf numFmtId="0" fontId="18" fillId="0" borderId="0" xfId="0" applyFont="1"/>
    <xf numFmtId="167" fontId="2" fillId="0" borderId="7" xfId="0" applyNumberFormat="1" applyFont="1" applyBorder="1" applyAlignment="1">
      <alignment horizontal="center"/>
    </xf>
    <xf numFmtId="167" fontId="2" fillId="0" borderId="1" xfId="0" applyNumberFormat="1" applyFont="1" applyBorder="1" applyAlignment="1">
      <alignment horizontal="center"/>
    </xf>
    <xf numFmtId="0" fontId="2" fillId="0" borderId="0" xfId="0" applyFont="1" applyAlignment="1">
      <alignment vertical="center"/>
    </xf>
    <xf numFmtId="0" fontId="2" fillId="0" borderId="0" xfId="0" applyFont="1" applyAlignment="1">
      <alignment wrapText="1"/>
    </xf>
    <xf numFmtId="0" fontId="2" fillId="0" borderId="0" xfId="0" applyFont="1" applyAlignment="1">
      <alignment horizontal="left" wrapText="1"/>
    </xf>
    <xf numFmtId="0" fontId="1" fillId="0" borderId="0" xfId="0" applyFont="1"/>
    <xf numFmtId="177" fontId="3" fillId="0" borderId="0" xfId="0" applyNumberFormat="1" applyFont="1" applyAlignment="1">
      <alignment horizontal="right"/>
    </xf>
    <xf numFmtId="177" fontId="2" fillId="0" borderId="2" xfId="0" applyNumberFormat="1" applyFont="1" applyBorder="1" applyAlignment="1">
      <alignment horizontal="right"/>
    </xf>
    <xf numFmtId="177" fontId="3" fillId="0" borderId="2" xfId="0" applyNumberFormat="1" applyFont="1" applyBorder="1" applyAlignment="1">
      <alignment horizontal="right"/>
    </xf>
    <xf numFmtId="177" fontId="2" fillId="0" borderId="0" xfId="0" applyNumberFormat="1" applyFont="1" applyBorder="1" applyAlignment="1">
      <alignment horizontal="right"/>
    </xf>
    <xf numFmtId="169" fontId="3" fillId="0" borderId="0" xfId="0" applyNumberFormat="1" applyFont="1" applyBorder="1" applyAlignment="1">
      <alignment horizontal="right"/>
    </xf>
    <xf numFmtId="171" fontId="2" fillId="0" borderId="2" xfId="0" applyNumberFormat="1" applyFont="1" applyBorder="1" applyAlignment="1">
      <alignment horizontal="right"/>
    </xf>
    <xf numFmtId="169" fontId="2" fillId="0" borderId="0" xfId="0" applyNumberFormat="1" applyFont="1" applyBorder="1" applyAlignment="1">
      <alignment horizontal="right"/>
    </xf>
    <xf numFmtId="165" fontId="2" fillId="0" borderId="0" xfId="0" applyNumberFormat="1" applyFont="1" applyBorder="1"/>
    <xf numFmtId="165" fontId="2" fillId="0" borderId="0" xfId="0" applyNumberFormat="1" applyFont="1" applyBorder="1" applyAlignment="1">
      <alignment horizontal="right"/>
    </xf>
    <xf numFmtId="0" fontId="5" fillId="0" borderId="0" xfId="2" applyFont="1" applyAlignment="1">
      <alignment horizontal="left"/>
    </xf>
    <xf numFmtId="167" fontId="3" fillId="0" borderId="0" xfId="0" applyNumberFormat="1" applyFont="1" applyAlignment="1">
      <alignment horizontal="right"/>
    </xf>
    <xf numFmtId="0" fontId="15" fillId="0" borderId="10" xfId="0" applyFont="1" applyBorder="1" applyAlignment="1">
      <alignment horizontal="center" vertical="center"/>
    </xf>
    <xf numFmtId="0" fontId="15" fillId="0" borderId="1" xfId="0" applyFont="1" applyBorder="1" applyAlignment="1">
      <alignment horizontal="center" vertical="center"/>
    </xf>
    <xf numFmtId="0" fontId="15" fillId="0" borderId="2" xfId="0" applyFont="1" applyBorder="1"/>
    <xf numFmtId="0" fontId="15" fillId="0" borderId="0" xfId="0" applyFont="1"/>
    <xf numFmtId="0" fontId="15" fillId="0" borderId="2" xfId="0" applyFont="1" applyBorder="1" applyAlignment="1">
      <alignment vertical="center"/>
    </xf>
    <xf numFmtId="0" fontId="15" fillId="0" borderId="2" xfId="0" applyFont="1" applyBorder="1" applyAlignment="1">
      <alignment horizontal="left" vertical="top" wrapText="1" indent="1"/>
    </xf>
    <xf numFmtId="177" fontId="15" fillId="0" borderId="0" xfId="0" applyNumberFormat="1" applyFont="1" applyAlignment="1">
      <alignment horizontal="right" vertical="top" indent="3"/>
    </xf>
    <xf numFmtId="0" fontId="7" fillId="0" borderId="2" xfId="0" applyFont="1" applyBorder="1" applyAlignment="1">
      <alignment vertical="center"/>
    </xf>
    <xf numFmtId="0" fontId="7" fillId="0" borderId="0" xfId="0" applyFont="1" applyAlignment="1">
      <alignment horizontal="right" vertical="center" indent="3"/>
    </xf>
    <xf numFmtId="0" fontId="2" fillId="0" borderId="2" xfId="0" applyFont="1" applyFill="1" applyBorder="1"/>
    <xf numFmtId="172" fontId="2" fillId="0" borderId="0" xfId="0" applyNumberFormat="1" applyFont="1" applyFill="1" applyBorder="1" applyAlignment="1">
      <alignment horizontal="right"/>
    </xf>
    <xf numFmtId="0" fontId="2" fillId="0" borderId="0" xfId="0" applyFont="1" applyFill="1" applyBorder="1"/>
    <xf numFmtId="0" fontId="2" fillId="0" borderId="0" xfId="0" applyFont="1" applyFill="1"/>
    <xf numFmtId="0" fontId="13" fillId="0" borderId="0" xfId="0" applyFont="1"/>
    <xf numFmtId="0" fontId="19" fillId="0" borderId="0" xfId="0" applyFont="1"/>
    <xf numFmtId="0" fontId="19" fillId="0" borderId="0" xfId="1" applyFont="1"/>
    <xf numFmtId="0" fontId="2" fillId="0" borderId="0" xfId="0" applyFont="1" applyAlignment="1">
      <alignment horizontal="right"/>
    </xf>
    <xf numFmtId="0" fontId="2" fillId="0" borderId="1" xfId="0" applyFont="1" applyBorder="1" applyAlignment="1">
      <alignment horizontal="right"/>
    </xf>
    <xf numFmtId="0" fontId="2" fillId="0" borderId="2" xfId="0" applyFont="1" applyBorder="1" applyAlignment="1">
      <alignment horizontal="right"/>
    </xf>
    <xf numFmtId="0" fontId="2" fillId="0" borderId="7" xfId="0" applyFont="1" applyBorder="1" applyAlignment="1">
      <alignment horizontal="right"/>
    </xf>
    <xf numFmtId="0" fontId="2" fillId="0" borderId="0" xfId="0" applyFont="1" applyBorder="1" applyAlignment="1">
      <alignment horizontal="right"/>
    </xf>
    <xf numFmtId="0" fontId="5" fillId="0" borderId="0" xfId="0" applyFont="1" applyAlignment="1">
      <alignment horizontal="right"/>
    </xf>
    <xf numFmtId="164" fontId="2" fillId="0" borderId="0" xfId="0" applyNumberFormat="1" applyFont="1" applyBorder="1" applyAlignment="1">
      <alignment horizontal="right"/>
    </xf>
    <xf numFmtId="0" fontId="2" fillId="0" borderId="3" xfId="0" applyFont="1" applyBorder="1" applyAlignment="1">
      <alignment horizontal="right"/>
    </xf>
    <xf numFmtId="0" fontId="2" fillId="0" borderId="8" xfId="0" applyFont="1" applyBorder="1" applyAlignment="1">
      <alignment horizontal="right"/>
    </xf>
    <xf numFmtId="0" fontId="5" fillId="0" borderId="0" xfId="0" applyFont="1" applyBorder="1" applyAlignment="1">
      <alignment horizontal="right"/>
    </xf>
    <xf numFmtId="0" fontId="3" fillId="0" borderId="0" xfId="0" applyFont="1" applyBorder="1" applyAlignment="1">
      <alignment horizontal="right"/>
    </xf>
    <xf numFmtId="0" fontId="2" fillId="0" borderId="18" xfId="0" applyFont="1" applyBorder="1" applyAlignment="1">
      <alignment horizontal="right"/>
    </xf>
    <xf numFmtId="0" fontId="5" fillId="0" borderId="0" xfId="0" applyFont="1" applyAlignment="1">
      <alignment horizontal="center"/>
    </xf>
    <xf numFmtId="164" fontId="2" fillId="0" borderId="0" xfId="0" applyNumberFormat="1" applyFont="1" applyBorder="1" applyAlignment="1">
      <alignment horizontal="left"/>
    </xf>
    <xf numFmtId="169" fontId="3" fillId="0" borderId="0" xfId="0" applyNumberFormat="1" applyFont="1" applyAlignment="1">
      <alignment horizontal="left"/>
    </xf>
    <xf numFmtId="169" fontId="2" fillId="0" borderId="0" xfId="0" applyNumberFormat="1" applyFont="1" applyAlignment="1">
      <alignment horizontal="left"/>
    </xf>
    <xf numFmtId="165" fontId="2" fillId="0" borderId="0" xfId="0" applyNumberFormat="1" applyFont="1" applyAlignment="1">
      <alignment horizontal="left"/>
    </xf>
    <xf numFmtId="167" fontId="2" fillId="0" borderId="0" xfId="0" applyNumberFormat="1" applyFont="1" applyAlignment="1">
      <alignment horizontal="left"/>
    </xf>
    <xf numFmtId="0" fontId="2" fillId="0" borderId="0" xfId="0" applyFont="1" applyAlignment="1">
      <alignment horizontal="left"/>
    </xf>
    <xf numFmtId="0" fontId="2" fillId="0" borderId="0" xfId="0" applyFont="1" applyBorder="1" applyAlignment="1">
      <alignment horizontal="left"/>
    </xf>
    <xf numFmtId="0" fontId="15" fillId="0" borderId="0" xfId="0" applyFont="1" applyAlignment="1">
      <alignment horizontal="center" vertical="center"/>
    </xf>
    <xf numFmtId="0" fontId="2" fillId="0" borderId="0" xfId="0" applyFont="1" applyAlignment="1">
      <alignment horizontal="center" vertical="center"/>
    </xf>
    <xf numFmtId="0" fontId="1" fillId="0" borderId="0" xfId="0" applyFont="1" applyAlignment="1">
      <alignment horizontal="center" vertical="center"/>
    </xf>
    <xf numFmtId="177" fontId="15" fillId="0" borderId="0" xfId="0" applyNumberFormat="1" applyFont="1" applyAlignment="1">
      <alignment horizontal="right" vertical="top"/>
    </xf>
    <xf numFmtId="0" fontId="15" fillId="0" borderId="35" xfId="0" applyFont="1" applyBorder="1" applyAlignment="1">
      <alignment horizontal="center" vertical="center"/>
    </xf>
    <xf numFmtId="0" fontId="15" fillId="0" borderId="35" xfId="0" applyFont="1" applyBorder="1" applyAlignment="1">
      <alignment horizontal="center" vertical="top"/>
    </xf>
    <xf numFmtId="177" fontId="15" fillId="0" borderId="0" xfId="0" applyNumberFormat="1" applyFont="1" applyAlignment="1">
      <alignment horizontal="right" vertical="top" indent="2"/>
    </xf>
    <xf numFmtId="177" fontId="15" fillId="0" borderId="0" xfId="0" applyNumberFormat="1" applyFont="1" applyAlignment="1">
      <alignment horizontal="right" indent="2"/>
    </xf>
    <xf numFmtId="0" fontId="22" fillId="0" borderId="35" xfId="0" applyFont="1" applyBorder="1" applyAlignment="1">
      <alignment horizontal="center" vertical="top"/>
    </xf>
    <xf numFmtId="0" fontId="22" fillId="0" borderId="35" xfId="0" applyFont="1" applyBorder="1" applyAlignment="1">
      <alignment horizontal="center" vertical="top" wrapText="1"/>
    </xf>
    <xf numFmtId="0" fontId="22" fillId="0" borderId="35" xfId="0" applyFont="1" applyBorder="1" applyAlignment="1">
      <alignment horizontal="center" wrapText="1"/>
    </xf>
    <xf numFmtId="0" fontId="23" fillId="0" borderId="0" xfId="0" applyNumberFormat="1" applyFont="1"/>
    <xf numFmtId="0" fontId="23" fillId="0" borderId="0" xfId="1" applyFont="1"/>
    <xf numFmtId="0" fontId="23" fillId="0" borderId="0" xfId="0" applyFont="1"/>
    <xf numFmtId="173" fontId="17" fillId="0" borderId="0" xfId="0" applyNumberFormat="1" applyFont="1"/>
    <xf numFmtId="172" fontId="3" fillId="0" borderId="0" xfId="0" applyNumberFormat="1" applyFont="1" applyBorder="1" applyAlignment="1">
      <alignment horizontal="right"/>
    </xf>
    <xf numFmtId="0" fontId="1" fillId="0" borderId="2" xfId="0" applyFont="1" applyBorder="1" applyAlignment="1">
      <alignment horizontal="left" vertical="center" indent="1"/>
    </xf>
    <xf numFmtId="172" fontId="3" fillId="0" borderId="0" xfId="0" applyNumberFormat="1" applyFont="1" applyFill="1" applyBorder="1" applyAlignment="1">
      <alignment horizontal="right"/>
    </xf>
    <xf numFmtId="0" fontId="1" fillId="0" borderId="0" xfId="0" applyFont="1" applyAlignment="1">
      <alignment wrapText="1"/>
    </xf>
    <xf numFmtId="0" fontId="1" fillId="0" borderId="2" xfId="0" applyFont="1" applyBorder="1" applyAlignment="1">
      <alignment horizontal="left" vertical="center" indent="3"/>
    </xf>
    <xf numFmtId="0" fontId="3" fillId="0" borderId="0" xfId="0" applyFont="1" applyAlignment="1">
      <alignment horizontal="center" vertical="center"/>
    </xf>
    <xf numFmtId="169" fontId="25" fillId="0" borderId="0" xfId="0" applyNumberFormat="1" applyFont="1" applyAlignment="1">
      <alignment horizontal="right" vertical="center"/>
    </xf>
    <xf numFmtId="177" fontId="25" fillId="0" borderId="0" xfId="0" applyNumberFormat="1" applyFont="1" applyAlignment="1">
      <alignment horizontal="right" vertical="center"/>
    </xf>
    <xf numFmtId="177" fontId="25" fillId="0" borderId="2" xfId="0" applyNumberFormat="1" applyFont="1" applyBorder="1" applyAlignment="1">
      <alignment horizontal="right" vertical="center"/>
    </xf>
    <xf numFmtId="0" fontId="3" fillId="0" borderId="0" xfId="0" applyFont="1" applyAlignment="1">
      <alignment vertical="center"/>
    </xf>
    <xf numFmtId="164" fontId="2" fillId="0" borderId="9" xfId="0" applyNumberFormat="1" applyFont="1" applyBorder="1" applyAlignment="1">
      <alignment wrapText="1"/>
    </xf>
    <xf numFmtId="0" fontId="2" fillId="0" borderId="2" xfId="0" applyFont="1" applyBorder="1" applyAlignment="1">
      <alignment horizontal="right" vertical="top"/>
    </xf>
    <xf numFmtId="0" fontId="2" fillId="0" borderId="9" xfId="0" applyFont="1" applyBorder="1" applyAlignment="1">
      <alignment wrapText="1"/>
    </xf>
    <xf numFmtId="0" fontId="3" fillId="0" borderId="9" xfId="0" applyFont="1" applyBorder="1" applyAlignment="1">
      <alignment wrapText="1"/>
    </xf>
    <xf numFmtId="0" fontId="3" fillId="0" borderId="9" xfId="0" applyFont="1" applyBorder="1" applyAlignment="1">
      <alignment vertical="center"/>
    </xf>
    <xf numFmtId="166" fontId="2" fillId="0" borderId="0" xfId="0" applyNumberFormat="1" applyFont="1" applyBorder="1" applyAlignment="1">
      <alignment horizontal="right"/>
    </xf>
    <xf numFmtId="0" fontId="3" fillId="0" borderId="2" xfId="0" applyFont="1" applyFill="1" applyBorder="1" applyAlignment="1">
      <alignment wrapText="1"/>
    </xf>
    <xf numFmtId="169" fontId="25" fillId="0" borderId="0" xfId="0" applyNumberFormat="1" applyFont="1" applyAlignment="1">
      <alignment horizontal="right"/>
    </xf>
    <xf numFmtId="177" fontId="25" fillId="0" borderId="0" xfId="0" applyNumberFormat="1" applyFont="1" applyAlignment="1">
      <alignment horizontal="right"/>
    </xf>
    <xf numFmtId="177" fontId="25" fillId="0" borderId="2" xfId="0" applyNumberFormat="1" applyFont="1" applyBorder="1" applyAlignment="1">
      <alignment horizontal="right"/>
    </xf>
    <xf numFmtId="169" fontId="3" fillId="0" borderId="0" xfId="0" applyNumberFormat="1" applyFont="1" applyAlignment="1">
      <alignment horizontal="right" vertical="center"/>
    </xf>
    <xf numFmtId="177" fontId="3" fillId="0" borderId="0" xfId="0" applyNumberFormat="1" applyFont="1" applyAlignment="1">
      <alignment horizontal="right" vertical="center"/>
    </xf>
    <xf numFmtId="177" fontId="3" fillId="0" borderId="2" xfId="0" applyNumberFormat="1" applyFont="1" applyBorder="1" applyAlignment="1">
      <alignment horizontal="right" vertical="center"/>
    </xf>
    <xf numFmtId="164" fontId="3" fillId="0" borderId="0" xfId="0" applyNumberFormat="1" applyFont="1"/>
    <xf numFmtId="0" fontId="24" fillId="0" borderId="9" xfId="0" applyFont="1" applyBorder="1"/>
    <xf numFmtId="0" fontId="25" fillId="0" borderId="9" xfId="0" applyFont="1" applyBorder="1" applyAlignment="1">
      <alignment vertical="center"/>
    </xf>
    <xf numFmtId="164" fontId="3" fillId="0" borderId="0" xfId="0" applyNumberFormat="1" applyFont="1" applyBorder="1"/>
    <xf numFmtId="167" fontId="3" fillId="0" borderId="0" xfId="0" applyNumberFormat="1" applyFont="1"/>
    <xf numFmtId="165" fontId="3" fillId="0" borderId="0" xfId="0" applyNumberFormat="1" applyFont="1"/>
    <xf numFmtId="0" fontId="3" fillId="0" borderId="0" xfId="0" applyFont="1" applyAlignment="1">
      <alignment horizontal="left"/>
    </xf>
    <xf numFmtId="0" fontId="24" fillId="0" borderId="0" xfId="0" applyFont="1"/>
    <xf numFmtId="170" fontId="2" fillId="0" borderId="10" xfId="0" applyNumberFormat="1" applyFont="1" applyBorder="1" applyAlignment="1">
      <alignment horizontal="centerContinuous" vertical="center"/>
    </xf>
    <xf numFmtId="170" fontId="2" fillId="0" borderId="10" xfId="0" applyNumberFormat="1" applyFont="1" applyBorder="1" applyAlignment="1">
      <alignment horizontal="center" vertical="center"/>
    </xf>
    <xf numFmtId="170" fontId="2" fillId="0" borderId="11" xfId="0" applyNumberFormat="1" applyFont="1" applyBorder="1" applyAlignment="1">
      <alignment horizontal="centerContinuous" vertical="center"/>
    </xf>
    <xf numFmtId="170" fontId="2" fillId="0" borderId="11" xfId="0" applyNumberFormat="1" applyFont="1" applyBorder="1" applyAlignment="1">
      <alignment horizontal="center" vertical="center"/>
    </xf>
    <xf numFmtId="170" fontId="2" fillId="0" borderId="15" xfId="0" applyNumberFormat="1" applyFont="1" applyBorder="1" applyAlignment="1">
      <alignment horizontal="centerContinuous"/>
    </xf>
    <xf numFmtId="169" fontId="2" fillId="0" borderId="10" xfId="0" applyNumberFormat="1" applyFont="1" applyBorder="1" applyAlignment="1">
      <alignment horizontal="centerContinuous"/>
    </xf>
    <xf numFmtId="0" fontId="5" fillId="0" borderId="0" xfId="0" applyFont="1" applyAlignment="1">
      <alignment wrapText="1"/>
    </xf>
    <xf numFmtId="0" fontId="3" fillId="0" borderId="2" xfId="0" applyFont="1" applyBorder="1"/>
    <xf numFmtId="0" fontId="3" fillId="0" borderId="0" xfId="0" applyFont="1" applyBorder="1"/>
    <xf numFmtId="0" fontId="1" fillId="0" borderId="0" xfId="0" applyFont="1" applyAlignment="1">
      <alignment horizontal="right"/>
    </xf>
    <xf numFmtId="0" fontId="1" fillId="0" borderId="0" xfId="0" applyFont="1" applyBorder="1" applyAlignment="1">
      <alignment horizontal="right"/>
    </xf>
    <xf numFmtId="165" fontId="3" fillId="0" borderId="0" xfId="0" applyNumberFormat="1" applyFont="1" applyBorder="1"/>
    <xf numFmtId="167" fontId="3" fillId="0" borderId="0" xfId="0" applyNumberFormat="1" applyFont="1" applyBorder="1"/>
    <xf numFmtId="0" fontId="3" fillId="0" borderId="0" xfId="0" applyFont="1" applyBorder="1" applyAlignment="1">
      <alignment horizontal="left"/>
    </xf>
    <xf numFmtId="165" fontId="3" fillId="0" borderId="0" xfId="0" applyNumberFormat="1" applyFont="1" applyAlignment="1">
      <alignment horizontal="left"/>
    </xf>
    <xf numFmtId="167" fontId="3" fillId="0" borderId="0" xfId="0" applyNumberFormat="1" applyFont="1" applyAlignment="1">
      <alignment horizontal="left"/>
    </xf>
    <xf numFmtId="164" fontId="3" fillId="0" borderId="0" xfId="0" applyNumberFormat="1" applyFont="1" applyBorder="1" applyAlignment="1">
      <alignment horizontal="left"/>
    </xf>
    <xf numFmtId="166" fontId="3" fillId="0" borderId="0" xfId="0" applyNumberFormat="1" applyFont="1" applyAlignment="1">
      <alignment horizontal="right"/>
    </xf>
    <xf numFmtId="165" fontId="21" fillId="0" borderId="0" xfId="0" applyNumberFormat="1" applyFont="1"/>
    <xf numFmtId="169" fontId="25" fillId="0" borderId="0" xfId="0" applyNumberFormat="1" applyFont="1" applyBorder="1" applyAlignment="1">
      <alignment horizontal="right"/>
    </xf>
    <xf numFmtId="169" fontId="24" fillId="0" borderId="0" xfId="0" applyNumberFormat="1" applyFont="1" applyAlignment="1">
      <alignment horizontal="right"/>
    </xf>
    <xf numFmtId="169" fontId="3" fillId="0" borderId="2" xfId="0" applyNumberFormat="1" applyFont="1" applyBorder="1" applyAlignment="1">
      <alignment horizontal="right"/>
    </xf>
    <xf numFmtId="171" fontId="2" fillId="0" borderId="0" xfId="0" applyNumberFormat="1" applyFont="1" applyBorder="1" applyAlignment="1">
      <alignment horizontal="right"/>
    </xf>
    <xf numFmtId="169" fontId="2" fillId="0" borderId="0" xfId="0" applyNumberFormat="1" applyFont="1" applyFill="1" applyAlignment="1">
      <alignment horizontal="right"/>
    </xf>
    <xf numFmtId="0" fontId="1" fillId="0" borderId="0" xfId="0" applyFont="1" applyAlignment="1">
      <alignment horizontal="right" vertical="center" indent="3"/>
    </xf>
    <xf numFmtId="0" fontId="1" fillId="0" borderId="0" xfId="0" applyFont="1" applyAlignment="1">
      <alignment vertical="top"/>
    </xf>
    <xf numFmtId="0" fontId="1" fillId="0" borderId="0" xfId="0" applyFont="1" applyAlignment="1">
      <alignment horizontal="left"/>
    </xf>
    <xf numFmtId="0" fontId="24" fillId="0" borderId="0" xfId="0" applyFont="1" applyAlignment="1">
      <alignment vertical="top" wrapText="1"/>
    </xf>
    <xf numFmtId="0" fontId="2" fillId="0" borderId="13" xfId="0" applyFont="1" applyBorder="1" applyAlignment="1">
      <alignment horizontal="center" vertical="center"/>
    </xf>
    <xf numFmtId="0" fontId="2" fillId="0" borderId="17" xfId="0" applyFont="1" applyBorder="1" applyAlignment="1">
      <alignment horizontal="center" vertical="center"/>
    </xf>
    <xf numFmtId="0" fontId="3" fillId="0" borderId="2" xfId="0" applyFont="1" applyBorder="1" applyAlignment="1">
      <alignment horizontal="right"/>
    </xf>
    <xf numFmtId="0" fontId="3" fillId="0" borderId="2" xfId="0" applyFont="1" applyBorder="1" applyAlignment="1">
      <alignment horizontal="right" vertical="center"/>
    </xf>
    <xf numFmtId="0" fontId="3" fillId="0" borderId="0" xfId="0" applyFont="1" applyBorder="1" applyAlignment="1">
      <alignment horizontal="right" vertical="center"/>
    </xf>
    <xf numFmtId="0" fontId="2" fillId="0" borderId="0" xfId="0" applyFont="1" applyBorder="1" applyAlignment="1">
      <alignment horizontal="right" vertical="center"/>
    </xf>
    <xf numFmtId="0" fontId="3" fillId="0" borderId="2" xfId="0" applyFont="1" applyBorder="1" applyAlignment="1">
      <alignment horizontal="right" vertical="top"/>
    </xf>
    <xf numFmtId="169" fontId="2" fillId="0" borderId="0" xfId="0" applyNumberFormat="1" applyFont="1" applyFill="1" applyBorder="1" applyAlignment="1">
      <alignment horizontal="right"/>
    </xf>
    <xf numFmtId="177" fontId="2" fillId="0" borderId="2" xfId="0" applyNumberFormat="1" applyFont="1" applyFill="1" applyBorder="1" applyAlignment="1">
      <alignment horizontal="right"/>
    </xf>
    <xf numFmtId="0" fontId="15" fillId="0" borderId="0" xfId="0" applyFont="1" applyBorder="1" applyAlignment="1">
      <alignment horizontal="left" vertical="top" wrapText="1" indent="1"/>
    </xf>
    <xf numFmtId="0" fontId="22" fillId="0" borderId="0" xfId="0" applyFont="1" applyBorder="1" applyAlignment="1">
      <alignment horizontal="center" vertical="top" wrapText="1"/>
    </xf>
    <xf numFmtId="0" fontId="15" fillId="0" borderId="0" xfId="0" applyFont="1" applyBorder="1" applyAlignment="1">
      <alignment horizontal="center" vertical="top" wrapText="1"/>
    </xf>
    <xf numFmtId="0" fontId="27" fillId="0" borderId="0" xfId="0" applyFont="1"/>
    <xf numFmtId="0" fontId="1" fillId="0" borderId="0" xfId="0" applyNumberFormat="1" applyFont="1"/>
    <xf numFmtId="0" fontId="1" fillId="0" borderId="0" xfId="0" applyNumberFormat="1" applyFont="1" applyAlignment="1">
      <alignment wrapText="1"/>
    </xf>
    <xf numFmtId="177" fontId="25" fillId="0" borderId="0" xfId="0" applyNumberFormat="1" applyFont="1" applyBorder="1" applyAlignment="1">
      <alignment horizontal="right" vertical="center"/>
    </xf>
    <xf numFmtId="0" fontId="3" fillId="0" borderId="0" xfId="0" applyFont="1" applyBorder="1" applyAlignment="1">
      <alignment horizontal="center"/>
    </xf>
    <xf numFmtId="177" fontId="25" fillId="0" borderId="0" xfId="0" applyNumberFormat="1" applyFont="1" applyBorder="1" applyAlignment="1">
      <alignment horizontal="right"/>
    </xf>
    <xf numFmtId="0" fontId="26" fillId="0" borderId="0" xfId="0" applyFont="1" applyBorder="1" applyAlignment="1">
      <alignment vertical="top"/>
    </xf>
    <xf numFmtId="0" fontId="28" fillId="0" borderId="0" xfId="0" applyFont="1" applyBorder="1" applyAlignment="1">
      <alignment horizontal="center" vertical="top"/>
    </xf>
    <xf numFmtId="178" fontId="26" fillId="0" borderId="0" xfId="0" applyNumberFormat="1" applyFont="1" applyAlignment="1">
      <alignment horizontal="right" vertical="top" indent="2"/>
    </xf>
    <xf numFmtId="0" fontId="26" fillId="0" borderId="0" xfId="0" applyFont="1" applyBorder="1" applyAlignment="1">
      <alignment vertical="center"/>
    </xf>
    <xf numFmtId="0" fontId="26" fillId="0" borderId="0" xfId="0" applyFont="1" applyBorder="1" applyAlignment="1">
      <alignment horizontal="center" vertical="top"/>
    </xf>
    <xf numFmtId="178" fontId="26" fillId="0" borderId="0" xfId="0" applyNumberFormat="1" applyFont="1" applyAlignment="1">
      <alignment horizontal="right" vertical="top" indent="3"/>
    </xf>
    <xf numFmtId="0" fontId="26" fillId="0" borderId="0" xfId="0" applyFont="1" applyBorder="1" applyAlignment="1">
      <alignment horizontal="left" vertical="top" wrapText="1"/>
    </xf>
    <xf numFmtId="0" fontId="28" fillId="0" borderId="0" xfId="0" applyFont="1" applyBorder="1" applyAlignment="1">
      <alignment horizontal="center" vertical="top" wrapText="1"/>
    </xf>
    <xf numFmtId="177" fontId="26" fillId="0" borderId="0" xfId="0" applyNumberFormat="1" applyFont="1" applyAlignment="1">
      <alignment horizontal="right" vertical="top" indent="2"/>
    </xf>
    <xf numFmtId="0" fontId="1" fillId="0" borderId="0" xfId="0" applyFont="1" applyAlignment="1">
      <alignment wrapText="1"/>
    </xf>
    <xf numFmtId="0" fontId="1" fillId="0" borderId="0" xfId="0" applyFont="1" applyAlignment="1"/>
    <xf numFmtId="0" fontId="1" fillId="0" borderId="1" xfId="0" applyFont="1" applyBorder="1"/>
    <xf numFmtId="0" fontId="1" fillId="0" borderId="2" xfId="0" applyFont="1" applyBorder="1"/>
    <xf numFmtId="0" fontId="15" fillId="0" borderId="12" xfId="0" applyFont="1" applyBorder="1" applyAlignment="1">
      <alignment horizontal="center" vertical="center"/>
    </xf>
    <xf numFmtId="0" fontId="15" fillId="0" borderId="7" xfId="0" applyFont="1" applyBorder="1" applyAlignment="1">
      <alignment horizontal="center" vertical="center"/>
    </xf>
    <xf numFmtId="0" fontId="15" fillId="0" borderId="17" xfId="0" applyFont="1" applyBorder="1" applyAlignment="1">
      <alignment horizontal="center" vertical="center"/>
    </xf>
    <xf numFmtId="0" fontId="15" fillId="0" borderId="20" xfId="0" applyFont="1" applyBorder="1" applyAlignment="1">
      <alignment horizontal="center" vertical="center"/>
    </xf>
    <xf numFmtId="0" fontId="15" fillId="0" borderId="12"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15" xfId="0" applyFont="1" applyBorder="1" applyAlignment="1">
      <alignment horizontal="center" vertical="center" wrapText="1"/>
    </xf>
    <xf numFmtId="0" fontId="2" fillId="0" borderId="12" xfId="0" applyFont="1" applyBorder="1" applyAlignment="1">
      <alignment horizontal="center" vertical="center"/>
    </xf>
    <xf numFmtId="0" fontId="2" fillId="0" borderId="7" xfId="0" applyFont="1" applyBorder="1" applyAlignment="1">
      <alignment horizontal="center" vertical="center"/>
    </xf>
    <xf numFmtId="164" fontId="2" fillId="0" borderId="26" xfId="0" applyNumberFormat="1" applyFont="1" applyBorder="1" applyAlignment="1">
      <alignment horizontal="center" vertical="center"/>
    </xf>
    <xf numFmtId="0" fontId="1" fillId="0" borderId="27"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2" fillId="0" borderId="2" xfId="0" applyFont="1" applyBorder="1" applyAlignment="1">
      <alignment horizontal="right" vertical="center" wrapText="1"/>
    </xf>
    <xf numFmtId="0" fontId="1" fillId="0" borderId="2" xfId="0" applyFont="1" applyBorder="1" applyAlignment="1">
      <alignment horizontal="right" vertical="center"/>
    </xf>
    <xf numFmtId="0" fontId="2" fillId="0" borderId="18" xfId="0" applyFont="1" applyBorder="1" applyAlignment="1">
      <alignment horizontal="center" vertical="center"/>
    </xf>
    <xf numFmtId="0" fontId="1" fillId="0" borderId="21" xfId="0" applyFont="1" applyBorder="1" applyAlignment="1">
      <alignment horizontal="center" vertical="center"/>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22" xfId="0" applyFont="1" applyBorder="1" applyAlignment="1">
      <alignment horizontal="center" vertical="center"/>
    </xf>
    <xf numFmtId="0" fontId="3" fillId="0" borderId="0" xfId="0" applyFont="1" applyBorder="1" applyAlignment="1">
      <alignment horizontal="center"/>
    </xf>
    <xf numFmtId="164" fontId="2" fillId="0" borderId="21" xfId="0" applyNumberFormat="1" applyFont="1" applyBorder="1" applyAlignment="1">
      <alignment horizontal="center" vertical="center"/>
    </xf>
    <xf numFmtId="164" fontId="2" fillId="0" borderId="28" xfId="0" applyNumberFormat="1" applyFont="1" applyBorder="1" applyAlignment="1">
      <alignment horizontal="center" vertical="center"/>
    </xf>
    <xf numFmtId="0" fontId="1" fillId="0" borderId="12" xfId="0" applyFont="1" applyBorder="1" applyAlignment="1">
      <alignment horizontal="center" vertical="center"/>
    </xf>
    <xf numFmtId="0" fontId="1" fillId="0" borderId="29" xfId="0" applyFont="1" applyBorder="1" applyAlignment="1">
      <alignment horizontal="center" vertical="center"/>
    </xf>
    <xf numFmtId="0" fontId="1" fillId="0" borderId="2" xfId="0" applyFont="1" applyBorder="1" applyAlignment="1">
      <alignment horizontal="center" vertical="center"/>
    </xf>
    <xf numFmtId="0" fontId="1" fillId="0" borderId="30" xfId="0" applyFont="1" applyBorder="1" applyAlignment="1">
      <alignment horizontal="center" vertical="center"/>
    </xf>
    <xf numFmtId="0" fontId="1" fillId="0" borderId="6" xfId="0" applyFont="1" applyBorder="1" applyAlignment="1">
      <alignment horizontal="center" vertical="center"/>
    </xf>
    <xf numFmtId="164" fontId="2" fillId="0" borderId="4" xfId="0" applyNumberFormat="1" applyFont="1" applyBorder="1" applyAlignment="1">
      <alignment horizontal="center"/>
    </xf>
    <xf numFmtId="164" fontId="2" fillId="0" borderId="6" xfId="0" applyNumberFormat="1" applyFont="1" applyBorder="1" applyAlignment="1">
      <alignment horizontal="center"/>
    </xf>
    <xf numFmtId="164" fontId="2" fillId="0" borderId="27" xfId="0" applyNumberFormat="1" applyFont="1" applyBorder="1" applyAlignment="1">
      <alignment horizontal="center" vertical="center" wrapText="1"/>
    </xf>
    <xf numFmtId="164" fontId="2" fillId="0" borderId="31" xfId="0" applyNumberFormat="1" applyFont="1" applyBorder="1" applyAlignment="1">
      <alignment horizontal="center" vertical="center" wrapText="1"/>
    </xf>
    <xf numFmtId="0" fontId="2" fillId="0" borderId="24" xfId="0" applyFont="1" applyBorder="1" applyAlignment="1">
      <alignment horizontal="center" vertical="center"/>
    </xf>
    <xf numFmtId="0" fontId="1" fillId="0" borderId="25" xfId="0" applyFont="1" applyBorder="1" applyAlignment="1">
      <alignment horizontal="center" vertical="center"/>
    </xf>
    <xf numFmtId="0" fontId="2" fillId="0" borderId="3" xfId="0" applyFont="1" applyBorder="1" applyAlignment="1">
      <alignment horizontal="right" vertical="center" wrapText="1"/>
    </xf>
    <xf numFmtId="0" fontId="1" fillId="0" borderId="3" xfId="0" applyFont="1" applyBorder="1" applyAlignment="1">
      <alignment horizontal="right" vertical="center"/>
    </xf>
    <xf numFmtId="164" fontId="2" fillId="0" borderId="23" xfId="0" applyNumberFormat="1" applyFont="1" applyBorder="1" applyAlignment="1">
      <alignment horizontal="center"/>
    </xf>
    <xf numFmtId="164" fontId="2" fillId="0" borderId="24" xfId="0" applyNumberFormat="1" applyFont="1" applyBorder="1" applyAlignment="1">
      <alignment horizontal="center"/>
    </xf>
    <xf numFmtId="164" fontId="2" fillId="0" borderId="25" xfId="0" applyNumberFormat="1" applyFont="1" applyBorder="1" applyAlignment="1">
      <alignment horizontal="center"/>
    </xf>
    <xf numFmtId="0" fontId="2" fillId="0" borderId="25" xfId="0" applyFont="1" applyBorder="1" applyAlignment="1">
      <alignment horizontal="center" vertical="center"/>
    </xf>
    <xf numFmtId="164" fontId="2" fillId="0" borderId="31" xfId="0" applyNumberFormat="1" applyFont="1" applyBorder="1" applyAlignment="1">
      <alignment horizontal="center" vertical="center"/>
    </xf>
    <xf numFmtId="164" fontId="2" fillId="0" borderId="4" xfId="0" applyNumberFormat="1" applyFont="1" applyBorder="1" applyAlignment="1">
      <alignment horizontal="center" vertical="center"/>
    </xf>
    <xf numFmtId="164" fontId="2" fillId="0" borderId="6" xfId="0" applyNumberFormat="1" applyFont="1" applyBorder="1" applyAlignment="1">
      <alignment horizontal="center" vertical="center"/>
    </xf>
    <xf numFmtId="0" fontId="2" fillId="0" borderId="3" xfId="0" applyFont="1" applyBorder="1" applyAlignment="1">
      <alignment horizontal="right" vertical="center"/>
    </xf>
    <xf numFmtId="0" fontId="2" fillId="0" borderId="28" xfId="0" applyFont="1" applyBorder="1" applyAlignment="1">
      <alignment horizontal="center" vertical="center"/>
    </xf>
    <xf numFmtId="0" fontId="2" fillId="0" borderId="26" xfId="0" applyFont="1" applyBorder="1" applyAlignment="1">
      <alignment horizontal="center" vertical="center" wrapText="1"/>
    </xf>
    <xf numFmtId="0" fontId="1" fillId="0" borderId="31" xfId="0" applyFont="1" applyBorder="1" applyAlignment="1">
      <alignment horizontal="center" vertical="center"/>
    </xf>
    <xf numFmtId="169" fontId="3" fillId="0" borderId="0" xfId="0" applyNumberFormat="1" applyFont="1" applyBorder="1" applyAlignment="1">
      <alignment horizontal="center"/>
    </xf>
    <xf numFmtId="0" fontId="1" fillId="0" borderId="3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2" fillId="0" borderId="31" xfId="0" applyFont="1" applyBorder="1" applyAlignment="1">
      <alignment horizontal="center" vertical="center"/>
    </xf>
    <xf numFmtId="0" fontId="1" fillId="0" borderId="32" xfId="0" applyFont="1" applyBorder="1" applyAlignment="1">
      <alignment horizontal="center" vertical="center"/>
    </xf>
    <xf numFmtId="0" fontId="1" fillId="0" borderId="0" xfId="0" applyFont="1" applyBorder="1" applyAlignment="1">
      <alignment horizontal="center" vertical="center"/>
    </xf>
    <xf numFmtId="0" fontId="2" fillId="0" borderId="2" xfId="0" applyFont="1" applyBorder="1" applyAlignment="1">
      <alignment horizontal="right" vertical="center"/>
    </xf>
    <xf numFmtId="0" fontId="2" fillId="0" borderId="18"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0" xfId="0" applyFont="1" applyBorder="1" applyAlignment="1">
      <alignment horizontal="center" vertical="center" wrapText="1"/>
    </xf>
    <xf numFmtId="0" fontId="1" fillId="0" borderId="5" xfId="0" applyFont="1" applyBorder="1" applyAlignment="1">
      <alignment horizontal="center" vertical="center" wrapText="1"/>
    </xf>
    <xf numFmtId="0" fontId="2" fillId="0" borderId="20" xfId="0" applyFont="1" applyBorder="1" applyAlignment="1">
      <alignment horizontal="center"/>
    </xf>
    <xf numFmtId="0" fontId="2" fillId="0" borderId="33" xfId="0" applyFont="1" applyBorder="1" applyAlignment="1">
      <alignment horizontal="center"/>
    </xf>
    <xf numFmtId="0" fontId="2" fillId="0" borderId="27" xfId="0" applyFont="1" applyBorder="1" applyAlignment="1">
      <alignment horizontal="center" vertical="center" wrapText="1"/>
    </xf>
    <xf numFmtId="169" fontId="3" fillId="0" borderId="0" xfId="0" applyNumberFormat="1" applyFont="1" applyAlignment="1">
      <alignment horizontal="center"/>
    </xf>
    <xf numFmtId="0" fontId="2" fillId="0" borderId="3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166" fontId="2" fillId="0" borderId="18" xfId="0" applyNumberFormat="1" applyFont="1" applyBorder="1" applyAlignment="1">
      <alignment horizontal="center" vertical="center" wrapText="1"/>
    </xf>
    <xf numFmtId="166" fontId="2" fillId="0" borderId="32" xfId="0" applyNumberFormat="1" applyFont="1" applyBorder="1" applyAlignment="1">
      <alignment horizontal="center" vertical="center" wrapText="1"/>
    </xf>
    <xf numFmtId="166" fontId="2" fillId="0" borderId="3" xfId="0" applyNumberFormat="1" applyFont="1" applyBorder="1" applyAlignment="1">
      <alignment horizontal="center" vertical="center" wrapText="1"/>
    </xf>
    <xf numFmtId="166" fontId="2" fillId="0" borderId="0" xfId="0" applyNumberFormat="1" applyFont="1" applyBorder="1" applyAlignment="1">
      <alignment horizontal="center" vertical="center" wrapText="1"/>
    </xf>
    <xf numFmtId="166" fontId="2" fillId="0" borderId="4" xfId="0" applyNumberFormat="1" applyFont="1" applyBorder="1" applyAlignment="1">
      <alignment horizontal="center" vertical="center" wrapText="1"/>
    </xf>
    <xf numFmtId="166" fontId="2" fillId="0" borderId="5" xfId="0" applyNumberFormat="1" applyFont="1" applyBorder="1" applyAlignment="1">
      <alignment horizontal="center" vertical="center" wrapText="1"/>
    </xf>
    <xf numFmtId="0" fontId="2" fillId="0" borderId="0" xfId="0" applyFont="1" applyBorder="1" applyAlignment="1">
      <alignment horizontal="right" vertical="center" wrapText="1"/>
    </xf>
    <xf numFmtId="164" fontId="2" fillId="0" borderId="18"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2" fillId="0" borderId="8" xfId="0" applyNumberFormat="1" applyFont="1" applyBorder="1" applyAlignment="1">
      <alignment horizontal="center" vertical="center"/>
    </xf>
    <xf numFmtId="164" fontId="2" fillId="0" borderId="22" xfId="0" applyNumberFormat="1" applyFont="1" applyBorder="1" applyAlignment="1">
      <alignment horizontal="center" vertical="center"/>
    </xf>
    <xf numFmtId="0" fontId="2" fillId="0" borderId="28"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9" xfId="0" applyFont="1" applyBorder="1" applyAlignment="1">
      <alignment horizontal="center" vertical="center"/>
    </xf>
    <xf numFmtId="0" fontId="2" fillId="0" borderId="2" xfId="0" applyFont="1" applyBorder="1" applyAlignment="1">
      <alignment horizontal="center" vertical="center"/>
    </xf>
    <xf numFmtId="0" fontId="2" fillId="0" borderId="30" xfId="0" applyFont="1" applyBorder="1" applyAlignment="1">
      <alignment horizontal="center" vertical="center"/>
    </xf>
    <xf numFmtId="0" fontId="2" fillId="0" borderId="6" xfId="0" applyFont="1" applyBorder="1" applyAlignment="1">
      <alignment horizontal="center" vertical="center"/>
    </xf>
    <xf numFmtId="0" fontId="2" fillId="0" borderId="3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6"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166" fontId="2" fillId="0" borderId="12" xfId="0" applyNumberFormat="1" applyFont="1" applyBorder="1" applyAlignment="1">
      <alignment horizontal="center" vertical="center" wrapText="1"/>
    </xf>
    <xf numFmtId="166" fontId="2" fillId="0" borderId="2"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0" fontId="2" fillId="0" borderId="20"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2" xfId="0" applyFont="1" applyBorder="1" applyAlignment="1">
      <alignment horizontal="center" vertical="center"/>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1" fillId="0" borderId="12"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0" xfId="0" applyFont="1" applyBorder="1" applyAlignment="1">
      <alignment horizontal="center" vertical="center" wrapText="1"/>
    </xf>
    <xf numFmtId="0" fontId="7" fillId="0" borderId="0" xfId="0" applyFont="1" applyAlignment="1">
      <alignment horizontal="center" vertical="center" wrapText="1"/>
    </xf>
    <xf numFmtId="0" fontId="1" fillId="0" borderId="0" xfId="0" applyFont="1" applyAlignment="1">
      <alignment wrapText="1"/>
    </xf>
    <xf numFmtId="0" fontId="1" fillId="0" borderId="7" xfId="0" applyFont="1" applyBorder="1" applyAlignment="1">
      <alignment horizontal="center" vertical="center"/>
    </xf>
    <xf numFmtId="0" fontId="1" fillId="0" borderId="7"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 xfId="0" applyFont="1" applyBorder="1" applyAlignment="1">
      <alignment horizontal="center" vertical="center" wrapText="1"/>
    </xf>
    <xf numFmtId="0" fontId="29" fillId="0" borderId="0" xfId="0" applyFont="1" applyAlignment="1">
      <alignment horizontal="center" vertical="top" wrapText="1"/>
    </xf>
    <xf numFmtId="0" fontId="30" fillId="0" borderId="0" xfId="0" applyFont="1" applyAlignment="1"/>
    <xf numFmtId="0" fontId="1" fillId="0" borderId="0" xfId="0" applyFont="1" applyAlignment="1">
      <alignment vertical="top" wrapText="1"/>
    </xf>
    <xf numFmtId="0" fontId="7" fillId="0" borderId="0" xfId="0" applyFont="1" applyAlignment="1">
      <alignment vertical="top" wrapText="1"/>
    </xf>
    <xf numFmtId="0" fontId="1" fillId="0" borderId="0" xfId="0" applyFont="1" applyFill="1" applyAlignment="1">
      <alignment wrapText="1"/>
    </xf>
    <xf numFmtId="0" fontId="1" fillId="0" borderId="0" xfId="0" applyFont="1" applyFill="1" applyAlignment="1">
      <alignment vertical="top" wrapText="1"/>
    </xf>
    <xf numFmtId="0" fontId="31" fillId="0" borderId="0" xfId="0" applyFont="1" applyAlignment="1">
      <alignment vertical="center"/>
    </xf>
    <xf numFmtId="0" fontId="1" fillId="0" borderId="0" xfId="0" applyNumberFormat="1" applyFont="1" applyAlignment="1">
      <alignment vertical="top" wrapText="1"/>
    </xf>
    <xf numFmtId="0" fontId="32" fillId="0" borderId="0" xfId="0" applyFont="1" applyAlignment="1">
      <alignment vertical="center"/>
    </xf>
    <xf numFmtId="0" fontId="7" fillId="0" borderId="0" xfId="0" applyFont="1" applyAlignment="1">
      <alignment wrapText="1"/>
    </xf>
    <xf numFmtId="0" fontId="7" fillId="0" borderId="0" xfId="0" applyFont="1" applyFill="1" applyAlignment="1">
      <alignment vertical="top" wrapText="1"/>
    </xf>
    <xf numFmtId="0" fontId="33" fillId="0" borderId="0" xfId="0" applyFont="1" applyAlignment="1">
      <alignment vertical="center"/>
    </xf>
    <xf numFmtId="0" fontId="0" fillId="0" borderId="0" xfId="0" applyAlignment="1"/>
    <xf numFmtId="0" fontId="30" fillId="0" borderId="0" xfId="0" applyFont="1" applyAlignment="1">
      <alignment horizontal="center"/>
    </xf>
    <xf numFmtId="0" fontId="30" fillId="0" borderId="0" xfId="0" applyFont="1"/>
    <xf numFmtId="0" fontId="0" fillId="0" borderId="0" xfId="0" applyAlignment="1">
      <alignment horizontal="center"/>
    </xf>
    <xf numFmtId="0" fontId="30" fillId="0" borderId="0" xfId="0" applyFont="1" applyAlignment="1">
      <alignment vertical="top"/>
    </xf>
    <xf numFmtId="0" fontId="30" fillId="0" borderId="0" xfId="0" applyFont="1" applyAlignment="1">
      <alignment wrapText="1"/>
    </xf>
  </cellXfs>
  <cellStyles count="4">
    <cellStyle name="Standard" xfId="0" builtinId="0"/>
    <cellStyle name="Standard 2" xfId="1"/>
    <cellStyle name="Standard 3" xfId="2"/>
    <cellStyle name="Standard 4"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CFF95"/>
      <rgbColor rgb="000000FF"/>
      <rgbColor rgb="00FFFF00"/>
      <rgbColor rgb="00FEF5EA"/>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B984D"/>
      <rgbColor rgb="00FF6600"/>
      <rgbColor rgb="00666699"/>
      <rgbColor rgb="00969696"/>
      <rgbColor rgb="00003366"/>
      <rgbColor rgb="0033D600"/>
      <rgbColor rgb="00EBFFEB"/>
      <rgbColor rgb="00333300"/>
      <rgbColor rgb="00993300"/>
      <rgbColor rgb="00993366"/>
      <rgbColor rgb="00333399"/>
      <rgbColor rgb="00333333"/>
    </indexed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a:latin typeface="Arial" pitchFamily="34" charset="0"/>
                <a:cs typeface="Arial" pitchFamily="34" charset="0"/>
              </a:rPr>
              <a:t>Bilanzstruktur </a:t>
            </a:r>
            <a:r>
              <a:rPr lang="de-DE" sz="1100">
                <a:solidFill>
                  <a:sysClr val="windowText" lastClr="000000"/>
                </a:solidFill>
                <a:latin typeface="Arial" pitchFamily="34" charset="0"/>
                <a:cs typeface="Arial" pitchFamily="34" charset="0"/>
              </a:rPr>
              <a:t>der</a:t>
            </a:r>
            <a:r>
              <a:rPr lang="de-DE" sz="1100" baseline="0">
                <a:latin typeface="Arial" pitchFamily="34" charset="0"/>
                <a:cs typeface="Arial" pitchFamily="34" charset="0"/>
              </a:rPr>
              <a:t> </a:t>
            </a:r>
            <a:r>
              <a:rPr lang="de-DE" sz="1100">
                <a:solidFill>
                  <a:sysClr val="windowText" lastClr="000000"/>
                </a:solidFill>
                <a:latin typeface="Arial" pitchFamily="34" charset="0"/>
                <a:cs typeface="Arial" pitchFamily="34" charset="0"/>
              </a:rPr>
              <a:t>öFEU 2022 - Passiva</a:t>
            </a:r>
          </a:p>
        </c:rich>
      </c:tx>
      <c:overlay val="0"/>
    </c:title>
    <c:autoTitleDeleted val="0"/>
    <c:plotArea>
      <c:layout>
        <c:manualLayout>
          <c:layoutTarget val="inner"/>
          <c:xMode val="edge"/>
          <c:yMode val="edge"/>
          <c:x val="0.31288597909163923"/>
          <c:y val="0.25968899590343381"/>
          <c:w val="0.48643238016300594"/>
          <c:h val="0.60804047520375748"/>
        </c:manualLayout>
      </c:layout>
      <c:pieChart>
        <c:varyColors val="1"/>
        <c:ser>
          <c:idx val="0"/>
          <c:order val="0"/>
          <c:spPr>
            <a:ln w="3175">
              <a:solidFill>
                <a:srgbClr val="000000"/>
              </a:solidFill>
            </a:ln>
          </c:spPr>
          <c:dPt>
            <c:idx val="0"/>
            <c:bubble3D val="0"/>
            <c:spPr>
              <a:solidFill>
                <a:srgbClr val="800000"/>
              </a:solidFill>
              <a:ln w="3175">
                <a:solidFill>
                  <a:srgbClr val="000000"/>
                </a:solidFill>
              </a:ln>
            </c:spPr>
            <c:extLst>
              <c:ext xmlns:c16="http://schemas.microsoft.com/office/drawing/2014/chart" uri="{C3380CC4-5D6E-409C-BE32-E72D297353CC}">
                <c16:uniqueId val="{00000001-9248-4B00-A014-F5387DAB0EA1}"/>
              </c:ext>
            </c:extLst>
          </c:dPt>
          <c:dPt>
            <c:idx val="1"/>
            <c:bubble3D val="0"/>
            <c:spPr>
              <a:solidFill>
                <a:schemeClr val="accent2">
                  <a:lumMod val="20000"/>
                  <a:lumOff val="80000"/>
                </a:schemeClr>
              </a:solidFill>
              <a:ln w="3175">
                <a:solidFill>
                  <a:srgbClr val="000000"/>
                </a:solidFill>
              </a:ln>
            </c:spPr>
            <c:extLst>
              <c:ext xmlns:c16="http://schemas.microsoft.com/office/drawing/2014/chart" uri="{C3380CC4-5D6E-409C-BE32-E72D297353CC}">
                <c16:uniqueId val="{00000003-9248-4B00-A014-F5387DAB0EA1}"/>
              </c:ext>
            </c:extLst>
          </c:dPt>
          <c:dPt>
            <c:idx val="2"/>
            <c:bubble3D val="0"/>
            <c:spPr>
              <a:solidFill>
                <a:schemeClr val="accent2">
                  <a:lumMod val="75000"/>
                </a:schemeClr>
              </a:solidFill>
              <a:ln w="3175">
                <a:solidFill>
                  <a:srgbClr val="000000"/>
                </a:solidFill>
              </a:ln>
            </c:spPr>
            <c:extLst>
              <c:ext xmlns:c16="http://schemas.microsoft.com/office/drawing/2014/chart" uri="{C3380CC4-5D6E-409C-BE32-E72D297353CC}">
                <c16:uniqueId val="{00000005-9248-4B00-A014-F5387DAB0EA1}"/>
              </c:ext>
            </c:extLst>
          </c:dPt>
          <c:dPt>
            <c:idx val="3"/>
            <c:bubble3D val="0"/>
            <c:spPr>
              <a:solidFill>
                <a:schemeClr val="accent2">
                  <a:lumMod val="60000"/>
                  <a:lumOff val="40000"/>
                </a:schemeClr>
              </a:solidFill>
              <a:ln w="3175">
                <a:solidFill>
                  <a:srgbClr val="000000"/>
                </a:solidFill>
              </a:ln>
            </c:spPr>
            <c:extLst>
              <c:ext xmlns:c16="http://schemas.microsoft.com/office/drawing/2014/chart" uri="{C3380CC4-5D6E-409C-BE32-E72D297353CC}">
                <c16:uniqueId val="{00000007-9248-4B00-A014-F5387DAB0EA1}"/>
              </c:ext>
            </c:extLst>
          </c:dPt>
          <c:dPt>
            <c:idx val="4"/>
            <c:bubble3D val="0"/>
            <c:spPr>
              <a:solidFill>
                <a:schemeClr val="accent2">
                  <a:lumMod val="50000"/>
                </a:schemeClr>
              </a:solidFill>
              <a:ln w="3175">
                <a:solidFill>
                  <a:srgbClr val="000000"/>
                </a:solidFill>
              </a:ln>
            </c:spPr>
            <c:extLst>
              <c:ext xmlns:c16="http://schemas.microsoft.com/office/drawing/2014/chart" uri="{C3380CC4-5D6E-409C-BE32-E72D297353CC}">
                <c16:uniqueId val="{00000009-9248-4B00-A014-F5387DAB0EA1}"/>
              </c:ext>
            </c:extLst>
          </c:dPt>
          <c:dPt>
            <c:idx val="5"/>
            <c:bubble3D val="0"/>
            <c:spPr>
              <a:solidFill>
                <a:schemeClr val="accent2">
                  <a:lumMod val="40000"/>
                  <a:lumOff val="60000"/>
                </a:schemeClr>
              </a:solidFill>
              <a:ln w="3175">
                <a:solidFill>
                  <a:srgbClr val="000000"/>
                </a:solidFill>
              </a:ln>
            </c:spPr>
            <c:extLst>
              <c:ext xmlns:c16="http://schemas.microsoft.com/office/drawing/2014/chart" uri="{C3380CC4-5D6E-409C-BE32-E72D297353CC}">
                <c16:uniqueId val="{0000000B-9248-4B00-A014-F5387DAB0EA1}"/>
              </c:ext>
            </c:extLst>
          </c:dPt>
          <c:dLbls>
            <c:dLbl>
              <c:idx val="0"/>
              <c:layout>
                <c:manualLayout>
                  <c:x val="0.25931835443646467"/>
                  <c:y val="-2.1995452007348192E-3"/>
                </c:manualLayout>
              </c:layout>
              <c:tx>
                <c:rich>
                  <a:bodyPr/>
                  <a:lstStyle/>
                  <a:p>
                    <a:r>
                      <a:rPr lang="en-US"/>
                      <a:t>Übrige Passiva</a:t>
                    </a:r>
                    <a:r>
                      <a:rPr lang="en-US" baseline="0"/>
                      <a:t>
0%</a:t>
                    </a:r>
                  </a:p>
                </c:rich>
              </c:tx>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248-4B00-A014-F5387DAB0EA1}"/>
                </c:ext>
              </c:extLst>
            </c:dLbl>
            <c:dLbl>
              <c:idx val="1"/>
              <c:layout>
                <c:manualLayout>
                  <c:x val="3.004778248872737E-2"/>
                  <c:y val="0.10610644892410032"/>
                </c:manualLayout>
              </c:layout>
              <c:tx>
                <c:rich>
                  <a:bodyPr/>
                  <a:lstStyle/>
                  <a:p>
                    <a:r>
                      <a:rPr lang="en-US"/>
                      <a:t>Eigenkapital
45%</a:t>
                    </a:r>
                  </a:p>
                </c:rich>
              </c:tx>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248-4B00-A014-F5387DAB0EA1}"/>
                </c:ext>
              </c:extLst>
            </c:dLbl>
            <c:dLbl>
              <c:idx val="2"/>
              <c:layout>
                <c:manualLayout>
                  <c:x val="0.24014786613211819"/>
                  <c:y val="-1.5314272766263929E-3"/>
                </c:manualLayout>
              </c:layout>
              <c:tx>
                <c:rich>
                  <a:bodyPr/>
                  <a:lstStyle/>
                  <a:p>
                    <a:r>
                      <a:rPr lang="en-US"/>
                      <a:t>Sonderposten
8%</a:t>
                    </a:r>
                  </a:p>
                </c:rich>
              </c:tx>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248-4B00-A014-F5387DAB0EA1}"/>
                </c:ext>
              </c:extLst>
            </c:dLbl>
            <c:dLbl>
              <c:idx val="3"/>
              <c:layout>
                <c:manualLayout>
                  <c:x val="-0.18621018526530336"/>
                  <c:y val="-8.4529541720953949E-2"/>
                </c:manualLayout>
              </c:layout>
              <c:tx>
                <c:rich>
                  <a:bodyPr/>
                  <a:lstStyle/>
                  <a:p>
                    <a:r>
                      <a:rPr lang="en-US"/>
                      <a:t>Empfangene Ertragszuschüsse
6%</a:t>
                    </a:r>
                  </a:p>
                </c:rich>
              </c:tx>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248-4B00-A014-F5387DAB0EA1}"/>
                </c:ext>
              </c:extLst>
            </c:dLbl>
            <c:dLbl>
              <c:idx val="4"/>
              <c:layout>
                <c:manualLayout>
                  <c:x val="-0.14144584182754341"/>
                  <c:y val="-0.2800296072627280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9248-4B00-A014-F5387DAB0EA1}"/>
                </c:ext>
              </c:extLst>
            </c:dLbl>
            <c:dLbl>
              <c:idx val="5"/>
              <c:layout>
                <c:manualLayout>
                  <c:x val="-9.1776989057912303E-2"/>
                  <c:y val="-0.13602370370749145"/>
                </c:manualLayout>
              </c:layout>
              <c:tx>
                <c:rich>
                  <a:bodyPr/>
                  <a:lstStyle/>
                  <a:p>
                    <a:r>
                      <a:rPr lang="en-US"/>
                      <a:t>Verbindlichkeiten
28%</a:t>
                    </a:r>
                  </a:p>
                </c:rich>
              </c:tx>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9248-4B00-A014-F5387DAB0EA1}"/>
                </c:ext>
              </c:extLst>
            </c:dLbl>
            <c:spPr>
              <a:noFill/>
              <a:ln>
                <a:noFill/>
              </a:ln>
              <a:effectLst/>
            </c:spPr>
            <c:txPr>
              <a:bodyPr/>
              <a:lstStyle/>
              <a:p>
                <a:pPr>
                  <a:defRPr sz="800" baseline="0">
                    <a:latin typeface="Arial" pitchFamily="34" charset="0"/>
                    <a:cs typeface="Arial" pitchFamily="34" charset="0"/>
                  </a:defRPr>
                </a:pPr>
                <a:endParaRPr lang="de-DE"/>
              </a:p>
            </c:txPr>
            <c:dLblPos val="outEnd"/>
            <c:showLegendKey val="0"/>
            <c:showVal val="0"/>
            <c:showCatName val="1"/>
            <c:showSerName val="0"/>
            <c:showPercent val="1"/>
            <c:showBubbleSize val="0"/>
            <c:showLeaderLines val="1"/>
            <c:leaderLines>
              <c:spPr>
                <a:ln w="3175"/>
              </c:spPr>
            </c:leaderLines>
            <c:extLst>
              <c:ext xmlns:c15="http://schemas.microsoft.com/office/drawing/2012/chart" uri="{CE6537A1-D6FC-4f65-9D91-7224C49458BB}"/>
            </c:extLst>
          </c:dLbls>
          <c:cat>
            <c:strRef>
              <c:f>BasisGrafik!$A$76:$A$81</c:f>
              <c:strCache>
                <c:ptCount val="6"/>
                <c:pt idx="0">
                  <c:v>Übrige Passiva, Rechnungsab-grenzungsposten</c:v>
                </c:pt>
                <c:pt idx="1">
                  <c:v>Eigenkapital</c:v>
                </c:pt>
                <c:pt idx="2">
                  <c:v>SoPo mit Rücklageanteil, aus Zuwendungen und anderweitig nicht genannt</c:v>
                </c:pt>
                <c:pt idx="3">
                  <c:v>Empfangene Ertragszuschüsse</c:v>
                </c:pt>
                <c:pt idx="4">
                  <c:v>Rückstellungen</c:v>
                </c:pt>
                <c:pt idx="5">
                  <c:v>Verbindlichkeiten</c:v>
                </c:pt>
              </c:strCache>
            </c:strRef>
          </c:cat>
          <c:val>
            <c:numRef>
              <c:f>BasisGrafik!$B$76:$B$81</c:f>
              <c:numCache>
                <c:formatCode>General</c:formatCode>
                <c:ptCount val="6"/>
                <c:pt idx="0">
                  <c:v>0.37558364435221425</c:v>
                </c:pt>
                <c:pt idx="1">
                  <c:v>44.899894139275986</c:v>
                </c:pt>
                <c:pt idx="2">
                  <c:v>7.7678106243459757</c:v>
                </c:pt>
                <c:pt idx="3">
                  <c:v>6.3912686196513784</c:v>
                </c:pt>
                <c:pt idx="4">
                  <c:v>13.047462135709686</c:v>
                </c:pt>
                <c:pt idx="5">
                  <c:v>27.517980836664755</c:v>
                </c:pt>
              </c:numCache>
            </c:numRef>
          </c:val>
          <c:extLst>
            <c:ext xmlns:c16="http://schemas.microsoft.com/office/drawing/2014/chart" uri="{C3380CC4-5D6E-409C-BE32-E72D297353CC}">
              <c16:uniqueId val="{0000000C-9248-4B00-A014-F5387DAB0EA1}"/>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cmpd="sng"/>
  </c:spPr>
  <c:printSettings>
    <c:headerFooter/>
    <c:pageMargins b="0.78740157499999996" l="0.7" r="0.7" t="0.78740157499999996" header="0.3" footer="0.3"/>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solidFill>
                  <a:sysClr val="windowText" lastClr="000000"/>
                </a:solidFill>
                <a:latin typeface="Arial" pitchFamily="34" charset="0"/>
                <a:cs typeface="Arial" pitchFamily="34" charset="0"/>
              </a:rPr>
              <a:t>Anlagevermögen 2022 nach Aufgabenbereichen </a:t>
            </a:r>
          </a:p>
        </c:rich>
      </c:tx>
      <c:overlay val="0"/>
    </c:title>
    <c:autoTitleDeleted val="0"/>
    <c:plotArea>
      <c:layout>
        <c:manualLayout>
          <c:layoutTarget val="inner"/>
          <c:xMode val="edge"/>
          <c:yMode val="edge"/>
          <c:x val="0.25722687301833824"/>
          <c:y val="0.11937815200146702"/>
          <c:w val="0.57055034355728751"/>
          <c:h val="0.71245344478258898"/>
        </c:manualLayout>
      </c:layout>
      <c:ofPieChart>
        <c:ofPieType val="bar"/>
        <c:varyColors val="1"/>
        <c:ser>
          <c:idx val="0"/>
          <c:order val="0"/>
          <c:spPr>
            <a:ln w="3175">
              <a:solidFill>
                <a:srgbClr val="000000"/>
              </a:solidFill>
            </a:ln>
          </c:spPr>
          <c:dPt>
            <c:idx val="0"/>
            <c:bubble3D val="0"/>
            <c:spPr>
              <a:solidFill>
                <a:schemeClr val="accent5">
                  <a:lumMod val="20000"/>
                  <a:lumOff val="80000"/>
                </a:schemeClr>
              </a:solidFill>
              <a:ln w="3175">
                <a:solidFill>
                  <a:srgbClr val="000000"/>
                </a:solidFill>
              </a:ln>
            </c:spPr>
            <c:extLst>
              <c:ext xmlns:c16="http://schemas.microsoft.com/office/drawing/2014/chart" uri="{C3380CC4-5D6E-409C-BE32-E72D297353CC}">
                <c16:uniqueId val="{00000016-3F0A-48B2-BC0F-A45C0B4E4705}"/>
              </c:ext>
            </c:extLst>
          </c:dPt>
          <c:dPt>
            <c:idx val="1"/>
            <c:bubble3D val="0"/>
            <c:spPr>
              <a:solidFill>
                <a:schemeClr val="accent5">
                  <a:lumMod val="40000"/>
                  <a:lumOff val="60000"/>
                </a:schemeClr>
              </a:solidFill>
              <a:ln w="3175">
                <a:solidFill>
                  <a:srgbClr val="000000"/>
                </a:solidFill>
              </a:ln>
            </c:spPr>
            <c:extLst>
              <c:ext xmlns:c16="http://schemas.microsoft.com/office/drawing/2014/chart" uri="{C3380CC4-5D6E-409C-BE32-E72D297353CC}">
                <c16:uniqueId val="{00000018-3F0A-48B2-BC0F-A45C0B4E4705}"/>
              </c:ext>
            </c:extLst>
          </c:dPt>
          <c:dPt>
            <c:idx val="2"/>
            <c:bubble3D val="0"/>
            <c:spPr>
              <a:solidFill>
                <a:schemeClr val="accent5">
                  <a:lumMod val="60000"/>
                  <a:lumOff val="40000"/>
                </a:schemeClr>
              </a:solidFill>
              <a:ln w="3175">
                <a:solidFill>
                  <a:srgbClr val="000000"/>
                </a:solidFill>
              </a:ln>
            </c:spPr>
            <c:extLst>
              <c:ext xmlns:c16="http://schemas.microsoft.com/office/drawing/2014/chart" uri="{C3380CC4-5D6E-409C-BE32-E72D297353CC}">
                <c16:uniqueId val="{0000001A-3F0A-48B2-BC0F-A45C0B4E4705}"/>
              </c:ext>
            </c:extLst>
          </c:dPt>
          <c:dPt>
            <c:idx val="3"/>
            <c:bubble3D val="0"/>
            <c:spPr>
              <a:solidFill>
                <a:schemeClr val="accent5">
                  <a:lumMod val="75000"/>
                </a:schemeClr>
              </a:solidFill>
              <a:ln w="3175">
                <a:solidFill>
                  <a:srgbClr val="000000"/>
                </a:solidFill>
              </a:ln>
            </c:spPr>
            <c:extLst>
              <c:ext xmlns:c16="http://schemas.microsoft.com/office/drawing/2014/chart" uri="{C3380CC4-5D6E-409C-BE32-E72D297353CC}">
                <c16:uniqueId val="{0000001C-3F0A-48B2-BC0F-A45C0B4E4705}"/>
              </c:ext>
            </c:extLst>
          </c:dPt>
          <c:dPt>
            <c:idx val="4"/>
            <c:bubble3D val="0"/>
            <c:spPr>
              <a:solidFill>
                <a:schemeClr val="accent5">
                  <a:lumMod val="50000"/>
                </a:schemeClr>
              </a:solidFill>
              <a:ln w="3175">
                <a:solidFill>
                  <a:srgbClr val="000000"/>
                </a:solidFill>
              </a:ln>
            </c:spPr>
            <c:extLst>
              <c:ext xmlns:c16="http://schemas.microsoft.com/office/drawing/2014/chart" uri="{C3380CC4-5D6E-409C-BE32-E72D297353CC}">
                <c16:uniqueId val="{0000001E-3F0A-48B2-BC0F-A45C0B4E4705}"/>
              </c:ext>
            </c:extLst>
          </c:dPt>
          <c:dPt>
            <c:idx val="5"/>
            <c:bubble3D val="0"/>
            <c:spPr>
              <a:solidFill>
                <a:schemeClr val="accent4">
                  <a:lumMod val="20000"/>
                  <a:lumOff val="80000"/>
                </a:schemeClr>
              </a:solidFill>
              <a:ln w="3175">
                <a:solidFill>
                  <a:srgbClr val="000000"/>
                </a:solidFill>
              </a:ln>
            </c:spPr>
            <c:extLst>
              <c:ext xmlns:c16="http://schemas.microsoft.com/office/drawing/2014/chart" uri="{C3380CC4-5D6E-409C-BE32-E72D297353CC}">
                <c16:uniqueId val="{00000020-3F0A-48B2-BC0F-A45C0B4E4705}"/>
              </c:ext>
            </c:extLst>
          </c:dPt>
          <c:dPt>
            <c:idx val="6"/>
            <c:bubble3D val="0"/>
            <c:spPr>
              <a:solidFill>
                <a:schemeClr val="accent4">
                  <a:lumMod val="40000"/>
                  <a:lumOff val="60000"/>
                </a:schemeClr>
              </a:solidFill>
              <a:ln w="3175">
                <a:solidFill>
                  <a:srgbClr val="000000"/>
                </a:solidFill>
              </a:ln>
            </c:spPr>
            <c:extLst>
              <c:ext xmlns:c16="http://schemas.microsoft.com/office/drawing/2014/chart" uri="{C3380CC4-5D6E-409C-BE32-E72D297353CC}">
                <c16:uniqueId val="{00000022-3F0A-48B2-BC0F-A45C0B4E4705}"/>
              </c:ext>
            </c:extLst>
          </c:dPt>
          <c:dPt>
            <c:idx val="7"/>
            <c:bubble3D val="0"/>
            <c:spPr>
              <a:solidFill>
                <a:schemeClr val="accent4">
                  <a:lumMod val="60000"/>
                  <a:lumOff val="40000"/>
                </a:schemeClr>
              </a:solidFill>
              <a:ln w="3175">
                <a:solidFill>
                  <a:srgbClr val="000000"/>
                </a:solidFill>
              </a:ln>
            </c:spPr>
            <c:extLst>
              <c:ext xmlns:c16="http://schemas.microsoft.com/office/drawing/2014/chart" uri="{C3380CC4-5D6E-409C-BE32-E72D297353CC}">
                <c16:uniqueId val="{00000024-3F0A-48B2-BC0F-A45C0B4E4705}"/>
              </c:ext>
            </c:extLst>
          </c:dPt>
          <c:dPt>
            <c:idx val="8"/>
            <c:bubble3D val="0"/>
            <c:spPr>
              <a:solidFill>
                <a:schemeClr val="accent4">
                  <a:lumMod val="75000"/>
                </a:schemeClr>
              </a:solidFill>
              <a:ln w="3175">
                <a:solidFill>
                  <a:srgbClr val="000000"/>
                </a:solidFill>
              </a:ln>
            </c:spPr>
            <c:extLst>
              <c:ext xmlns:c16="http://schemas.microsoft.com/office/drawing/2014/chart" uri="{C3380CC4-5D6E-409C-BE32-E72D297353CC}">
                <c16:uniqueId val="{00000026-3F0A-48B2-BC0F-A45C0B4E4705}"/>
              </c:ext>
            </c:extLst>
          </c:dPt>
          <c:dPt>
            <c:idx val="9"/>
            <c:bubble3D val="0"/>
            <c:explosion val="4"/>
            <c:spPr>
              <a:solidFill>
                <a:schemeClr val="accent4">
                  <a:lumMod val="60000"/>
                  <a:lumOff val="40000"/>
                </a:schemeClr>
              </a:solidFill>
              <a:ln w="3175">
                <a:solidFill>
                  <a:srgbClr val="000000"/>
                </a:solidFill>
              </a:ln>
            </c:spPr>
            <c:extLst>
              <c:ext xmlns:c16="http://schemas.microsoft.com/office/drawing/2014/chart" uri="{C3380CC4-5D6E-409C-BE32-E72D297353CC}">
                <c16:uniqueId val="{00000028-3F0A-48B2-BC0F-A45C0B4E4705}"/>
              </c:ext>
            </c:extLst>
          </c:dPt>
          <c:dLbls>
            <c:dLbl>
              <c:idx val="0"/>
              <c:layout>
                <c:manualLayout>
                  <c:x val="-0.17263976618307328"/>
                  <c:y val="-1.5468839217851322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3F0A-48B2-BC0F-A45C0B4E4705}"/>
                </c:ext>
              </c:extLst>
            </c:dLbl>
            <c:dLbl>
              <c:idx val="1"/>
              <c:layout>
                <c:manualLayout>
                  <c:x val="-3.2754794446425581E-2"/>
                  <c:y val="4.4630391987103508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3F0A-48B2-BC0F-A45C0B4E4705}"/>
                </c:ext>
              </c:extLst>
            </c:dLbl>
            <c:dLbl>
              <c:idx val="2"/>
              <c:layout>
                <c:manualLayout>
                  <c:x val="-3.7838154846028864E-2"/>
                  <c:y val="-2.4827831772826958E-4"/>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3F0A-48B2-BC0F-A45C0B4E4705}"/>
                </c:ext>
              </c:extLst>
            </c:dLbl>
            <c:dLbl>
              <c:idx val="3"/>
              <c:layout>
                <c:manualLayout>
                  <c:x val="4.5141664984184669E-2"/>
                  <c:y val="3.356774647773345E-4"/>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3F0A-48B2-BC0F-A45C0B4E4705}"/>
                </c:ext>
              </c:extLst>
            </c:dLbl>
            <c:dLbl>
              <c:idx val="4"/>
              <c:layout>
                <c:manualLayout>
                  <c:x val="4.4547316200859506E-2"/>
                  <c:y val="8.004003262104006E-3"/>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3F0A-48B2-BC0F-A45C0B4E4705}"/>
                </c:ext>
              </c:extLst>
            </c:dLbl>
            <c:dLbl>
              <c:idx val="5"/>
              <c:delete val="1"/>
              <c:extLst>
                <c:ext xmlns:c15="http://schemas.microsoft.com/office/drawing/2012/chart" uri="{CE6537A1-D6FC-4f65-9D91-7224C49458BB}"/>
                <c:ext xmlns:c16="http://schemas.microsoft.com/office/drawing/2014/chart" uri="{C3380CC4-5D6E-409C-BE32-E72D297353CC}">
                  <c16:uniqueId val="{00000020-3F0A-48B2-BC0F-A45C0B4E4705}"/>
                </c:ext>
              </c:extLst>
            </c:dLbl>
            <c:dLbl>
              <c:idx val="6"/>
              <c:delete val="1"/>
              <c:extLst>
                <c:ext xmlns:c15="http://schemas.microsoft.com/office/drawing/2012/chart" uri="{CE6537A1-D6FC-4f65-9D91-7224C49458BB}"/>
                <c:ext xmlns:c16="http://schemas.microsoft.com/office/drawing/2014/chart" uri="{C3380CC4-5D6E-409C-BE32-E72D297353CC}">
                  <c16:uniqueId val="{00000022-3F0A-48B2-BC0F-A45C0B4E4705}"/>
                </c:ext>
              </c:extLst>
            </c:dLbl>
            <c:dLbl>
              <c:idx val="7"/>
              <c:delete val="1"/>
              <c:extLst>
                <c:ext xmlns:c15="http://schemas.microsoft.com/office/drawing/2012/chart" uri="{CE6537A1-D6FC-4f65-9D91-7224C49458BB}"/>
                <c:ext xmlns:c16="http://schemas.microsoft.com/office/drawing/2014/chart" uri="{C3380CC4-5D6E-409C-BE32-E72D297353CC}">
                  <c16:uniqueId val="{00000024-3F0A-48B2-BC0F-A45C0B4E4705}"/>
                </c:ext>
              </c:extLst>
            </c:dLbl>
            <c:dLbl>
              <c:idx val="8"/>
              <c:delete val="1"/>
              <c:extLst>
                <c:ext xmlns:c15="http://schemas.microsoft.com/office/drawing/2012/chart" uri="{CE6537A1-D6FC-4f65-9D91-7224C49458BB}"/>
                <c:ext xmlns:c16="http://schemas.microsoft.com/office/drawing/2014/chart" uri="{C3380CC4-5D6E-409C-BE32-E72D297353CC}">
                  <c16:uniqueId val="{00000026-3F0A-48B2-BC0F-A45C0B4E4705}"/>
                </c:ext>
              </c:extLst>
            </c:dLbl>
            <c:dLbl>
              <c:idx val="9"/>
              <c:layout>
                <c:manualLayout>
                  <c:x val="4.6907061045477136E-3"/>
                  <c:y val="7.8817208354604925E-3"/>
                </c:manualLayout>
              </c:layout>
              <c:tx>
                <c:rich>
                  <a:bodyPr/>
                  <a:lstStyle/>
                  <a:p>
                    <a:r>
                      <a:rPr lang="en-US"/>
                      <a:t> 7 099 </a:t>
                    </a:r>
                  </a:p>
                </c:rich>
              </c:tx>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3F0A-48B2-BC0F-A45C0B4E4705}"/>
                </c:ext>
              </c:extLst>
            </c:dLbl>
            <c:spPr>
              <a:noFill/>
              <a:ln>
                <a:noFill/>
              </a:ln>
              <a:effectLst/>
            </c:spPr>
            <c:txPr>
              <a:bodyPr/>
              <a:lstStyle/>
              <a:p>
                <a:pPr>
                  <a:defRPr sz="800">
                    <a:latin typeface="Arial" pitchFamily="34" charset="0"/>
                    <a:cs typeface="Arial" pitchFamily="34" charset="0"/>
                  </a:defRPr>
                </a:pPr>
                <a:endParaRPr lang="de-DE"/>
              </a:p>
            </c:txPr>
            <c:dLblPos val="outEnd"/>
            <c:showLegendKey val="0"/>
            <c:showVal val="1"/>
            <c:showCatName val="0"/>
            <c:showSerName val="0"/>
            <c:showPercent val="0"/>
            <c:showBubbleSize val="0"/>
            <c:showLeaderLines val="1"/>
            <c:leaderLines>
              <c:spPr>
                <a:ln w="3175"/>
              </c:spPr>
            </c:leaderLines>
            <c:extLst>
              <c:ext xmlns:c15="http://schemas.microsoft.com/office/drawing/2012/chart" uri="{CE6537A1-D6FC-4f65-9D91-7224C49458BB}"/>
            </c:extLst>
          </c:dLbls>
          <c:cat>
            <c:strRef>
              <c:f>BasisGrafik!$A$17:$A$25</c:f>
              <c:strCache>
                <c:ptCount val="9"/>
                <c:pt idx="0">
                  <c:v>Wohnungsunternehmen</c:v>
                </c:pt>
                <c:pt idx="1">
                  <c:v>sonstige Aufgabenbereiche</c:v>
                </c:pt>
                <c:pt idx="2">
                  <c:v>Entsorgungsunternehmen</c:v>
                </c:pt>
                <c:pt idx="3">
                  <c:v>Krankenhäuser</c:v>
                </c:pt>
                <c:pt idx="4">
                  <c:v>Verkehrsunternehmen</c:v>
                </c:pt>
                <c:pt idx="5">
                  <c:v>Gas</c:v>
                </c:pt>
                <c:pt idx="6">
                  <c:v>Elektrizität</c:v>
                </c:pt>
                <c:pt idx="7">
                  <c:v>Kombinierte Unternehmen</c:v>
                </c:pt>
                <c:pt idx="8">
                  <c:v>Wasser</c:v>
                </c:pt>
              </c:strCache>
            </c:strRef>
          </c:cat>
          <c:val>
            <c:numRef>
              <c:f>BasisGrafik!$B$17:$B$25</c:f>
              <c:numCache>
                <c:formatCode>#\ ###\ ##0\ </c:formatCode>
                <c:ptCount val="9"/>
                <c:pt idx="0">
                  <c:v>3741</c:v>
                </c:pt>
                <c:pt idx="1">
                  <c:v>8215</c:v>
                </c:pt>
                <c:pt idx="2">
                  <c:v>3042</c:v>
                </c:pt>
                <c:pt idx="3">
                  <c:v>800</c:v>
                </c:pt>
                <c:pt idx="4">
                  <c:v>590</c:v>
                </c:pt>
                <c:pt idx="5">
                  <c:v>128</c:v>
                </c:pt>
                <c:pt idx="6">
                  <c:v>1876</c:v>
                </c:pt>
                <c:pt idx="7">
                  <c:v>1029</c:v>
                </c:pt>
                <c:pt idx="8">
                  <c:v>4066</c:v>
                </c:pt>
              </c:numCache>
            </c:numRef>
          </c:val>
          <c:extLst>
            <c:ext xmlns:c16="http://schemas.microsoft.com/office/drawing/2014/chart" uri="{C3380CC4-5D6E-409C-BE32-E72D297353CC}">
              <c16:uniqueId val="{00000029-3F0A-48B2-BC0F-A45C0B4E4705}"/>
            </c:ext>
          </c:extLst>
        </c:ser>
        <c:dLbls>
          <c:showLegendKey val="0"/>
          <c:showVal val="0"/>
          <c:showCatName val="0"/>
          <c:showSerName val="0"/>
          <c:showPercent val="0"/>
          <c:showBubbleSize val="0"/>
          <c:showLeaderLines val="1"/>
        </c:dLbls>
        <c:gapWidth val="100"/>
        <c:splitType val="pos"/>
        <c:splitPos val="4"/>
        <c:secondPieSize val="75"/>
        <c:serLines>
          <c:spPr>
            <a:ln w="3175"/>
          </c:spPr>
        </c:serLines>
      </c:ofPieChart>
      <c:spPr>
        <a:noFill/>
        <a:ln w="25400">
          <a:noFill/>
        </a:ln>
      </c:spPr>
    </c:plotArea>
    <c:plotVisOnly val="1"/>
    <c:dispBlanksAs val="gap"/>
    <c:showDLblsOverMax val="0"/>
  </c:chart>
  <c:spPr>
    <a:ln cmpd="sng"/>
  </c:spPr>
  <c:printSettings>
    <c:headerFooter alignWithMargins="0">
      <c:oddHeader>&amp;Z- 5 -</c:oddHeader>
    </c:headerFooter>
    <c:pageMargins b="0.39370078740157483" l="0.78740157480314965" r="0.78740157480314965" t="0.78740157480314965" header="0.51181102362204722" footer="0.51181102362204722"/>
    <c:pageSetup paperSize="9" orientation="portrait" verticalDpi="30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aseline="0">
                <a:latin typeface="Arial" pitchFamily="34" charset="0"/>
                <a:cs typeface="Arial" pitchFamily="34" charset="0"/>
              </a:rPr>
              <a:t>Bilanzstruktur der </a:t>
            </a:r>
            <a:r>
              <a:rPr lang="de-DE" sz="1100" baseline="0">
                <a:solidFill>
                  <a:sysClr val="windowText" lastClr="000000"/>
                </a:solidFill>
                <a:latin typeface="Arial" pitchFamily="34" charset="0"/>
                <a:cs typeface="Arial" pitchFamily="34" charset="0"/>
              </a:rPr>
              <a:t>öFEU 2022 - </a:t>
            </a:r>
            <a:r>
              <a:rPr lang="de-DE" sz="1100" baseline="0">
                <a:latin typeface="Arial" pitchFamily="34" charset="0"/>
                <a:cs typeface="Arial" pitchFamily="34" charset="0"/>
              </a:rPr>
              <a:t>Aktiva</a:t>
            </a:r>
          </a:p>
        </c:rich>
      </c:tx>
      <c:overlay val="0"/>
    </c:title>
    <c:autoTitleDeleted val="0"/>
    <c:plotArea>
      <c:layout>
        <c:manualLayout>
          <c:layoutTarget val="inner"/>
          <c:xMode val="edge"/>
          <c:yMode val="edge"/>
          <c:x val="0.30101018234104276"/>
          <c:y val="0.26451614346008001"/>
          <c:w val="0.48118524658101947"/>
          <c:h val="0.60148155822627436"/>
        </c:manualLayout>
      </c:layout>
      <c:pieChart>
        <c:varyColors val="1"/>
        <c:ser>
          <c:idx val="0"/>
          <c:order val="0"/>
          <c:spPr>
            <a:ln w="3175">
              <a:solidFill>
                <a:srgbClr val="000000"/>
              </a:solidFill>
            </a:ln>
          </c:spPr>
          <c:dPt>
            <c:idx val="0"/>
            <c:bubble3D val="0"/>
            <c:spPr>
              <a:solidFill>
                <a:schemeClr val="accent3">
                  <a:lumMod val="40000"/>
                  <a:lumOff val="60000"/>
                </a:schemeClr>
              </a:solidFill>
              <a:ln w="3175">
                <a:solidFill>
                  <a:srgbClr val="000000"/>
                </a:solidFill>
              </a:ln>
            </c:spPr>
            <c:extLst>
              <c:ext xmlns:c16="http://schemas.microsoft.com/office/drawing/2014/chart" uri="{C3380CC4-5D6E-409C-BE32-E72D297353CC}">
                <c16:uniqueId val="{00000001-8BBE-49F6-89F3-39E67D57DA7A}"/>
              </c:ext>
            </c:extLst>
          </c:dPt>
          <c:dPt>
            <c:idx val="1"/>
            <c:bubble3D val="0"/>
            <c:spPr>
              <a:solidFill>
                <a:schemeClr val="accent3">
                  <a:lumMod val="60000"/>
                  <a:lumOff val="40000"/>
                </a:schemeClr>
              </a:solidFill>
              <a:ln w="3175">
                <a:solidFill>
                  <a:srgbClr val="000000"/>
                </a:solidFill>
              </a:ln>
            </c:spPr>
            <c:extLst>
              <c:ext xmlns:c16="http://schemas.microsoft.com/office/drawing/2014/chart" uri="{C3380CC4-5D6E-409C-BE32-E72D297353CC}">
                <c16:uniqueId val="{00000003-8BBE-49F6-89F3-39E67D57DA7A}"/>
              </c:ext>
            </c:extLst>
          </c:dPt>
          <c:dPt>
            <c:idx val="2"/>
            <c:bubble3D val="0"/>
            <c:spPr>
              <a:solidFill>
                <a:schemeClr val="accent3">
                  <a:lumMod val="75000"/>
                </a:schemeClr>
              </a:solidFill>
              <a:ln w="3175">
                <a:solidFill>
                  <a:srgbClr val="000000"/>
                </a:solidFill>
              </a:ln>
            </c:spPr>
            <c:extLst>
              <c:ext xmlns:c16="http://schemas.microsoft.com/office/drawing/2014/chart" uri="{C3380CC4-5D6E-409C-BE32-E72D297353CC}">
                <c16:uniqueId val="{00000005-8BBE-49F6-89F3-39E67D57DA7A}"/>
              </c:ext>
            </c:extLst>
          </c:dPt>
          <c:dPt>
            <c:idx val="3"/>
            <c:bubble3D val="0"/>
            <c:spPr>
              <a:solidFill>
                <a:schemeClr val="accent3">
                  <a:lumMod val="50000"/>
                </a:schemeClr>
              </a:solidFill>
              <a:ln w="3175">
                <a:solidFill>
                  <a:srgbClr val="000000"/>
                </a:solidFill>
              </a:ln>
            </c:spPr>
            <c:extLst>
              <c:ext xmlns:c16="http://schemas.microsoft.com/office/drawing/2014/chart" uri="{C3380CC4-5D6E-409C-BE32-E72D297353CC}">
                <c16:uniqueId val="{00000007-8BBE-49F6-89F3-39E67D57DA7A}"/>
              </c:ext>
            </c:extLst>
          </c:dPt>
          <c:dLbls>
            <c:dLbl>
              <c:idx val="0"/>
              <c:layout>
                <c:manualLayout>
                  <c:x val="5.6288540855469991E-2"/>
                  <c:y val="-7.8672250157643502E-3"/>
                </c:manualLayout>
              </c:layout>
              <c:spPr/>
              <c:txPr>
                <a:bodyPr/>
                <a:lstStyle/>
                <a:p>
                  <a:pPr>
                    <a:defRPr/>
                  </a:pPr>
                  <a:endParaRPr lang="de-DE"/>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BE-49F6-89F3-39E67D57DA7A}"/>
                </c:ext>
              </c:extLst>
            </c:dLbl>
            <c:dLbl>
              <c:idx val="1"/>
              <c:layout>
                <c:manualLayout>
                  <c:x val="-9.6230471191101119E-2"/>
                  <c:y val="7.6411583049038639E-2"/>
                </c:manualLayout>
              </c:layout>
              <c:tx>
                <c:rich>
                  <a:bodyPr/>
                  <a:lstStyle/>
                  <a:p>
                    <a:pPr>
                      <a:defRPr/>
                    </a:pPr>
                    <a:fld id="{4CB0252D-2AC3-4FC1-B9F6-06A5CC71AEB8}" type="CATEGORYNAME">
                      <a:rPr lang="en-US"/>
                      <a:pPr>
                        <a:defRPr/>
                      </a:pPr>
                      <a:t>[RUBRIKENNAME]</a:t>
                    </a:fld>
                    <a:r>
                      <a:rPr lang="en-US" baseline="0"/>
                      <a:t>
10%</a:t>
                    </a:r>
                  </a:p>
                </c:rich>
              </c:tx>
              <c:spPr/>
              <c:dLblPos val="bestFit"/>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8BBE-49F6-89F3-39E67D57DA7A}"/>
                </c:ext>
              </c:extLst>
            </c:dLbl>
            <c:dLbl>
              <c:idx val="2"/>
              <c:layout>
                <c:manualLayout>
                  <c:x val="-0.131629892417294"/>
                  <c:y val="4.347232776601069E-2"/>
                </c:manualLayout>
              </c:layout>
              <c:tx>
                <c:rich>
                  <a:bodyPr/>
                  <a:lstStyle/>
                  <a:p>
                    <a:pPr>
                      <a:defRPr/>
                    </a:pPr>
                    <a:fld id="{73DD5C35-0983-4907-8399-9C1320FF045A}" type="CATEGORYNAME">
                      <a:rPr lang="en-US"/>
                      <a:pPr>
                        <a:defRPr/>
                      </a:pPr>
                      <a:t>[RUBRIKENNAME]</a:t>
                    </a:fld>
                    <a:r>
                      <a:rPr lang="en-US" baseline="0"/>
                      <a:t>
9%</a:t>
                    </a:r>
                  </a:p>
                </c:rich>
              </c:tx>
              <c:spPr/>
              <c:dLblPos val="bestFit"/>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8BBE-49F6-89F3-39E67D57DA7A}"/>
                </c:ext>
              </c:extLst>
            </c:dLbl>
            <c:dLbl>
              <c:idx val="3"/>
              <c:layout>
                <c:manualLayout>
                  <c:x val="-0.18306000211512022"/>
                  <c:y val="2.8450581254345259E-2"/>
                </c:manualLayout>
              </c:layout>
              <c:tx>
                <c:rich>
                  <a:bodyPr/>
                  <a:lstStyle/>
                  <a:p>
                    <a:pPr>
                      <a:defRPr/>
                    </a:pPr>
                    <a:r>
                      <a:rPr lang="en-US"/>
                      <a:t>übriges Anlagevermögen
18%</a:t>
                    </a:r>
                  </a:p>
                </c:rich>
              </c:tx>
              <c:sp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BE-49F6-89F3-39E67D57DA7A}"/>
                </c:ext>
              </c:extLst>
            </c:dLbl>
            <c:spPr>
              <a:noFill/>
              <a:ln>
                <a:noFill/>
              </a:ln>
              <a:effectLst/>
            </c:spPr>
            <c:dLblPos val="outEnd"/>
            <c:showLegendKey val="0"/>
            <c:showVal val="0"/>
            <c:showCatName val="1"/>
            <c:showSerName val="0"/>
            <c:showPercent val="1"/>
            <c:showBubbleSize val="0"/>
            <c:showLeaderLines val="1"/>
            <c:leaderLines>
              <c:spPr>
                <a:ln w="3175">
                  <a:solidFill>
                    <a:schemeClr val="tx1">
                      <a:shade val="95000"/>
                      <a:satMod val="105000"/>
                    </a:schemeClr>
                  </a:solidFill>
                </a:ln>
              </c:spPr>
            </c:leaderLines>
            <c:extLst>
              <c:ext xmlns:c15="http://schemas.microsoft.com/office/drawing/2012/chart" uri="{CE6537A1-D6FC-4f65-9D91-7224C49458BB}"/>
            </c:extLst>
          </c:dLbls>
          <c:cat>
            <c:strRef>
              <c:f>BasisGrafik!$A$71:$A$74</c:f>
              <c:strCache>
                <c:ptCount val="4"/>
                <c:pt idx="0">
                  <c:v>Sachanlagen</c:v>
                </c:pt>
                <c:pt idx="1">
                  <c:v>übriges Umlaufvermögen übrige Aktiva</c:v>
                </c:pt>
                <c:pt idx="2">
                  <c:v>Forderungen</c:v>
                </c:pt>
                <c:pt idx="3">
                  <c:v>übriges Anlagevermögen</c:v>
                </c:pt>
              </c:strCache>
            </c:strRef>
          </c:cat>
          <c:val>
            <c:numRef>
              <c:f>BasisGrafik!$B$71:$B$74</c:f>
              <c:numCache>
                <c:formatCode>General</c:formatCode>
                <c:ptCount val="4"/>
                <c:pt idx="0">
                  <c:v>62.912861663152725</c:v>
                </c:pt>
                <c:pt idx="1">
                  <c:v>10.017333725655906</c:v>
                </c:pt>
                <c:pt idx="2">
                  <c:v>8.7932465116845027</c:v>
                </c:pt>
                <c:pt idx="3">
                  <c:v>18.276558099506868</c:v>
                </c:pt>
              </c:numCache>
            </c:numRef>
          </c:val>
          <c:extLst>
            <c:ext xmlns:c16="http://schemas.microsoft.com/office/drawing/2014/chart" uri="{C3380CC4-5D6E-409C-BE32-E72D297353CC}">
              <c16:uniqueId val="{00000008-8BBE-49F6-89F3-39E67D57DA7A}"/>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cmpd="sng"/>
  </c:spPr>
  <c:printSettings>
    <c:headerFooter/>
    <c:pageMargins b="0.78740157499999996" l="0.7" r="0.7" t="0.78740157499999996" header="0.3" footer="0.3"/>
    <c:pageSetup paperSize="9" orientation="landscape" verticalDpi="0"/>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de-DE" sz="1100" b="1" i="0" u="none" strike="noStrike" baseline="0">
                <a:effectLst/>
                <a:latin typeface="Arial" pitchFamily="34" charset="0"/>
                <a:cs typeface="Arial" pitchFamily="34" charset="0"/>
              </a:rPr>
              <a:t>Umsatzerlöse, Material-, Personalaufwand und Sachinvestitionen  der </a:t>
            </a:r>
            <a:r>
              <a:rPr lang="de-DE" sz="1100" b="1" i="0" u="none" strike="noStrike" baseline="0">
                <a:solidFill>
                  <a:sysClr val="windowText" lastClr="000000"/>
                </a:solidFill>
                <a:effectLst/>
                <a:latin typeface="Arial" pitchFamily="34" charset="0"/>
                <a:cs typeface="Arial" pitchFamily="34" charset="0"/>
              </a:rPr>
              <a:t>öFEU 2016</a:t>
            </a:r>
            <a:r>
              <a:rPr lang="de-DE" sz="1100" b="1" i="0" u="none" strike="noStrike" baseline="0">
                <a:solidFill>
                  <a:srgbClr val="FF0000"/>
                </a:solidFill>
                <a:effectLst/>
                <a:latin typeface="Arial" pitchFamily="34" charset="0"/>
                <a:cs typeface="Arial" pitchFamily="34" charset="0"/>
              </a:rPr>
              <a:t> </a:t>
            </a:r>
            <a:r>
              <a:rPr lang="de-DE" sz="1100" b="1" i="0" u="none" strike="noStrike" baseline="0">
                <a:solidFill>
                  <a:sysClr val="windowText" lastClr="000000"/>
                </a:solidFill>
                <a:effectLst/>
                <a:latin typeface="Arial" pitchFamily="34" charset="0"/>
                <a:cs typeface="Arial" pitchFamily="34" charset="0"/>
              </a:rPr>
              <a:t>bis 2022</a:t>
            </a:r>
            <a:endParaRPr lang="de-DE" sz="1100">
              <a:solidFill>
                <a:sysClr val="windowText" lastClr="000000"/>
              </a:solidFill>
              <a:latin typeface="Arial" pitchFamily="34" charset="0"/>
              <a:cs typeface="Arial" pitchFamily="34" charset="0"/>
            </a:endParaRPr>
          </a:p>
        </c:rich>
      </c:tx>
      <c:layout>
        <c:manualLayout>
          <c:xMode val="edge"/>
          <c:yMode val="edge"/>
          <c:x val="0.18254968128983878"/>
          <c:y val="3.5714285714285712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clustered"/>
        <c:varyColors val="0"/>
        <c:ser>
          <c:idx val="1"/>
          <c:order val="0"/>
          <c:tx>
            <c:strRef>
              <c:f>BasisGrafik!$A$56</c:f>
              <c:strCache>
                <c:ptCount val="1"/>
                <c:pt idx="0">
                  <c:v>Umsatzerlöse</c:v>
                </c:pt>
              </c:strCache>
            </c:strRef>
          </c:tx>
          <c:spPr>
            <a:solidFill>
              <a:schemeClr val="tx2">
                <a:lumMod val="60000"/>
                <a:lumOff val="40000"/>
              </a:schemeClr>
            </a:solidFill>
            <a:ln w="3175">
              <a:solidFill>
                <a:srgbClr val="000000"/>
              </a:solidFill>
            </a:ln>
          </c:spPr>
          <c:invertIfNegative val="0"/>
          <c:cat>
            <c:numRef>
              <c:f>BasisGrafik!$B$55:$H$55</c:f>
              <c:numCache>
                <c:formatCode>General</c:formatCode>
                <c:ptCount val="7"/>
                <c:pt idx="0">
                  <c:v>2016</c:v>
                </c:pt>
                <c:pt idx="1">
                  <c:v>2017</c:v>
                </c:pt>
                <c:pt idx="2">
                  <c:v>2018</c:v>
                </c:pt>
                <c:pt idx="3">
                  <c:v>2019</c:v>
                </c:pt>
                <c:pt idx="4">
                  <c:v>2020</c:v>
                </c:pt>
                <c:pt idx="5">
                  <c:v>2021</c:v>
                </c:pt>
                <c:pt idx="6">
                  <c:v>2022</c:v>
                </c:pt>
              </c:numCache>
            </c:numRef>
          </c:cat>
          <c:val>
            <c:numRef>
              <c:f>BasisGrafik!$B$56:$H$56</c:f>
              <c:numCache>
                <c:formatCode>General</c:formatCode>
                <c:ptCount val="7"/>
                <c:pt idx="0">
                  <c:v>7740.2269999999999</c:v>
                </c:pt>
                <c:pt idx="1">
                  <c:v>8252.2080000000005</c:v>
                </c:pt>
                <c:pt idx="2">
                  <c:v>8388.4850000000006</c:v>
                </c:pt>
                <c:pt idx="3">
                  <c:v>8642.7829999999994</c:v>
                </c:pt>
                <c:pt idx="4">
                  <c:v>8801.1010000000006</c:v>
                </c:pt>
                <c:pt idx="5">
                  <c:v>9069.5740000000005</c:v>
                </c:pt>
                <c:pt idx="6">
                  <c:v>10411.34</c:v>
                </c:pt>
              </c:numCache>
            </c:numRef>
          </c:val>
          <c:extLst>
            <c:ext xmlns:c16="http://schemas.microsoft.com/office/drawing/2014/chart" uri="{C3380CC4-5D6E-409C-BE32-E72D297353CC}">
              <c16:uniqueId val="{00000000-1B8E-40C7-BE8D-0D6CC1B4CC08}"/>
            </c:ext>
          </c:extLst>
        </c:ser>
        <c:dLbls>
          <c:showLegendKey val="0"/>
          <c:showVal val="0"/>
          <c:showCatName val="0"/>
          <c:showSerName val="0"/>
          <c:showPercent val="0"/>
          <c:showBubbleSize val="0"/>
        </c:dLbls>
        <c:gapWidth val="150"/>
        <c:axId val="102772096"/>
        <c:axId val="102777984"/>
      </c:barChart>
      <c:lineChart>
        <c:grouping val="standard"/>
        <c:varyColors val="0"/>
        <c:ser>
          <c:idx val="2"/>
          <c:order val="1"/>
          <c:tx>
            <c:strRef>
              <c:f>BasisGrafik!$A$57</c:f>
              <c:strCache>
                <c:ptCount val="1"/>
                <c:pt idx="0">
                  <c:v>Materialaufwand</c:v>
                </c:pt>
              </c:strCache>
            </c:strRef>
          </c:tx>
          <c:spPr>
            <a:ln>
              <a:solidFill>
                <a:srgbClr val="A50021"/>
              </a:solidFill>
            </a:ln>
          </c:spPr>
          <c:marker>
            <c:symbol val="none"/>
          </c:marker>
          <c:cat>
            <c:numRef>
              <c:f>BasisGrafik!$B$55:$H$55</c:f>
              <c:numCache>
                <c:formatCode>General</c:formatCode>
                <c:ptCount val="7"/>
                <c:pt idx="0">
                  <c:v>2016</c:v>
                </c:pt>
                <c:pt idx="1">
                  <c:v>2017</c:v>
                </c:pt>
                <c:pt idx="2">
                  <c:v>2018</c:v>
                </c:pt>
                <c:pt idx="3">
                  <c:v>2019</c:v>
                </c:pt>
                <c:pt idx="4">
                  <c:v>2020</c:v>
                </c:pt>
                <c:pt idx="5">
                  <c:v>2021</c:v>
                </c:pt>
                <c:pt idx="6">
                  <c:v>2022</c:v>
                </c:pt>
              </c:numCache>
            </c:numRef>
          </c:cat>
          <c:val>
            <c:numRef>
              <c:f>BasisGrafik!$B$57:$H$57</c:f>
              <c:numCache>
                <c:formatCode>General</c:formatCode>
                <c:ptCount val="7"/>
                <c:pt idx="0">
                  <c:v>4482.4219999999996</c:v>
                </c:pt>
                <c:pt idx="1">
                  <c:v>4712.7460000000001</c:v>
                </c:pt>
                <c:pt idx="2">
                  <c:v>4769.0749999999998</c:v>
                </c:pt>
                <c:pt idx="3">
                  <c:v>4933.9539999999997</c:v>
                </c:pt>
                <c:pt idx="4">
                  <c:v>4861.0079999999998</c:v>
                </c:pt>
                <c:pt idx="5">
                  <c:v>5024.3459999999995</c:v>
                </c:pt>
                <c:pt idx="6">
                  <c:v>6133.6130000000003</c:v>
                </c:pt>
              </c:numCache>
            </c:numRef>
          </c:val>
          <c:smooth val="0"/>
          <c:extLst>
            <c:ext xmlns:c16="http://schemas.microsoft.com/office/drawing/2014/chart" uri="{C3380CC4-5D6E-409C-BE32-E72D297353CC}">
              <c16:uniqueId val="{00000001-1B8E-40C7-BE8D-0D6CC1B4CC08}"/>
            </c:ext>
          </c:extLst>
        </c:ser>
        <c:ser>
          <c:idx val="0"/>
          <c:order val="2"/>
          <c:tx>
            <c:strRef>
              <c:f>BasisGrafik!$A$58</c:f>
              <c:strCache>
                <c:ptCount val="1"/>
                <c:pt idx="0">
                  <c:v>Personalaufwand</c:v>
                </c:pt>
              </c:strCache>
            </c:strRef>
          </c:tx>
          <c:spPr>
            <a:ln>
              <a:solidFill>
                <a:srgbClr val="FF3300"/>
              </a:solidFill>
            </a:ln>
          </c:spPr>
          <c:marker>
            <c:symbol val="none"/>
          </c:marker>
          <c:cat>
            <c:numRef>
              <c:f>BasisGrafik!$B$55:$H$55</c:f>
              <c:numCache>
                <c:formatCode>General</c:formatCode>
                <c:ptCount val="7"/>
                <c:pt idx="0">
                  <c:v>2016</c:v>
                </c:pt>
                <c:pt idx="1">
                  <c:v>2017</c:v>
                </c:pt>
                <c:pt idx="2">
                  <c:v>2018</c:v>
                </c:pt>
                <c:pt idx="3">
                  <c:v>2019</c:v>
                </c:pt>
                <c:pt idx="4">
                  <c:v>2020</c:v>
                </c:pt>
                <c:pt idx="5">
                  <c:v>2021</c:v>
                </c:pt>
                <c:pt idx="6">
                  <c:v>2022</c:v>
                </c:pt>
              </c:numCache>
            </c:numRef>
          </c:cat>
          <c:val>
            <c:numRef>
              <c:f>BasisGrafik!$B$58:$H$58</c:f>
              <c:numCache>
                <c:formatCode>General</c:formatCode>
                <c:ptCount val="7"/>
                <c:pt idx="0">
                  <c:v>1789.0809999999999</c:v>
                </c:pt>
                <c:pt idx="1">
                  <c:v>1883.915</c:v>
                </c:pt>
                <c:pt idx="2">
                  <c:v>1978.6210000000001</c:v>
                </c:pt>
                <c:pt idx="3">
                  <c:v>2072.2130000000002</c:v>
                </c:pt>
                <c:pt idx="4">
                  <c:v>2135.5929999999998</c:v>
                </c:pt>
                <c:pt idx="5">
                  <c:v>2200.9830000000002</c:v>
                </c:pt>
                <c:pt idx="6">
                  <c:v>2284.3710000000001</c:v>
                </c:pt>
              </c:numCache>
            </c:numRef>
          </c:val>
          <c:smooth val="0"/>
          <c:extLst>
            <c:ext xmlns:c16="http://schemas.microsoft.com/office/drawing/2014/chart" uri="{C3380CC4-5D6E-409C-BE32-E72D297353CC}">
              <c16:uniqueId val="{00000002-1B8E-40C7-BE8D-0D6CC1B4CC08}"/>
            </c:ext>
          </c:extLst>
        </c:ser>
        <c:ser>
          <c:idx val="3"/>
          <c:order val="3"/>
          <c:tx>
            <c:strRef>
              <c:f>BasisGrafik!$A$59</c:f>
              <c:strCache>
                <c:ptCount val="1"/>
                <c:pt idx="0">
                  <c:v>Sachinvestitionen</c:v>
                </c:pt>
              </c:strCache>
            </c:strRef>
          </c:tx>
          <c:spPr>
            <a:ln>
              <a:solidFill>
                <a:srgbClr val="FF9999"/>
              </a:solidFill>
            </a:ln>
          </c:spPr>
          <c:marker>
            <c:symbol val="none"/>
          </c:marker>
          <c:cat>
            <c:numRef>
              <c:f>BasisGrafik!$B$55:$H$55</c:f>
              <c:numCache>
                <c:formatCode>General</c:formatCode>
                <c:ptCount val="7"/>
                <c:pt idx="0">
                  <c:v>2016</c:v>
                </c:pt>
                <c:pt idx="1">
                  <c:v>2017</c:v>
                </c:pt>
                <c:pt idx="2">
                  <c:v>2018</c:v>
                </c:pt>
                <c:pt idx="3">
                  <c:v>2019</c:v>
                </c:pt>
                <c:pt idx="4">
                  <c:v>2020</c:v>
                </c:pt>
                <c:pt idx="5">
                  <c:v>2021</c:v>
                </c:pt>
                <c:pt idx="6">
                  <c:v>2022</c:v>
                </c:pt>
              </c:numCache>
            </c:numRef>
          </c:cat>
          <c:val>
            <c:numRef>
              <c:f>BasisGrafik!$B$59:$H$59</c:f>
              <c:numCache>
                <c:formatCode>General</c:formatCode>
                <c:ptCount val="7"/>
                <c:pt idx="0">
                  <c:v>943.63400000000001</c:v>
                </c:pt>
                <c:pt idx="1">
                  <c:v>1109.7139999999999</c:v>
                </c:pt>
                <c:pt idx="2">
                  <c:v>906.89700000000005</c:v>
                </c:pt>
                <c:pt idx="3">
                  <c:v>1290.0619999999999</c:v>
                </c:pt>
                <c:pt idx="4">
                  <c:v>1305.732</c:v>
                </c:pt>
                <c:pt idx="5">
                  <c:v>1160.239</c:v>
                </c:pt>
                <c:pt idx="6">
                  <c:v>1248.1510000000001</c:v>
                </c:pt>
              </c:numCache>
            </c:numRef>
          </c:val>
          <c:smooth val="0"/>
          <c:extLst>
            <c:ext xmlns:c16="http://schemas.microsoft.com/office/drawing/2014/chart" uri="{C3380CC4-5D6E-409C-BE32-E72D297353CC}">
              <c16:uniqueId val="{00000003-1B8E-40C7-BE8D-0D6CC1B4CC08}"/>
            </c:ext>
          </c:extLst>
        </c:ser>
        <c:dLbls>
          <c:showLegendKey val="0"/>
          <c:showVal val="0"/>
          <c:showCatName val="0"/>
          <c:showSerName val="0"/>
          <c:showPercent val="0"/>
          <c:showBubbleSize val="0"/>
        </c:dLbls>
        <c:marker val="1"/>
        <c:smooth val="0"/>
        <c:axId val="102772096"/>
        <c:axId val="102777984"/>
      </c:lineChart>
      <c:catAx>
        <c:axId val="10277209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102777984"/>
        <c:crosses val="autoZero"/>
        <c:auto val="1"/>
        <c:lblAlgn val="ctr"/>
        <c:lblOffset val="100"/>
        <c:tickLblSkip val="1"/>
        <c:noMultiLvlLbl val="0"/>
      </c:catAx>
      <c:valAx>
        <c:axId val="102777984"/>
        <c:scaling>
          <c:orientation val="minMax"/>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Millionen EUR</a:t>
                </a:r>
              </a:p>
            </c:rich>
          </c:tx>
          <c:layout>
            <c:manualLayout>
              <c:xMode val="edge"/>
              <c:yMode val="edge"/>
              <c:x val="7.0582907905742551E-2"/>
              <c:y val="0.13397686274681694"/>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102772096"/>
        <c:crosses val="autoZero"/>
        <c:crossBetween val="between"/>
        <c:majorUnit val="500"/>
      </c:valAx>
      <c:spPr>
        <a:ln w="6350">
          <a:solidFill>
            <a:schemeClr val="tx1">
              <a:lumMod val="50000"/>
              <a:lumOff val="50000"/>
            </a:schemeClr>
          </a:solidFill>
        </a:ln>
      </c:spPr>
    </c:plotArea>
    <c:legend>
      <c:legendPos val="b"/>
      <c:layout>
        <c:manualLayout>
          <c:xMode val="edge"/>
          <c:yMode val="edge"/>
          <c:x val="4.9999903858171574E-2"/>
          <c:y val="0.86446733220847405"/>
          <c:w val="0.89999980771634314"/>
          <c:h val="5.8238188976378003E-2"/>
        </c:manualLayout>
      </c:layout>
      <c:overlay val="0"/>
    </c:legend>
    <c:plotVisOnly val="1"/>
    <c:dispBlanksAs val="gap"/>
    <c:showDLblsOverMax val="0"/>
  </c:chart>
  <c:spPr>
    <a:ln w="9525">
      <a:solidFill>
        <a:schemeClr val="tx1">
          <a:lumMod val="50000"/>
          <a:lumOff val="50000"/>
        </a:schemeClr>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de-DE" sz="1100" b="1" i="0" baseline="0">
                <a:solidFill>
                  <a:sysClr val="windowText" lastClr="000000"/>
                </a:solidFill>
                <a:effectLst/>
                <a:latin typeface="Arial" pitchFamily="34" charset="0"/>
                <a:cs typeface="Arial" pitchFamily="34" charset="0"/>
              </a:rPr>
              <a:t>Umsatzerlöse 2022 nach Aufgabenbereichen</a:t>
            </a:r>
            <a:endParaRPr lang="de-DE" sz="1100">
              <a:solidFill>
                <a:sysClr val="windowText" lastClr="000000"/>
              </a:solidFill>
              <a:effectLst/>
              <a:latin typeface="Arial" pitchFamily="34" charset="0"/>
              <a:cs typeface="Arial" pitchFamily="34" charset="0"/>
            </a:endParaRPr>
          </a:p>
        </c:rich>
      </c:tx>
      <c:layout>
        <c:manualLayout>
          <c:xMode val="edge"/>
          <c:yMode val="edge"/>
          <c:x val="0.18213069520156133"/>
          <c:y val="5.273671483486557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bar"/>
        <c:grouping val="clustered"/>
        <c:varyColors val="0"/>
        <c:ser>
          <c:idx val="1"/>
          <c:order val="0"/>
          <c:spPr>
            <a:solidFill>
              <a:schemeClr val="accent6"/>
            </a:solidFill>
            <a:ln w="3175">
              <a:solidFill>
                <a:srgbClr val="000000"/>
              </a:solidFill>
            </a:ln>
          </c:spPr>
          <c:invertIfNegative val="0"/>
          <c:cat>
            <c:strRef>
              <c:f>BasisGrafik!$A$28:$A$36</c:f>
              <c:strCache>
                <c:ptCount val="9"/>
                <c:pt idx="0">
                  <c:v>Gas-
versorgung</c:v>
                </c:pt>
                <c:pt idx="1">
                  <c:v>Abwasserent-
sorgung</c:v>
                </c:pt>
                <c:pt idx="2">
                  <c:v>Abfallent-
sorgung</c:v>
                </c:pt>
                <c:pt idx="3">
                  <c:v>Verkehr</c:v>
                </c:pt>
                <c:pt idx="4">
                  <c:v>Wasserver-
sorgung</c:v>
                </c:pt>
                <c:pt idx="5">
                  <c:v>Wohnungs-
wesen</c:v>
                </c:pt>
                <c:pt idx="6">
                  <c:v>Krankenhäuser
und Heilstätten</c:v>
                </c:pt>
                <c:pt idx="7">
                  <c:v>Übrige
Versorgung</c:v>
                </c:pt>
                <c:pt idx="8">
                  <c:v>Elektrizitäts-
versorgung</c:v>
                </c:pt>
              </c:strCache>
            </c:strRef>
          </c:cat>
          <c:val>
            <c:numRef>
              <c:f>BasisGrafik!$B$28:$B$36</c:f>
              <c:numCache>
                <c:formatCode>General</c:formatCode>
                <c:ptCount val="9"/>
                <c:pt idx="0">
                  <c:v>148.458</c:v>
                </c:pt>
                <c:pt idx="1">
                  <c:v>232.91300000000001</c:v>
                </c:pt>
                <c:pt idx="2">
                  <c:v>347.62099999999998</c:v>
                </c:pt>
                <c:pt idx="3">
                  <c:v>427.89699999999999</c:v>
                </c:pt>
                <c:pt idx="4">
                  <c:v>468.80099999999999</c:v>
                </c:pt>
                <c:pt idx="5">
                  <c:v>659.00599999999997</c:v>
                </c:pt>
                <c:pt idx="6">
                  <c:v>985.07100000000003</c:v>
                </c:pt>
                <c:pt idx="7">
                  <c:v>1634.672</c:v>
                </c:pt>
                <c:pt idx="8">
                  <c:v>3212.3850000000002</c:v>
                </c:pt>
              </c:numCache>
            </c:numRef>
          </c:val>
          <c:extLst>
            <c:ext xmlns:c16="http://schemas.microsoft.com/office/drawing/2014/chart" uri="{C3380CC4-5D6E-409C-BE32-E72D297353CC}">
              <c16:uniqueId val="{00000000-2F99-4776-9FF0-C44086EDC98D}"/>
            </c:ext>
          </c:extLst>
        </c:ser>
        <c:dLbls>
          <c:showLegendKey val="0"/>
          <c:showVal val="0"/>
          <c:showCatName val="0"/>
          <c:showSerName val="0"/>
          <c:showPercent val="0"/>
          <c:showBubbleSize val="0"/>
        </c:dLbls>
        <c:gapWidth val="50"/>
        <c:axId val="102803328"/>
        <c:axId val="102804864"/>
      </c:barChart>
      <c:catAx>
        <c:axId val="102803328"/>
        <c:scaling>
          <c:orientation val="minMax"/>
        </c:scaling>
        <c:delete val="0"/>
        <c:axPos val="l"/>
        <c:numFmt formatCode="General" sourceLinked="1"/>
        <c:majorTickMark val="none"/>
        <c:minorTickMark val="none"/>
        <c:tickLblPos val="nextTo"/>
        <c:spPr>
          <a:ln w="6350"/>
        </c:spPr>
        <c:txPr>
          <a:bodyPr/>
          <a:lstStyle/>
          <a:p>
            <a:pPr>
              <a:defRPr sz="800" baseline="0">
                <a:latin typeface="Arial" pitchFamily="34" charset="0"/>
                <a:cs typeface="Arial" pitchFamily="34" charset="0"/>
              </a:defRPr>
            </a:pPr>
            <a:endParaRPr lang="de-DE"/>
          </a:p>
        </c:txPr>
        <c:crossAx val="102804864"/>
        <c:crosses val="autoZero"/>
        <c:auto val="1"/>
        <c:lblAlgn val="ctr"/>
        <c:lblOffset val="100"/>
        <c:tickLblSkip val="1"/>
        <c:noMultiLvlLbl val="0"/>
      </c:catAx>
      <c:valAx>
        <c:axId val="102804864"/>
        <c:scaling>
          <c:orientation val="minMax"/>
          <c:max val="3300"/>
        </c:scaling>
        <c:delete val="0"/>
        <c:axPos val="b"/>
        <c:majorGridlines>
          <c:spPr>
            <a:ln w="6350">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Millionen EUR</a:t>
                </a:r>
              </a:p>
            </c:rich>
          </c:tx>
          <c:layout>
            <c:manualLayout>
              <c:xMode val="edge"/>
              <c:yMode val="edge"/>
              <c:x val="0.86058358089854148"/>
              <c:y val="0.92522621305402097"/>
            </c:manualLayout>
          </c:layout>
          <c:overlay val="0"/>
        </c:title>
        <c:numFmt formatCode="#\ ###\ ##0\ " sourceLinked="0"/>
        <c:majorTickMark val="none"/>
        <c:minorTickMark val="none"/>
        <c:tickLblPos val="nextTo"/>
        <c:txPr>
          <a:bodyPr rot="-2460000" vert="horz"/>
          <a:lstStyle/>
          <a:p>
            <a:pPr>
              <a:defRPr sz="800">
                <a:latin typeface="Arial" pitchFamily="34" charset="0"/>
                <a:cs typeface="Arial" pitchFamily="34" charset="0"/>
              </a:defRPr>
            </a:pPr>
            <a:endParaRPr lang="de-DE"/>
          </a:p>
        </c:txPr>
        <c:crossAx val="102803328"/>
        <c:crosses val="autoZero"/>
        <c:crossBetween val="between"/>
        <c:majorUnit val="150"/>
      </c:valAx>
      <c:spPr>
        <a:ln w="6350">
          <a:solidFill>
            <a:schemeClr val="tx1">
              <a:lumMod val="50000"/>
              <a:lumOff val="50000"/>
            </a:schemeClr>
          </a:solidFill>
        </a:ln>
      </c:spPr>
    </c:plotArea>
    <c:plotVisOnly val="1"/>
    <c:dispBlanksAs val="gap"/>
    <c:showDLblsOverMax val="0"/>
  </c:chart>
  <c:spPr>
    <a:ln w="9525">
      <a:solidFill>
        <a:schemeClr val="tx1">
          <a:lumMod val="50000"/>
          <a:lumOff val="50000"/>
        </a:schemeClr>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1" i="0" baseline="0">
                <a:effectLst/>
                <a:latin typeface="Arial" pitchFamily="34" charset="0"/>
                <a:cs typeface="Arial" pitchFamily="34" charset="0"/>
              </a:rPr>
              <a:t>Anzahl öffentlicher Fonds, Einrichtungen und Unternehmen </a:t>
            </a:r>
            <a:r>
              <a:rPr lang="de-DE" sz="1100" b="1" i="0" baseline="0">
                <a:solidFill>
                  <a:sysClr val="windowText" lastClr="000000"/>
                </a:solidFill>
                <a:effectLst/>
                <a:latin typeface="Arial" pitchFamily="34" charset="0"/>
                <a:cs typeface="Arial" pitchFamily="34" charset="0"/>
              </a:rPr>
              <a:t>2013 bis 2022 </a:t>
            </a:r>
            <a:r>
              <a:rPr lang="de-DE" sz="1100" b="1" i="0" u="none" strike="noStrike" baseline="0">
                <a:effectLst/>
                <a:latin typeface="Arial" pitchFamily="34" charset="0"/>
                <a:cs typeface="Arial" pitchFamily="34" charset="0"/>
              </a:rPr>
              <a:t>nach Rechtsformen</a:t>
            </a:r>
            <a:endParaRPr lang="de-DE" sz="1100">
              <a:effectLst/>
              <a:latin typeface="Arial" pitchFamily="34" charset="0"/>
              <a:cs typeface="Arial" pitchFamily="34" charset="0"/>
            </a:endParaRPr>
          </a:p>
        </c:rich>
      </c:tx>
      <c:layout>
        <c:manualLayout>
          <c:xMode val="edge"/>
          <c:yMode val="edge"/>
          <c:x val="0.10013421399248171"/>
          <c:y val="3.5242279616579657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stacked"/>
        <c:varyColors val="0"/>
        <c:ser>
          <c:idx val="0"/>
          <c:order val="0"/>
          <c:tx>
            <c:strRef>
              <c:f>BasisGrafik!$A$42</c:f>
              <c:strCache>
                <c:ptCount val="1"/>
                <c:pt idx="0">
                  <c:v>privatrechtlich</c:v>
                </c:pt>
              </c:strCache>
            </c:strRef>
          </c:tx>
          <c:spPr>
            <a:solidFill>
              <a:schemeClr val="accent6">
                <a:lumMod val="75000"/>
              </a:schemeClr>
            </a:solidFill>
            <a:ln w="3175">
              <a:solidFill>
                <a:srgbClr val="000000"/>
              </a:solidFill>
            </a:ln>
          </c:spPr>
          <c:invertIfNegative val="0"/>
          <c:cat>
            <c:numRef>
              <c:f>BasisGrafik!$B$41:$K$41</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BasisGrafik!$B$42:$K$42</c:f>
              <c:numCache>
                <c:formatCode>General</c:formatCode>
                <c:ptCount val="10"/>
                <c:pt idx="0">
                  <c:v>443</c:v>
                </c:pt>
                <c:pt idx="1">
                  <c:v>439</c:v>
                </c:pt>
                <c:pt idx="2">
                  <c:v>440</c:v>
                </c:pt>
                <c:pt idx="3">
                  <c:v>448</c:v>
                </c:pt>
                <c:pt idx="4">
                  <c:v>459</c:v>
                </c:pt>
                <c:pt idx="5">
                  <c:v>472</c:v>
                </c:pt>
                <c:pt idx="6">
                  <c:v>472</c:v>
                </c:pt>
                <c:pt idx="7">
                  <c:v>478</c:v>
                </c:pt>
                <c:pt idx="8">
                  <c:v>477</c:v>
                </c:pt>
                <c:pt idx="9">
                  <c:v>475</c:v>
                </c:pt>
              </c:numCache>
            </c:numRef>
          </c:val>
          <c:extLst>
            <c:ext xmlns:c16="http://schemas.microsoft.com/office/drawing/2014/chart" uri="{C3380CC4-5D6E-409C-BE32-E72D297353CC}">
              <c16:uniqueId val="{00000000-D687-4E65-BD68-DB01F022D002}"/>
            </c:ext>
          </c:extLst>
        </c:ser>
        <c:ser>
          <c:idx val="1"/>
          <c:order val="1"/>
          <c:tx>
            <c:strRef>
              <c:f>BasisGrafik!$A$43</c:f>
              <c:strCache>
                <c:ptCount val="1"/>
                <c:pt idx="0">
                  <c:v>öffentlich-rechtlich</c:v>
                </c:pt>
              </c:strCache>
            </c:strRef>
          </c:tx>
          <c:spPr>
            <a:solidFill>
              <a:schemeClr val="accent3">
                <a:lumMod val="75000"/>
              </a:schemeClr>
            </a:solidFill>
            <a:ln w="3175">
              <a:solidFill>
                <a:srgbClr val="000000"/>
              </a:solidFill>
            </a:ln>
          </c:spPr>
          <c:invertIfNegative val="0"/>
          <c:cat>
            <c:numRef>
              <c:f>BasisGrafik!$B$41:$K$41</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BasisGrafik!$B$43:$K$43</c:f>
              <c:numCache>
                <c:formatCode>General</c:formatCode>
                <c:ptCount val="10"/>
                <c:pt idx="0">
                  <c:v>152</c:v>
                </c:pt>
                <c:pt idx="1">
                  <c:v>144</c:v>
                </c:pt>
                <c:pt idx="2">
                  <c:v>144</c:v>
                </c:pt>
                <c:pt idx="3">
                  <c:v>145</c:v>
                </c:pt>
                <c:pt idx="4">
                  <c:v>148</c:v>
                </c:pt>
                <c:pt idx="5">
                  <c:v>147</c:v>
                </c:pt>
                <c:pt idx="6">
                  <c:v>147</c:v>
                </c:pt>
                <c:pt idx="7">
                  <c:v>161</c:v>
                </c:pt>
                <c:pt idx="8">
                  <c:v>163</c:v>
                </c:pt>
                <c:pt idx="9">
                  <c:v>163</c:v>
                </c:pt>
              </c:numCache>
            </c:numRef>
          </c:val>
          <c:extLst>
            <c:ext xmlns:c16="http://schemas.microsoft.com/office/drawing/2014/chart" uri="{C3380CC4-5D6E-409C-BE32-E72D297353CC}">
              <c16:uniqueId val="{00000001-D687-4E65-BD68-DB01F022D002}"/>
            </c:ext>
          </c:extLst>
        </c:ser>
        <c:dLbls>
          <c:showLegendKey val="0"/>
          <c:showVal val="0"/>
          <c:showCatName val="0"/>
          <c:showSerName val="0"/>
          <c:showPercent val="0"/>
          <c:showBubbleSize val="0"/>
        </c:dLbls>
        <c:gapWidth val="75"/>
        <c:overlap val="100"/>
        <c:axId val="105027072"/>
        <c:axId val="105028608"/>
      </c:barChart>
      <c:catAx>
        <c:axId val="105027072"/>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105028608"/>
        <c:crosses val="autoZero"/>
        <c:auto val="1"/>
        <c:lblAlgn val="ctr"/>
        <c:lblOffset val="100"/>
        <c:tickLblSkip val="1"/>
        <c:noMultiLvlLbl val="0"/>
      </c:catAx>
      <c:valAx>
        <c:axId val="105028608"/>
        <c:scaling>
          <c:orientation val="minMax"/>
          <c:max val="700"/>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Anzahl</a:t>
                </a:r>
              </a:p>
            </c:rich>
          </c:tx>
          <c:layout>
            <c:manualLayout>
              <c:xMode val="edge"/>
              <c:yMode val="edge"/>
              <c:x val="6.2602174728158974E-2"/>
              <c:y val="0.13069605142498503"/>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105027072"/>
        <c:crosses val="autoZero"/>
        <c:crossBetween val="between"/>
      </c:valAx>
      <c:spPr>
        <a:ln w="6350">
          <a:solidFill>
            <a:srgbClr val="000000"/>
          </a:solidFill>
        </a:ln>
      </c:spPr>
    </c:plotArea>
    <c:legend>
      <c:legendPos val="b"/>
      <c:layout>
        <c:manualLayout>
          <c:xMode val="edge"/>
          <c:yMode val="edge"/>
          <c:x val="0.26778037360714524"/>
          <c:y val="0.89370963202903797"/>
          <c:w val="0.46443906050205264"/>
          <c:h val="5.2758317682937338E-2"/>
        </c:manualLayout>
      </c:layout>
      <c:overlay val="0"/>
    </c:legend>
    <c:plotVisOnly val="1"/>
    <c:dispBlanksAs val="gap"/>
    <c:showDLblsOverMax val="0"/>
  </c:chart>
  <c:spPr>
    <a:ln w="9525">
      <a:solidFill>
        <a:srgbClr val="000000"/>
      </a:solidFill>
    </a:ln>
  </c:spPr>
  <c:printSettings>
    <c:headerFooter/>
    <c:pageMargins b="0.78740157499999996" l="0.7" r="0.7" t="0.78740157499999996" header="0.3" footer="0.3"/>
    <c:pageSetup paperSize="9" orientation="portrait" verticalDpi="0"/>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solidFill>
                  <a:sysClr val="windowText" lastClr="000000"/>
                </a:solidFill>
              </a:defRPr>
            </a:pPr>
            <a:r>
              <a:rPr lang="de-DE" sz="1100" b="1">
                <a:solidFill>
                  <a:sysClr val="windowText" lastClr="000000"/>
                </a:solidFill>
                <a:effectLst/>
                <a:latin typeface="Arial" pitchFamily="34" charset="0"/>
                <a:cs typeface="Arial" pitchFamily="34" charset="0"/>
              </a:rPr>
              <a:t>Anzahl der Eigenbetriebe und Zweckverbände</a:t>
            </a:r>
          </a:p>
          <a:p>
            <a:pPr>
              <a:defRPr>
                <a:solidFill>
                  <a:sysClr val="windowText" lastClr="000000"/>
                </a:solidFill>
              </a:defRPr>
            </a:pPr>
            <a:r>
              <a:rPr lang="de-DE" sz="1100" b="1" baseline="0">
                <a:solidFill>
                  <a:sysClr val="windowText" lastClr="000000"/>
                </a:solidFill>
                <a:effectLst/>
                <a:latin typeface="Arial" pitchFamily="34" charset="0"/>
                <a:cs typeface="Arial" pitchFamily="34" charset="0"/>
              </a:rPr>
              <a:t>2013</a:t>
            </a:r>
            <a:r>
              <a:rPr lang="de-DE" sz="1100" b="1">
                <a:solidFill>
                  <a:sysClr val="windowText" lastClr="000000"/>
                </a:solidFill>
                <a:effectLst/>
                <a:latin typeface="Arial" pitchFamily="34" charset="0"/>
                <a:cs typeface="Arial" pitchFamily="34" charset="0"/>
              </a:rPr>
              <a:t> bis 2022</a:t>
            </a:r>
            <a:endParaRPr lang="de-DE" sz="1100">
              <a:solidFill>
                <a:sysClr val="windowText" lastClr="000000"/>
              </a:solidFill>
              <a:effectLst/>
              <a:latin typeface="Arial" pitchFamily="34" charset="0"/>
              <a:cs typeface="Arial" pitchFamily="34" charset="0"/>
            </a:endParaRPr>
          </a:p>
        </c:rich>
      </c:tx>
      <c:layout>
        <c:manualLayout>
          <c:xMode val="edge"/>
          <c:yMode val="edge"/>
          <c:x val="0.17190178150808075"/>
          <c:y val="3.6941826473003786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clustered"/>
        <c:varyColors val="0"/>
        <c:ser>
          <c:idx val="1"/>
          <c:order val="0"/>
          <c:tx>
            <c:strRef>
              <c:f>BasisGrafik!$A$50</c:f>
              <c:strCache>
                <c:ptCount val="1"/>
                <c:pt idx="0">
                  <c:v>Eigenbetriebe</c:v>
                </c:pt>
              </c:strCache>
            </c:strRef>
          </c:tx>
          <c:spPr>
            <a:solidFill>
              <a:schemeClr val="accent3">
                <a:lumMod val="75000"/>
              </a:schemeClr>
            </a:solidFill>
            <a:ln w="3175">
              <a:solidFill>
                <a:srgbClr val="000000"/>
              </a:solidFill>
            </a:ln>
          </c:spPr>
          <c:invertIfNegative val="0"/>
          <c:cat>
            <c:numRef>
              <c:f>BasisGrafik!$B$49:$K$49</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BasisGrafik!$B$50:$K$50</c:f>
              <c:numCache>
                <c:formatCode>General</c:formatCode>
                <c:ptCount val="10"/>
                <c:pt idx="0">
                  <c:v>90</c:v>
                </c:pt>
                <c:pt idx="1">
                  <c:v>85</c:v>
                </c:pt>
                <c:pt idx="2">
                  <c:v>83</c:v>
                </c:pt>
                <c:pt idx="3">
                  <c:v>82</c:v>
                </c:pt>
                <c:pt idx="4">
                  <c:v>83</c:v>
                </c:pt>
                <c:pt idx="5">
                  <c:v>82</c:v>
                </c:pt>
                <c:pt idx="6">
                  <c:v>81</c:v>
                </c:pt>
                <c:pt idx="7">
                  <c:v>78</c:v>
                </c:pt>
                <c:pt idx="8">
                  <c:v>79</c:v>
                </c:pt>
                <c:pt idx="9">
                  <c:v>80</c:v>
                </c:pt>
              </c:numCache>
            </c:numRef>
          </c:val>
          <c:extLst>
            <c:ext xmlns:c16="http://schemas.microsoft.com/office/drawing/2014/chart" uri="{C3380CC4-5D6E-409C-BE32-E72D297353CC}">
              <c16:uniqueId val="{00000000-E2BD-4F5C-94DE-6D986C880D92}"/>
            </c:ext>
          </c:extLst>
        </c:ser>
        <c:ser>
          <c:idx val="2"/>
          <c:order val="1"/>
          <c:tx>
            <c:strRef>
              <c:f>BasisGrafik!$A$51</c:f>
              <c:strCache>
                <c:ptCount val="1"/>
                <c:pt idx="0">
                  <c:v>Zweckverbände</c:v>
                </c:pt>
              </c:strCache>
            </c:strRef>
          </c:tx>
          <c:spPr>
            <a:solidFill>
              <a:schemeClr val="accent3">
                <a:lumMod val="40000"/>
                <a:lumOff val="60000"/>
              </a:schemeClr>
            </a:solidFill>
            <a:ln w="3175">
              <a:solidFill>
                <a:srgbClr val="000000"/>
              </a:solidFill>
            </a:ln>
          </c:spPr>
          <c:invertIfNegative val="0"/>
          <c:cat>
            <c:numRef>
              <c:f>BasisGrafik!$B$49:$K$49</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BasisGrafik!$B$51:$K$51</c:f>
              <c:numCache>
                <c:formatCode>General</c:formatCode>
                <c:ptCount val="10"/>
                <c:pt idx="0">
                  <c:v>54</c:v>
                </c:pt>
                <c:pt idx="1">
                  <c:v>52</c:v>
                </c:pt>
                <c:pt idx="2">
                  <c:v>54</c:v>
                </c:pt>
                <c:pt idx="3">
                  <c:v>55</c:v>
                </c:pt>
                <c:pt idx="4">
                  <c:v>55</c:v>
                </c:pt>
                <c:pt idx="5">
                  <c:v>55</c:v>
                </c:pt>
                <c:pt idx="6">
                  <c:v>55</c:v>
                </c:pt>
                <c:pt idx="7">
                  <c:v>72</c:v>
                </c:pt>
                <c:pt idx="8">
                  <c:v>72</c:v>
                </c:pt>
                <c:pt idx="9">
                  <c:v>71</c:v>
                </c:pt>
              </c:numCache>
            </c:numRef>
          </c:val>
          <c:extLst>
            <c:ext xmlns:c16="http://schemas.microsoft.com/office/drawing/2014/chart" uri="{C3380CC4-5D6E-409C-BE32-E72D297353CC}">
              <c16:uniqueId val="{00000001-E2BD-4F5C-94DE-6D986C880D92}"/>
            </c:ext>
          </c:extLst>
        </c:ser>
        <c:dLbls>
          <c:showLegendKey val="0"/>
          <c:showVal val="0"/>
          <c:showCatName val="0"/>
          <c:showSerName val="0"/>
          <c:showPercent val="0"/>
          <c:showBubbleSize val="0"/>
        </c:dLbls>
        <c:gapWidth val="75"/>
        <c:axId val="105048704"/>
        <c:axId val="105144704"/>
      </c:barChart>
      <c:catAx>
        <c:axId val="105048704"/>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105144704"/>
        <c:crosses val="autoZero"/>
        <c:auto val="1"/>
        <c:lblAlgn val="ctr"/>
        <c:lblOffset val="100"/>
        <c:tickLblSkip val="1"/>
        <c:noMultiLvlLbl val="0"/>
      </c:catAx>
      <c:valAx>
        <c:axId val="105144704"/>
        <c:scaling>
          <c:orientation val="minMax"/>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Anzahl</a:t>
                </a:r>
              </a:p>
            </c:rich>
          </c:tx>
          <c:layout>
            <c:manualLayout>
              <c:xMode val="edge"/>
              <c:yMode val="edge"/>
              <c:x val="6.8140905463740103E-2"/>
              <c:y val="0.13069585488608235"/>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105048704"/>
        <c:crosses val="autoZero"/>
        <c:crossBetween val="between"/>
      </c:valAx>
      <c:spPr>
        <a:ln w="6350">
          <a:solidFill>
            <a:srgbClr val="000000"/>
          </a:solidFill>
        </a:ln>
      </c:spPr>
    </c:plotArea>
    <c:legend>
      <c:legendPos val="b"/>
      <c:layout>
        <c:manualLayout>
          <c:xMode val="edge"/>
          <c:yMode val="edge"/>
          <c:x val="0.29085729668406834"/>
          <c:y val="0.89345279323673155"/>
          <c:w val="0.41828521434820654"/>
          <c:h val="5.8238081290166943E-2"/>
        </c:manualLayout>
      </c:layout>
      <c:overlay val="0"/>
    </c:legend>
    <c:plotVisOnly val="1"/>
    <c:dispBlanksAs val="gap"/>
    <c:showDLblsOverMax val="0"/>
  </c:chart>
  <c:spPr>
    <a:ln w="9525">
      <a:solidFill>
        <a:srgbClr val="000000"/>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76200</xdr:colOff>
      <xdr:row>20</xdr:row>
      <xdr:rowOff>82550</xdr:rowOff>
    </xdr:from>
    <xdr:to>
      <xdr:col>6</xdr:col>
      <xdr:colOff>704850</xdr:colOff>
      <xdr:row>39</xdr:row>
      <xdr:rowOff>155575</xdr:rowOff>
    </xdr:to>
    <xdr:graphicFrame macro="">
      <xdr:nvGraphicFramePr>
        <xdr:cNvPr id="3547795" name="Diagramm 3" descr="Bilanzstruktur öffentlicher Fonds, Einrichtungen und Unternehmen 200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3</xdr:col>
      <xdr:colOff>613833</xdr:colOff>
      <xdr:row>26</xdr:row>
      <xdr:rowOff>95250</xdr:rowOff>
    </xdr:from>
    <xdr:ext cx="184731" cy="264560"/>
    <xdr:sp macro="" textlink="">
      <xdr:nvSpPr>
        <xdr:cNvPr id="4" name="Textfeld 3"/>
        <xdr:cNvSpPr txBox="1"/>
      </xdr:nvSpPr>
      <xdr:spPr>
        <a:xfrm>
          <a:off x="3014133" y="430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4</xdr:col>
      <xdr:colOff>105833</xdr:colOff>
      <xdr:row>56</xdr:row>
      <xdr:rowOff>127000</xdr:rowOff>
    </xdr:from>
    <xdr:ext cx="184731" cy="264560"/>
    <xdr:sp macro="" textlink="">
      <xdr:nvSpPr>
        <xdr:cNvPr id="5" name="Textfeld 4"/>
        <xdr:cNvSpPr txBox="1"/>
      </xdr:nvSpPr>
      <xdr:spPr>
        <a:xfrm>
          <a:off x="3306233" y="919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twoCellAnchor>
    <xdr:from>
      <xdr:col>0</xdr:col>
      <xdr:colOff>60325</xdr:colOff>
      <xdr:row>40</xdr:row>
      <xdr:rowOff>87314</xdr:rowOff>
    </xdr:from>
    <xdr:to>
      <xdr:col>6</xdr:col>
      <xdr:colOff>688975</xdr:colOff>
      <xdr:row>60</xdr:row>
      <xdr:rowOff>85726</xdr:rowOff>
    </xdr:to>
    <xdr:graphicFrame macro="">
      <xdr:nvGraphicFramePr>
        <xdr:cNvPr id="3547798" name="Diagramm 3" descr="Bilanzstruktur öffentlicher Fonds, Einrichtungen und Unternehmen 200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0</xdr:row>
      <xdr:rowOff>76200</xdr:rowOff>
    </xdr:from>
    <xdr:to>
      <xdr:col>6</xdr:col>
      <xdr:colOff>704850</xdr:colOff>
      <xdr:row>19</xdr:row>
      <xdr:rowOff>152400</xdr:rowOff>
    </xdr:to>
    <xdr:grpSp>
      <xdr:nvGrpSpPr>
        <xdr:cNvPr id="6" name="Gruppieren 5"/>
        <xdr:cNvGrpSpPr/>
      </xdr:nvGrpSpPr>
      <xdr:grpSpPr>
        <a:xfrm>
          <a:off x="76200" y="76200"/>
          <a:ext cx="5200650" cy="3092450"/>
          <a:chOff x="76200" y="76200"/>
          <a:chExt cx="5200650" cy="3092450"/>
        </a:xfrm>
      </xdr:grpSpPr>
      <xdr:graphicFrame macro="">
        <xdr:nvGraphicFramePr>
          <xdr:cNvPr id="3547794" name="Diagramm 1" descr="Bilanzstruktur öffentlicher Fonds, Einrichtungen und Unternehmen 2008"/>
          <xdr:cNvGraphicFramePr>
            <a:graphicFrameLocks/>
          </xdr:cNvGraphicFramePr>
        </xdr:nvGraphicFramePr>
        <xdr:xfrm>
          <a:off x="76200" y="76200"/>
          <a:ext cx="5200650" cy="3092450"/>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2" name="Textfeld 1"/>
          <xdr:cNvSpPr txBox="1"/>
        </xdr:nvSpPr>
        <xdr:spPr>
          <a:xfrm>
            <a:off x="80210" y="2982828"/>
            <a:ext cx="1317605" cy="1807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600">
                <a:latin typeface="Arial" pitchFamily="34" charset="0"/>
                <a:cs typeface="Arial" pitchFamily="34" charset="0"/>
              </a:rPr>
              <a:t>Thüringer</a:t>
            </a:r>
            <a:r>
              <a:rPr lang="de-DE" sz="600" baseline="0">
                <a:latin typeface="Arial" pitchFamily="34" charset="0"/>
                <a:cs typeface="Arial" pitchFamily="34" charset="0"/>
              </a:rPr>
              <a:t> Landesamt für Statistik</a:t>
            </a:r>
            <a:endParaRPr lang="de-DE" sz="600">
              <a:latin typeface="Arial" pitchFamily="34" charset="0"/>
              <a:cs typeface="Arial" pitchFamily="34" charset="0"/>
            </a:endParaRPr>
          </a:p>
        </xdr:txBody>
      </xdr:sp>
    </xdr:grpSp>
    <xdr:clientData/>
  </xdr:twoCellAnchor>
  <xdr:oneCellAnchor>
    <xdr:from>
      <xdr:col>0</xdr:col>
      <xdr:colOff>75197</xdr:colOff>
      <xdr:row>59</xdr:row>
      <xdr:rowOff>73527</xdr:rowOff>
    </xdr:from>
    <xdr:ext cx="1317605" cy="180755"/>
    <xdr:sp macro="" textlink="">
      <xdr:nvSpPr>
        <xdr:cNvPr id="3" name="Textfeld 2"/>
        <xdr:cNvSpPr txBox="1"/>
      </xdr:nvSpPr>
      <xdr:spPr>
        <a:xfrm>
          <a:off x="75197" y="9439777"/>
          <a:ext cx="1317605" cy="1807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600">
              <a:latin typeface="Arial" pitchFamily="34" charset="0"/>
              <a:cs typeface="Arial" pitchFamily="34" charset="0"/>
            </a:rPr>
            <a:t>Thüringer Landesamt für Statistik</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8</xdr:row>
      <xdr:rowOff>0</xdr:rowOff>
    </xdr:to>
    <xdr:sp macro="" textlink="">
      <xdr:nvSpPr>
        <xdr:cNvPr id="4" name="Text 54"/>
        <xdr:cNvSpPr txBox="1">
          <a:spLocks noChangeArrowheads="1"/>
        </xdr:cNvSpPr>
      </xdr:nvSpPr>
      <xdr:spPr bwMode="auto">
        <a:xfrm>
          <a:off x="3124200" y="102012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0</xdr:rowOff>
    </xdr:to>
    <xdr:sp macro="" textlink="">
      <xdr:nvSpPr>
        <xdr:cNvPr id="5" name="Text 56"/>
        <xdr:cNvSpPr txBox="1">
          <a:spLocks noChangeArrowheads="1"/>
        </xdr:cNvSpPr>
      </xdr:nvSpPr>
      <xdr:spPr bwMode="auto">
        <a:xfrm>
          <a:off x="11744325" y="102012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7</xdr:row>
      <xdr:rowOff>152400</xdr:rowOff>
    </xdr:to>
    <xdr:sp macro="" textlink="">
      <xdr:nvSpPr>
        <xdr:cNvPr id="8" name="Text 49"/>
        <xdr:cNvSpPr txBox="1">
          <a:spLocks noChangeArrowheads="1"/>
        </xdr:cNvSpPr>
      </xdr:nvSpPr>
      <xdr:spPr bwMode="auto">
        <a:xfrm>
          <a:off x="3124200" y="1020127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9" name="Text 51"/>
        <xdr:cNvSpPr txBox="1">
          <a:spLocks noChangeArrowheads="1"/>
        </xdr:cNvSpPr>
      </xdr:nvSpPr>
      <xdr:spPr bwMode="auto">
        <a:xfrm>
          <a:off x="11744325" y="10201275"/>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56</xdr:row>
      <xdr:rowOff>28575</xdr:rowOff>
    </xdr:from>
    <xdr:to>
      <xdr:col>3</xdr:col>
      <xdr:colOff>0</xdr:colOff>
      <xdr:row>60</xdr:row>
      <xdr:rowOff>0</xdr:rowOff>
    </xdr:to>
    <xdr:sp macro="" textlink="">
      <xdr:nvSpPr>
        <xdr:cNvPr id="14" name="Text 54"/>
        <xdr:cNvSpPr txBox="1">
          <a:spLocks noChangeArrowheads="1"/>
        </xdr:cNvSpPr>
      </xdr:nvSpPr>
      <xdr:spPr bwMode="auto">
        <a:xfrm>
          <a:off x="3125932"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56</xdr:row>
      <xdr:rowOff>28575</xdr:rowOff>
    </xdr:from>
    <xdr:to>
      <xdr:col>15</xdr:col>
      <xdr:colOff>0</xdr:colOff>
      <xdr:row>60</xdr:row>
      <xdr:rowOff>0</xdr:rowOff>
    </xdr:to>
    <xdr:sp macro="" textlink="">
      <xdr:nvSpPr>
        <xdr:cNvPr id="15" name="Text 56"/>
        <xdr:cNvSpPr txBox="1">
          <a:spLocks noChangeArrowheads="1"/>
        </xdr:cNvSpPr>
      </xdr:nvSpPr>
      <xdr:spPr bwMode="auto">
        <a:xfrm>
          <a:off x="11750386"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56</xdr:row>
      <xdr:rowOff>28575</xdr:rowOff>
    </xdr:from>
    <xdr:to>
      <xdr:col>3</xdr:col>
      <xdr:colOff>0</xdr:colOff>
      <xdr:row>59</xdr:row>
      <xdr:rowOff>152400</xdr:rowOff>
    </xdr:to>
    <xdr:sp macro="" textlink="">
      <xdr:nvSpPr>
        <xdr:cNvPr id="16"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56</xdr:row>
      <xdr:rowOff>28575</xdr:rowOff>
    </xdr:from>
    <xdr:to>
      <xdr:col>15</xdr:col>
      <xdr:colOff>0</xdr:colOff>
      <xdr:row>59</xdr:row>
      <xdr:rowOff>123825</xdr:rowOff>
    </xdr:to>
    <xdr:sp macro="" textlink="">
      <xdr:nvSpPr>
        <xdr:cNvPr id="17"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8</xdr:row>
      <xdr:rowOff>152400</xdr:rowOff>
    </xdr:to>
    <xdr:sp macro="" textlink="">
      <xdr:nvSpPr>
        <xdr:cNvPr id="6" name="Text 59"/>
        <xdr:cNvSpPr txBox="1">
          <a:spLocks noChangeArrowheads="1"/>
        </xdr:cNvSpPr>
      </xdr:nvSpPr>
      <xdr:spPr bwMode="auto">
        <a:xfrm>
          <a:off x="3124200" y="18926175"/>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123825</xdr:rowOff>
    </xdr:to>
    <xdr:sp macro="" textlink="">
      <xdr:nvSpPr>
        <xdr:cNvPr id="7" name="Text 61"/>
        <xdr:cNvSpPr txBox="1">
          <a:spLocks noChangeArrowheads="1"/>
        </xdr:cNvSpPr>
      </xdr:nvSpPr>
      <xdr:spPr bwMode="auto">
        <a:xfrm>
          <a:off x="11744325" y="18926175"/>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8</xdr:row>
      <xdr:rowOff>0</xdr:rowOff>
    </xdr:to>
    <xdr:sp macro="" textlink="">
      <xdr:nvSpPr>
        <xdr:cNvPr id="10" name="Text 54"/>
        <xdr:cNvSpPr txBox="1">
          <a:spLocks noChangeArrowheads="1"/>
        </xdr:cNvSpPr>
      </xdr:nvSpPr>
      <xdr:spPr bwMode="auto">
        <a:xfrm>
          <a:off x="3124200" y="189261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0</xdr:rowOff>
    </xdr:to>
    <xdr:sp macro="" textlink="">
      <xdr:nvSpPr>
        <xdr:cNvPr id="11" name="Text 56"/>
        <xdr:cNvSpPr txBox="1">
          <a:spLocks noChangeArrowheads="1"/>
        </xdr:cNvSpPr>
      </xdr:nvSpPr>
      <xdr:spPr bwMode="auto">
        <a:xfrm>
          <a:off x="11744325" y="189261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7</xdr:row>
      <xdr:rowOff>152400</xdr:rowOff>
    </xdr:to>
    <xdr:sp macro="" textlink="">
      <xdr:nvSpPr>
        <xdr:cNvPr id="12" name="Text 49"/>
        <xdr:cNvSpPr txBox="1">
          <a:spLocks noChangeArrowheads="1"/>
        </xdr:cNvSpPr>
      </xdr:nvSpPr>
      <xdr:spPr bwMode="auto">
        <a:xfrm>
          <a:off x="3124200" y="1892617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13" name="Text 51"/>
        <xdr:cNvSpPr txBox="1">
          <a:spLocks noChangeArrowheads="1"/>
        </xdr:cNvSpPr>
      </xdr:nvSpPr>
      <xdr:spPr bwMode="auto">
        <a:xfrm>
          <a:off x="11744325" y="18926175"/>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51</xdr:row>
      <xdr:rowOff>28575</xdr:rowOff>
    </xdr:from>
    <xdr:to>
      <xdr:col>3</xdr:col>
      <xdr:colOff>0</xdr:colOff>
      <xdr:row>55</xdr:row>
      <xdr:rowOff>152400</xdr:rowOff>
    </xdr:to>
    <xdr:sp macro="" textlink="">
      <xdr:nvSpPr>
        <xdr:cNvPr id="20" name="Text 59"/>
        <xdr:cNvSpPr txBox="1">
          <a:spLocks noChangeArrowheads="1"/>
        </xdr:cNvSpPr>
      </xdr:nvSpPr>
      <xdr:spPr bwMode="auto">
        <a:xfrm>
          <a:off x="3125932" y="660689"/>
          <a:ext cx="0" cy="7732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51</xdr:row>
      <xdr:rowOff>28575</xdr:rowOff>
    </xdr:from>
    <xdr:to>
      <xdr:col>15</xdr:col>
      <xdr:colOff>0</xdr:colOff>
      <xdr:row>55</xdr:row>
      <xdr:rowOff>123825</xdr:rowOff>
    </xdr:to>
    <xdr:sp macro="" textlink="">
      <xdr:nvSpPr>
        <xdr:cNvPr id="21" name="Text 61"/>
        <xdr:cNvSpPr txBox="1">
          <a:spLocks noChangeArrowheads="1"/>
        </xdr:cNvSpPr>
      </xdr:nvSpPr>
      <xdr:spPr bwMode="auto">
        <a:xfrm>
          <a:off x="11750386" y="660689"/>
          <a:ext cx="0" cy="74468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51</xdr:row>
      <xdr:rowOff>28575</xdr:rowOff>
    </xdr:from>
    <xdr:to>
      <xdr:col>3</xdr:col>
      <xdr:colOff>0</xdr:colOff>
      <xdr:row>55</xdr:row>
      <xdr:rowOff>0</xdr:rowOff>
    </xdr:to>
    <xdr:sp macro="" textlink="">
      <xdr:nvSpPr>
        <xdr:cNvPr id="22" name="Text 54"/>
        <xdr:cNvSpPr txBox="1">
          <a:spLocks noChangeArrowheads="1"/>
        </xdr:cNvSpPr>
      </xdr:nvSpPr>
      <xdr:spPr bwMode="auto">
        <a:xfrm>
          <a:off x="3125932"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51</xdr:row>
      <xdr:rowOff>28575</xdr:rowOff>
    </xdr:from>
    <xdr:to>
      <xdr:col>15</xdr:col>
      <xdr:colOff>0</xdr:colOff>
      <xdr:row>55</xdr:row>
      <xdr:rowOff>0</xdr:rowOff>
    </xdr:to>
    <xdr:sp macro="" textlink="">
      <xdr:nvSpPr>
        <xdr:cNvPr id="23" name="Text 56"/>
        <xdr:cNvSpPr txBox="1">
          <a:spLocks noChangeArrowheads="1"/>
        </xdr:cNvSpPr>
      </xdr:nvSpPr>
      <xdr:spPr bwMode="auto">
        <a:xfrm>
          <a:off x="11750386"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51</xdr:row>
      <xdr:rowOff>28575</xdr:rowOff>
    </xdr:from>
    <xdr:to>
      <xdr:col>3</xdr:col>
      <xdr:colOff>0</xdr:colOff>
      <xdr:row>54</xdr:row>
      <xdr:rowOff>152400</xdr:rowOff>
    </xdr:to>
    <xdr:sp macro="" textlink="">
      <xdr:nvSpPr>
        <xdr:cNvPr id="24"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51</xdr:row>
      <xdr:rowOff>28575</xdr:rowOff>
    </xdr:from>
    <xdr:to>
      <xdr:col>15</xdr:col>
      <xdr:colOff>0</xdr:colOff>
      <xdr:row>54</xdr:row>
      <xdr:rowOff>123825</xdr:rowOff>
    </xdr:to>
    <xdr:sp macro="" textlink="">
      <xdr:nvSpPr>
        <xdr:cNvPr id="25"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xdr:colOff>
      <xdr:row>2</xdr:row>
      <xdr:rowOff>38100</xdr:rowOff>
    </xdr:from>
    <xdr:to>
      <xdr:col>6</xdr:col>
      <xdr:colOff>685800</xdr:colOff>
      <xdr:row>29</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31</xdr:row>
      <xdr:rowOff>133350</xdr:rowOff>
    </xdr:from>
    <xdr:to>
      <xdr:col>6</xdr:col>
      <xdr:colOff>676275</xdr:colOff>
      <xdr:row>58</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0.00183</cdr:x>
      <cdr:y>0.9494</cdr:y>
    </cdr:from>
    <cdr:to>
      <cdr:x>0.28022</cdr:x>
      <cdr:y>0.99277</cdr:y>
    </cdr:to>
    <cdr:sp macro="" textlink="">
      <cdr:nvSpPr>
        <cdr:cNvPr id="2" name="Textfeld 1"/>
        <cdr:cNvSpPr txBox="1"/>
      </cdr:nvSpPr>
      <cdr:spPr>
        <a:xfrm xmlns:a="http://schemas.openxmlformats.org/drawingml/2006/main">
          <a:off x="9525" y="3752850"/>
          <a:ext cx="1447800" cy="1714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100"/>
            </a:lnSpc>
          </a:pPr>
          <a:endParaRPr lang="de-DE" sz="1100"/>
        </a:p>
      </cdr:txBody>
    </cdr:sp>
  </cdr:relSizeAnchor>
</c:userShapes>
</file>

<file path=xl/drawings/drawing14.xml><?xml version="1.0" encoding="utf-8"?>
<c:userShapes xmlns:c="http://schemas.openxmlformats.org/drawingml/2006/chart">
  <cdr:relSizeAnchor xmlns:cdr="http://schemas.openxmlformats.org/drawingml/2006/chartDrawing">
    <cdr:from>
      <cdr:x>0.00244</cdr:x>
      <cdr:y>0.9525</cdr:y>
    </cdr:from>
    <cdr:to>
      <cdr:x>0.28083</cdr:x>
      <cdr:y>0.99597</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100"/>
            </a:lnSpc>
          </a:pPr>
          <a:endParaRPr lang="de-DE" sz="1100"/>
        </a:p>
      </cdr:txBody>
    </cdr:sp>
  </cdr:relSizeAnchor>
</c:userShapes>
</file>

<file path=xl/drawings/drawing2.xml><?xml version="1.0" encoding="utf-8"?>
<c:userShapes xmlns:c="http://schemas.openxmlformats.org/drawingml/2006/chart">
  <cdr:relSizeAnchor xmlns:cdr="http://schemas.openxmlformats.org/drawingml/2006/chartDrawing">
    <cdr:from>
      <cdr:x>0</cdr:x>
      <cdr:y>0.84997</cdr:y>
    </cdr:from>
    <cdr:to>
      <cdr:x>0</cdr:x>
      <cdr:y>0.86037</cdr:y>
    </cdr:to>
    <cdr:sp macro="" textlink="">
      <cdr:nvSpPr>
        <cdr:cNvPr id="2" name="Textfeld 5"/>
        <cdr:cNvSpPr txBox="1"/>
      </cdr:nvSpPr>
      <cdr:spPr>
        <a:xfrm xmlns:a="http://schemas.openxmlformats.org/drawingml/2006/main">
          <a:off x="0" y="2964650"/>
          <a:ext cx="1265796" cy="152406"/>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600" b="0" i="0" baseline="0">
              <a:solidFill>
                <a:schemeClr val="tx1"/>
              </a:solidFill>
              <a:effectLst/>
              <a:latin typeface="Arial" pitchFamily="34" charset="0"/>
              <a:ea typeface="+mn-ea"/>
              <a:cs typeface="Arial" pitchFamily="34" charset="0"/>
            </a:rPr>
            <a:t>Thüringer Landesamt für Statistik</a:t>
          </a:r>
          <a:endParaRPr lang="de-DE" sz="600"/>
        </a:p>
      </cdr:txBody>
    </cdr:sp>
  </cdr:relSizeAnchor>
  <cdr:relSizeAnchor xmlns:cdr="http://schemas.openxmlformats.org/drawingml/2006/chartDrawing">
    <cdr:from>
      <cdr:x>0</cdr:x>
      <cdr:y>0.91817</cdr:y>
    </cdr:from>
    <cdr:to>
      <cdr:x>0</cdr:x>
      <cdr:y>0.92276</cdr:y>
    </cdr:to>
    <cdr:sp macro="" textlink="">
      <cdr:nvSpPr>
        <cdr:cNvPr id="3" name="Textfeld 2"/>
        <cdr:cNvSpPr txBox="1"/>
      </cdr:nvSpPr>
      <cdr:spPr>
        <a:xfrm xmlns:a="http://schemas.openxmlformats.org/drawingml/2006/main">
          <a:off x="13097" y="2940844"/>
          <a:ext cx="1250156"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latin typeface="Arial" pitchFamily="34" charset="0"/>
              <a:cs typeface="Arial" pitchFamily="34" charset="0"/>
            </a:rPr>
            <a:t>Thüringer Landesamt für Statistik</a:t>
          </a:r>
        </a:p>
      </cdr:txBody>
    </cdr:sp>
  </cdr:relSizeAnchor>
  <cdr:relSizeAnchor xmlns:cdr="http://schemas.openxmlformats.org/drawingml/2006/chartDrawing">
    <cdr:from>
      <cdr:x>0</cdr:x>
      <cdr:y>0.9515</cdr:y>
    </cdr:from>
    <cdr:to>
      <cdr:x>0</cdr:x>
      <cdr:y>0.9544</cdr:y>
    </cdr:to>
    <cdr:sp macro="" textlink="">
      <cdr:nvSpPr>
        <cdr:cNvPr id="4" name="Textfeld 3"/>
        <cdr:cNvSpPr txBox="1"/>
      </cdr:nvSpPr>
      <cdr:spPr>
        <a:xfrm xmlns:a="http://schemas.openxmlformats.org/drawingml/2006/main">
          <a:off x="0" y="2950244"/>
          <a:ext cx="1238250" cy="16894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0.00258</cdr:x>
      <cdr:y>0.93466</cdr:y>
    </cdr:from>
    <cdr:to>
      <cdr:x>0.2283</cdr:x>
      <cdr:y>0.99406</cdr:y>
    </cdr:to>
    <cdr:sp macro="" textlink="">
      <cdr:nvSpPr>
        <cdr:cNvPr id="6" name="Textfeld 5"/>
        <cdr:cNvSpPr txBox="1"/>
      </cdr:nvSpPr>
      <cdr:spPr>
        <a:xfrm xmlns:a="http://schemas.openxmlformats.org/drawingml/2006/main">
          <a:off x="14037" y="2918661"/>
          <a:ext cx="1228224" cy="18548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a:t>
          </a:r>
          <a:r>
            <a:rPr lang="de-DE" sz="600" baseline="0">
              <a:latin typeface="Arial" pitchFamily="34" charset="0"/>
              <a:cs typeface="Arial" pitchFamily="34" charset="0"/>
            </a:rPr>
            <a:t> Statistik</a:t>
          </a:r>
          <a:endParaRPr lang="de-DE" sz="600">
            <a:latin typeface="Arial" pitchFamily="34" charset="0"/>
            <a:cs typeface="Arial"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0.53502</cdr:x>
      <cdr:y>0.73143</cdr:y>
    </cdr:from>
    <cdr:to>
      <cdr:x>0.6407</cdr:x>
      <cdr:y>0.77132</cdr:y>
    </cdr:to>
    <cdr:sp macro="" textlink="">
      <cdr:nvSpPr>
        <cdr:cNvPr id="3" name="Textfeld 2"/>
        <cdr:cNvSpPr txBox="1"/>
      </cdr:nvSpPr>
      <cdr:spPr>
        <a:xfrm xmlns:a="http://schemas.openxmlformats.org/drawingml/2006/main">
          <a:off x="2782452" y="2259583"/>
          <a:ext cx="549604" cy="12323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solidFill>
                <a:sysClr val="windowText" lastClr="000000"/>
              </a:solidFill>
              <a:latin typeface="Arial" pitchFamily="34" charset="0"/>
              <a:cs typeface="Arial" pitchFamily="34" charset="0"/>
            </a:rPr>
            <a:t>Millionen EUR</a:t>
          </a:r>
        </a:p>
      </cdr:txBody>
    </cdr:sp>
  </cdr:relSizeAnchor>
  <cdr:relSizeAnchor xmlns:cdr="http://schemas.openxmlformats.org/drawingml/2006/chartDrawing">
    <cdr:from>
      <cdr:x>0.84216</cdr:x>
      <cdr:y>0.22977</cdr:y>
    </cdr:from>
    <cdr:to>
      <cdr:x>0.94601</cdr:x>
      <cdr:y>0.28012</cdr:y>
    </cdr:to>
    <cdr:sp macro="" textlink="">
      <cdr:nvSpPr>
        <cdr:cNvPr id="4" name="Textfeld 3"/>
        <cdr:cNvSpPr txBox="1"/>
      </cdr:nvSpPr>
      <cdr:spPr>
        <a:xfrm xmlns:a="http://schemas.openxmlformats.org/drawingml/2006/main">
          <a:off x="4379786" y="729142"/>
          <a:ext cx="540088" cy="15978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1,8 %</a:t>
          </a:r>
        </a:p>
      </cdr:txBody>
    </cdr:sp>
  </cdr:relSizeAnchor>
  <cdr:relSizeAnchor xmlns:cdr="http://schemas.openxmlformats.org/drawingml/2006/chartDrawing">
    <cdr:from>
      <cdr:x>0.83232</cdr:x>
      <cdr:y>0.37092</cdr:y>
    </cdr:from>
    <cdr:to>
      <cdr:x>0.93642</cdr:x>
      <cdr:y>0.42547</cdr:y>
    </cdr:to>
    <cdr:sp macro="" textlink="">
      <cdr:nvSpPr>
        <cdr:cNvPr id="5" name="Textfeld 1"/>
        <cdr:cNvSpPr txBox="1"/>
      </cdr:nvSpPr>
      <cdr:spPr>
        <a:xfrm xmlns:a="http://schemas.openxmlformats.org/drawingml/2006/main">
          <a:off x="4328605" y="1177071"/>
          <a:ext cx="541388" cy="17310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14,5 %</a:t>
          </a:r>
        </a:p>
      </cdr:txBody>
    </cdr:sp>
  </cdr:relSizeAnchor>
  <cdr:relSizeAnchor xmlns:cdr="http://schemas.openxmlformats.org/drawingml/2006/chartDrawing">
    <cdr:from>
      <cdr:x>0.83212</cdr:x>
      <cdr:y>0.2909</cdr:y>
    </cdr:from>
    <cdr:to>
      <cdr:x>0.93647</cdr:x>
      <cdr:y>0.35018</cdr:y>
    </cdr:to>
    <cdr:sp macro="" textlink="">
      <cdr:nvSpPr>
        <cdr:cNvPr id="6" name="Textfeld 1"/>
        <cdr:cNvSpPr txBox="1"/>
      </cdr:nvSpPr>
      <cdr:spPr>
        <a:xfrm xmlns:a="http://schemas.openxmlformats.org/drawingml/2006/main">
          <a:off x="4327578" y="923130"/>
          <a:ext cx="542688" cy="18815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26,4 %</a:t>
          </a:r>
        </a:p>
      </cdr:txBody>
    </cdr:sp>
  </cdr:relSizeAnchor>
  <cdr:relSizeAnchor xmlns:cdr="http://schemas.openxmlformats.org/drawingml/2006/chartDrawing">
    <cdr:from>
      <cdr:x>0.72471</cdr:x>
      <cdr:y>0.80743</cdr:y>
    </cdr:from>
    <cdr:to>
      <cdr:x>0.94779</cdr:x>
      <cdr:y>0.86265</cdr:y>
    </cdr:to>
    <cdr:sp macro="" textlink="">
      <cdr:nvSpPr>
        <cdr:cNvPr id="53" name="Textfeld 1"/>
        <cdr:cNvSpPr txBox="1"/>
      </cdr:nvSpPr>
      <cdr:spPr>
        <a:xfrm xmlns:a="http://schemas.openxmlformats.org/drawingml/2006/main">
          <a:off x="3768963" y="2562305"/>
          <a:ext cx="1160161" cy="1752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Elektrizitätsversorgung</a:t>
          </a:r>
        </a:p>
      </cdr:txBody>
    </cdr:sp>
  </cdr:relSizeAnchor>
  <cdr:relSizeAnchor xmlns:cdr="http://schemas.openxmlformats.org/drawingml/2006/chartDrawing">
    <cdr:from>
      <cdr:x>0</cdr:x>
      <cdr:y>0.89057</cdr:y>
    </cdr:from>
    <cdr:to>
      <cdr:x>0</cdr:x>
      <cdr:y>0.89226</cdr:y>
    </cdr:to>
    <cdr:sp macro="" textlink="">
      <cdr:nvSpPr>
        <cdr:cNvPr id="28" name="Textfeld 27"/>
        <cdr:cNvSpPr txBox="1"/>
      </cdr:nvSpPr>
      <cdr:spPr>
        <a:xfrm xmlns:a="http://schemas.openxmlformats.org/drawingml/2006/main">
          <a:off x="0" y="2942035"/>
          <a:ext cx="1285875" cy="18573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cdr:x>
      <cdr:y>0.91959</cdr:y>
    </cdr:from>
    <cdr:to>
      <cdr:x>0</cdr:x>
      <cdr:y>0.92176</cdr:y>
    </cdr:to>
    <cdr:sp macro="" textlink="">
      <cdr:nvSpPr>
        <cdr:cNvPr id="2" name="Textfeld 1"/>
        <cdr:cNvSpPr txBox="1"/>
      </cdr:nvSpPr>
      <cdr:spPr>
        <a:xfrm xmlns:a="http://schemas.openxmlformats.org/drawingml/2006/main">
          <a:off x="4761" y="2945607"/>
          <a:ext cx="1262063"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DE" sz="700">
              <a:effectLst/>
              <a:latin typeface="Arial" pitchFamily="34" charset="0"/>
              <a:ea typeface="+mn-ea"/>
              <a:cs typeface="Arial" pitchFamily="34" charset="0"/>
            </a:rPr>
            <a:t>Thüringer Landesamt für Statistik</a:t>
          </a:r>
          <a:endParaRPr lang="de-DE" sz="700"/>
        </a:p>
      </cdr:txBody>
    </cdr:sp>
  </cdr:relSizeAnchor>
  <cdr:relSizeAnchor xmlns:cdr="http://schemas.openxmlformats.org/drawingml/2006/chartDrawing">
    <cdr:from>
      <cdr:x>0.53502</cdr:x>
      <cdr:y>0.73143</cdr:y>
    </cdr:from>
    <cdr:to>
      <cdr:x>0.6407</cdr:x>
      <cdr:y>0.77132</cdr:y>
    </cdr:to>
    <cdr:sp macro="" textlink="">
      <cdr:nvSpPr>
        <cdr:cNvPr id="8" name="Textfeld 2"/>
        <cdr:cNvSpPr txBox="1"/>
      </cdr:nvSpPr>
      <cdr:spPr>
        <a:xfrm xmlns:a="http://schemas.openxmlformats.org/drawingml/2006/main">
          <a:off x="2782452" y="2259583"/>
          <a:ext cx="549604" cy="12323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solidFill>
                <a:sysClr val="windowText" lastClr="000000"/>
              </a:solidFill>
              <a:latin typeface="Arial" pitchFamily="34" charset="0"/>
              <a:cs typeface="Arial" pitchFamily="34" charset="0"/>
            </a:rPr>
            <a:t>Millionen EUR</a:t>
          </a:r>
        </a:p>
      </cdr:txBody>
    </cdr:sp>
  </cdr:relSizeAnchor>
  <cdr:relSizeAnchor xmlns:cdr="http://schemas.openxmlformats.org/drawingml/2006/chartDrawing">
    <cdr:from>
      <cdr:x>0.83363</cdr:x>
      <cdr:y>0.53291</cdr:y>
    </cdr:from>
    <cdr:to>
      <cdr:x>0.93723</cdr:x>
      <cdr:y>0.58773</cdr:y>
    </cdr:to>
    <cdr:sp macro="" textlink="">
      <cdr:nvSpPr>
        <cdr:cNvPr id="12" name="Textfeld 1"/>
        <cdr:cNvSpPr txBox="1"/>
      </cdr:nvSpPr>
      <cdr:spPr>
        <a:xfrm xmlns:a="http://schemas.openxmlformats.org/drawingml/2006/main">
          <a:off x="4335418" y="1691135"/>
          <a:ext cx="538787" cy="17396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57,3 %</a:t>
          </a:r>
        </a:p>
      </cdr:txBody>
    </cdr:sp>
  </cdr:relSizeAnchor>
  <cdr:relSizeAnchor xmlns:cdr="http://schemas.openxmlformats.org/drawingml/2006/chartDrawing">
    <cdr:from>
      <cdr:x>0.04804</cdr:x>
      <cdr:y>0.80879</cdr:y>
    </cdr:from>
    <cdr:to>
      <cdr:x>0.0875</cdr:x>
      <cdr:y>0.83715</cdr:y>
    </cdr:to>
    <cdr:sp macro="" textlink="">
      <cdr:nvSpPr>
        <cdr:cNvPr id="13" name="Rectangle 7"/>
        <cdr:cNvSpPr>
          <a:spLocks xmlns:a="http://schemas.openxmlformats.org/drawingml/2006/main" noChangeArrowheads="1"/>
        </cdr:cNvSpPr>
      </cdr:nvSpPr>
      <cdr:spPr bwMode="auto">
        <a:xfrm xmlns:a="http://schemas.openxmlformats.org/drawingml/2006/main">
          <a:off x="249839" y="2566624"/>
          <a:ext cx="205200" cy="90000"/>
        </a:xfrm>
        <a:prstGeom xmlns:a="http://schemas.openxmlformats.org/drawingml/2006/main" prst="rect">
          <a:avLst/>
        </a:prstGeom>
        <a:solidFill xmlns:a="http://schemas.openxmlformats.org/drawingml/2006/main">
          <a:schemeClr val="accent4">
            <a:lumMod val="60000"/>
            <a:lumOff val="4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0.04745</cdr:x>
      <cdr:y>0.9073</cdr:y>
    </cdr:from>
    <cdr:to>
      <cdr:x>0.08691</cdr:x>
      <cdr:y>0.93566</cdr:y>
    </cdr:to>
    <cdr:sp macro="" textlink="">
      <cdr:nvSpPr>
        <cdr:cNvPr id="14" name="Rectangle 7"/>
        <cdr:cNvSpPr>
          <a:spLocks xmlns:a="http://schemas.openxmlformats.org/drawingml/2006/main" noChangeArrowheads="1"/>
        </cdr:cNvSpPr>
      </cdr:nvSpPr>
      <cdr:spPr bwMode="auto">
        <a:xfrm xmlns:a="http://schemas.openxmlformats.org/drawingml/2006/main">
          <a:off x="246771" y="2879237"/>
          <a:ext cx="205200" cy="90000"/>
        </a:xfrm>
        <a:prstGeom xmlns:a="http://schemas.openxmlformats.org/drawingml/2006/main" prst="rect">
          <a:avLst/>
        </a:prstGeom>
        <a:solidFill xmlns:a="http://schemas.openxmlformats.org/drawingml/2006/main">
          <a:schemeClr val="accent5">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0.04745</cdr:x>
      <cdr:y>0.85865</cdr:y>
    </cdr:from>
    <cdr:to>
      <cdr:x>0.08691</cdr:x>
      <cdr:y>0.88701</cdr:y>
    </cdr:to>
    <cdr:sp macro="" textlink="">
      <cdr:nvSpPr>
        <cdr:cNvPr id="15" name="Rectangle 7"/>
        <cdr:cNvSpPr>
          <a:spLocks xmlns:a="http://schemas.openxmlformats.org/drawingml/2006/main" noChangeArrowheads="1"/>
        </cdr:cNvSpPr>
      </cdr:nvSpPr>
      <cdr:spPr bwMode="auto">
        <a:xfrm xmlns:a="http://schemas.openxmlformats.org/drawingml/2006/main">
          <a:off x="246771" y="2724850"/>
          <a:ext cx="205200" cy="90000"/>
        </a:xfrm>
        <a:prstGeom xmlns:a="http://schemas.openxmlformats.org/drawingml/2006/main" prst="rect">
          <a:avLst/>
        </a:prstGeom>
        <a:solidFill xmlns:a="http://schemas.openxmlformats.org/drawingml/2006/main">
          <a:schemeClr val="accent5">
            <a:lumMod val="20000"/>
            <a:lumOff val="8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0.07891</cdr:x>
      <cdr:y>0.79061</cdr:y>
    </cdr:from>
    <cdr:to>
      <cdr:x>0.22138</cdr:x>
      <cdr:y>0.85254</cdr:y>
    </cdr:to>
    <cdr:sp macro="" textlink="">
      <cdr:nvSpPr>
        <cdr:cNvPr id="16" name="Textfeld 26"/>
        <cdr:cNvSpPr txBox="1"/>
      </cdr:nvSpPr>
      <cdr:spPr>
        <a:xfrm xmlns:a="http://schemas.openxmlformats.org/drawingml/2006/main">
          <a:off x="410383" y="2508923"/>
          <a:ext cx="740937" cy="19653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Versorgung</a:t>
          </a:r>
        </a:p>
      </cdr:txBody>
    </cdr:sp>
  </cdr:relSizeAnchor>
  <cdr:relSizeAnchor xmlns:cdr="http://schemas.openxmlformats.org/drawingml/2006/chartDrawing">
    <cdr:from>
      <cdr:x>0.07909</cdr:x>
      <cdr:y>0.88669</cdr:y>
    </cdr:from>
    <cdr:to>
      <cdr:x>0.33834</cdr:x>
      <cdr:y>0.97479</cdr:y>
    </cdr:to>
    <cdr:sp macro="" textlink="">
      <cdr:nvSpPr>
        <cdr:cNvPr id="17" name="Textfeld 1"/>
        <cdr:cNvSpPr txBox="1"/>
      </cdr:nvSpPr>
      <cdr:spPr>
        <a:xfrm xmlns:a="http://schemas.openxmlformats.org/drawingml/2006/main">
          <a:off x="411319" y="2813825"/>
          <a:ext cx="1348269" cy="27957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Sonst.</a:t>
          </a:r>
          <a:r>
            <a:rPr lang="de-DE" sz="800" baseline="0">
              <a:latin typeface="Arial" pitchFamily="34" charset="0"/>
              <a:cs typeface="Arial" pitchFamily="34" charset="0"/>
            </a:rPr>
            <a:t> Aufgabenbereiche</a:t>
          </a:r>
          <a:endParaRPr lang="de-DE" sz="800">
            <a:latin typeface="Arial" pitchFamily="34" charset="0"/>
            <a:cs typeface="Arial" pitchFamily="34" charset="0"/>
          </a:endParaRPr>
        </a:p>
      </cdr:txBody>
    </cdr:sp>
  </cdr:relSizeAnchor>
  <cdr:relSizeAnchor xmlns:cdr="http://schemas.openxmlformats.org/drawingml/2006/chartDrawing">
    <cdr:from>
      <cdr:x>0.08002</cdr:x>
      <cdr:y>0.8434</cdr:y>
    </cdr:from>
    <cdr:to>
      <cdr:x>0.26898</cdr:x>
      <cdr:y>0.91288</cdr:y>
    </cdr:to>
    <cdr:sp macro="" textlink="">
      <cdr:nvSpPr>
        <cdr:cNvPr id="18" name="Textfeld 1"/>
        <cdr:cNvSpPr txBox="1"/>
      </cdr:nvSpPr>
      <cdr:spPr>
        <a:xfrm xmlns:a="http://schemas.openxmlformats.org/drawingml/2006/main">
          <a:off x="416156" y="2676451"/>
          <a:ext cx="982715" cy="22048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Wohnungswesen</a:t>
          </a:r>
        </a:p>
      </cdr:txBody>
    </cdr:sp>
  </cdr:relSizeAnchor>
  <cdr:relSizeAnchor xmlns:cdr="http://schemas.openxmlformats.org/drawingml/2006/chartDrawing">
    <cdr:from>
      <cdr:x>0.69512</cdr:x>
      <cdr:y>0.77704</cdr:y>
    </cdr:from>
    <cdr:to>
      <cdr:x>0.73458</cdr:x>
      <cdr:y>0.8054</cdr:y>
    </cdr:to>
    <cdr:sp macro="" textlink="">
      <cdr:nvSpPr>
        <cdr:cNvPr id="19" name="Rectangle 7"/>
        <cdr:cNvSpPr>
          <a:spLocks xmlns:a="http://schemas.openxmlformats.org/drawingml/2006/main" noChangeArrowheads="1"/>
        </cdr:cNvSpPr>
      </cdr:nvSpPr>
      <cdr:spPr bwMode="auto">
        <a:xfrm xmlns:a="http://schemas.openxmlformats.org/drawingml/2006/main">
          <a:off x="3615076" y="2465868"/>
          <a:ext cx="205200" cy="90000"/>
        </a:xfrm>
        <a:prstGeom xmlns:a="http://schemas.openxmlformats.org/drawingml/2006/main" prst="rect">
          <a:avLst/>
        </a:prstGeom>
        <a:solidFill xmlns:a="http://schemas.openxmlformats.org/drawingml/2006/main">
          <a:schemeClr val="accent4">
            <a:lumMod val="20000"/>
            <a:lumOff val="8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0.69497</cdr:x>
      <cdr:y>0.87109</cdr:y>
    </cdr:from>
    <cdr:to>
      <cdr:x>0.73443</cdr:x>
      <cdr:y>0.89945</cdr:y>
    </cdr:to>
    <cdr:sp macro="" textlink="">
      <cdr:nvSpPr>
        <cdr:cNvPr id="20" name="Rectangle 7"/>
        <cdr:cNvSpPr>
          <a:spLocks xmlns:a="http://schemas.openxmlformats.org/drawingml/2006/main" noChangeArrowheads="1"/>
        </cdr:cNvSpPr>
      </cdr:nvSpPr>
      <cdr:spPr bwMode="auto">
        <a:xfrm xmlns:a="http://schemas.openxmlformats.org/drawingml/2006/main">
          <a:off x="3614295" y="2764327"/>
          <a:ext cx="205200" cy="90000"/>
        </a:xfrm>
        <a:prstGeom xmlns:a="http://schemas.openxmlformats.org/drawingml/2006/main" prst="rect">
          <a:avLst/>
        </a:prstGeom>
        <a:solidFill xmlns:a="http://schemas.openxmlformats.org/drawingml/2006/main">
          <a:schemeClr val="accent4">
            <a:lumMod val="60000"/>
            <a:lumOff val="4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0.69521</cdr:x>
      <cdr:y>0.82296</cdr:y>
    </cdr:from>
    <cdr:to>
      <cdr:x>0.73467</cdr:x>
      <cdr:y>0.85132</cdr:y>
    </cdr:to>
    <cdr:sp macro="" textlink="">
      <cdr:nvSpPr>
        <cdr:cNvPr id="21" name="Rectangle 7"/>
        <cdr:cNvSpPr>
          <a:spLocks xmlns:a="http://schemas.openxmlformats.org/drawingml/2006/main" noChangeArrowheads="1"/>
        </cdr:cNvSpPr>
      </cdr:nvSpPr>
      <cdr:spPr bwMode="auto">
        <a:xfrm xmlns:a="http://schemas.openxmlformats.org/drawingml/2006/main">
          <a:off x="3615544" y="2611591"/>
          <a:ext cx="205200" cy="90000"/>
        </a:xfrm>
        <a:prstGeom xmlns:a="http://schemas.openxmlformats.org/drawingml/2006/main" prst="rect">
          <a:avLst/>
        </a:prstGeom>
        <a:solidFill xmlns:a="http://schemas.openxmlformats.org/drawingml/2006/main">
          <a:schemeClr val="accent4">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0.72608</cdr:x>
      <cdr:y>0.75659</cdr:y>
    </cdr:from>
    <cdr:to>
      <cdr:x>0.88436</cdr:x>
      <cdr:y>0.80328</cdr:y>
    </cdr:to>
    <cdr:sp macro="" textlink="">
      <cdr:nvSpPr>
        <cdr:cNvPr id="22" name="Textfeld 4"/>
        <cdr:cNvSpPr txBox="1"/>
      </cdr:nvSpPr>
      <cdr:spPr>
        <a:xfrm xmlns:a="http://schemas.openxmlformats.org/drawingml/2006/main">
          <a:off x="3776088" y="2400964"/>
          <a:ext cx="823159" cy="14816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Gasversorgung</a:t>
          </a:r>
        </a:p>
      </cdr:txBody>
    </cdr:sp>
  </cdr:relSizeAnchor>
  <cdr:relSizeAnchor xmlns:cdr="http://schemas.openxmlformats.org/drawingml/2006/chartDrawing">
    <cdr:from>
      <cdr:x>0.7238</cdr:x>
      <cdr:y>0.85098</cdr:y>
    </cdr:from>
    <cdr:to>
      <cdr:x>0.95681</cdr:x>
      <cdr:y>0.93072</cdr:y>
    </cdr:to>
    <cdr:sp macro="" textlink="">
      <cdr:nvSpPr>
        <cdr:cNvPr id="23" name="Textfeld 1"/>
        <cdr:cNvSpPr txBox="1"/>
      </cdr:nvSpPr>
      <cdr:spPr>
        <a:xfrm xmlns:a="http://schemas.openxmlformats.org/drawingml/2006/main">
          <a:off x="3764230" y="2700506"/>
          <a:ext cx="1211804" cy="25304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Übrige</a:t>
          </a:r>
          <a:r>
            <a:rPr lang="de-DE" sz="800" baseline="0">
              <a:latin typeface="Arial" pitchFamily="34" charset="0"/>
              <a:cs typeface="Arial" pitchFamily="34" charset="0"/>
            </a:rPr>
            <a:t> Versorgung</a:t>
          </a:r>
          <a:endParaRPr lang="de-DE" sz="800">
            <a:latin typeface="Arial" pitchFamily="34" charset="0"/>
            <a:cs typeface="Arial" pitchFamily="34" charset="0"/>
          </a:endParaRPr>
        </a:p>
      </cdr:txBody>
    </cdr:sp>
  </cdr:relSizeAnchor>
  <cdr:relSizeAnchor xmlns:cdr="http://schemas.openxmlformats.org/drawingml/2006/chartDrawing">
    <cdr:from>
      <cdr:x>0.69421</cdr:x>
      <cdr:y>0.91797</cdr:y>
    </cdr:from>
    <cdr:to>
      <cdr:x>0.73367</cdr:x>
      <cdr:y>0.94633</cdr:y>
    </cdr:to>
    <cdr:sp macro="" textlink="">
      <cdr:nvSpPr>
        <cdr:cNvPr id="25" name="Rectangle 7"/>
        <cdr:cNvSpPr>
          <a:spLocks xmlns:a="http://schemas.openxmlformats.org/drawingml/2006/main" noChangeArrowheads="1"/>
        </cdr:cNvSpPr>
      </cdr:nvSpPr>
      <cdr:spPr bwMode="auto">
        <a:xfrm xmlns:a="http://schemas.openxmlformats.org/drawingml/2006/main">
          <a:off x="3610343" y="2913097"/>
          <a:ext cx="205200" cy="90000"/>
        </a:xfrm>
        <a:prstGeom xmlns:a="http://schemas.openxmlformats.org/drawingml/2006/main" prst="rect">
          <a:avLst/>
        </a:prstGeom>
        <a:solidFill xmlns:a="http://schemas.openxmlformats.org/drawingml/2006/main">
          <a:schemeClr val="accent4">
            <a:lumMod val="75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0.72303</cdr:x>
      <cdr:y>0.89816</cdr:y>
    </cdr:from>
    <cdr:to>
      <cdr:x>0.90812</cdr:x>
      <cdr:y>0.96917</cdr:y>
    </cdr:to>
    <cdr:sp macro="" textlink="">
      <cdr:nvSpPr>
        <cdr:cNvPr id="37" name="Textfeld 1"/>
        <cdr:cNvSpPr txBox="1"/>
      </cdr:nvSpPr>
      <cdr:spPr>
        <a:xfrm xmlns:a="http://schemas.openxmlformats.org/drawingml/2006/main">
          <a:off x="3760226" y="2850224"/>
          <a:ext cx="962588" cy="22534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Wasserversorgung</a:t>
          </a:r>
        </a:p>
      </cdr:txBody>
    </cdr:sp>
  </cdr:relSizeAnchor>
  <cdr:relSizeAnchor xmlns:cdr="http://schemas.openxmlformats.org/drawingml/2006/chartDrawing">
    <cdr:from>
      <cdr:x>0</cdr:x>
      <cdr:y>0.89057</cdr:y>
    </cdr:from>
    <cdr:to>
      <cdr:x>0</cdr:x>
      <cdr:y>0.89226</cdr:y>
    </cdr:to>
    <cdr:sp macro="" textlink="">
      <cdr:nvSpPr>
        <cdr:cNvPr id="38" name="Textfeld 27"/>
        <cdr:cNvSpPr txBox="1"/>
      </cdr:nvSpPr>
      <cdr:spPr>
        <a:xfrm xmlns:a="http://schemas.openxmlformats.org/drawingml/2006/main">
          <a:off x="0" y="2942035"/>
          <a:ext cx="1285875" cy="18573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cdr:x>
      <cdr:y>0.91959</cdr:y>
    </cdr:from>
    <cdr:to>
      <cdr:x>0</cdr:x>
      <cdr:y>0.92176</cdr:y>
    </cdr:to>
    <cdr:sp macro="" textlink="">
      <cdr:nvSpPr>
        <cdr:cNvPr id="39" name="Textfeld 1"/>
        <cdr:cNvSpPr txBox="1"/>
      </cdr:nvSpPr>
      <cdr:spPr>
        <a:xfrm xmlns:a="http://schemas.openxmlformats.org/drawingml/2006/main">
          <a:off x="4761" y="2945607"/>
          <a:ext cx="1262063"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DE" sz="700">
              <a:effectLst/>
              <a:latin typeface="Arial" pitchFamily="34" charset="0"/>
              <a:ea typeface="+mn-ea"/>
              <a:cs typeface="Arial" pitchFamily="34" charset="0"/>
            </a:rPr>
            <a:t>Thüringer Landesamt für Statistik</a:t>
          </a:r>
          <a:endParaRPr lang="de-DE" sz="700"/>
        </a:p>
      </cdr:txBody>
    </cdr:sp>
  </cdr:relSizeAnchor>
  <cdr:relSizeAnchor xmlns:cdr="http://schemas.openxmlformats.org/drawingml/2006/chartDrawing">
    <cdr:from>
      <cdr:x>0.37121</cdr:x>
      <cdr:y>0.81752</cdr:y>
    </cdr:from>
    <cdr:to>
      <cdr:x>0.41067</cdr:x>
      <cdr:y>0.84588</cdr:y>
    </cdr:to>
    <cdr:sp macro="" textlink="">
      <cdr:nvSpPr>
        <cdr:cNvPr id="42" name="Rectangle 7"/>
        <cdr:cNvSpPr>
          <a:spLocks xmlns:a="http://schemas.openxmlformats.org/drawingml/2006/main" noChangeArrowheads="1"/>
        </cdr:cNvSpPr>
      </cdr:nvSpPr>
      <cdr:spPr bwMode="auto">
        <a:xfrm xmlns:a="http://schemas.openxmlformats.org/drawingml/2006/main">
          <a:off x="1930527" y="2594339"/>
          <a:ext cx="205200" cy="90000"/>
        </a:xfrm>
        <a:prstGeom xmlns:a="http://schemas.openxmlformats.org/drawingml/2006/main" prst="rect">
          <a:avLst/>
        </a:prstGeom>
        <a:solidFill xmlns:a="http://schemas.openxmlformats.org/drawingml/2006/main">
          <a:schemeClr val="accent5">
            <a:lumMod val="60000"/>
            <a:lumOff val="4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0.37087</cdr:x>
      <cdr:y>0.90627</cdr:y>
    </cdr:from>
    <cdr:to>
      <cdr:x>0.41033</cdr:x>
      <cdr:y>0.93463</cdr:y>
    </cdr:to>
    <cdr:sp macro="" textlink="">
      <cdr:nvSpPr>
        <cdr:cNvPr id="43" name="Rectangle 7"/>
        <cdr:cNvSpPr>
          <a:spLocks xmlns:a="http://schemas.openxmlformats.org/drawingml/2006/main" noChangeArrowheads="1"/>
        </cdr:cNvSpPr>
      </cdr:nvSpPr>
      <cdr:spPr bwMode="auto">
        <a:xfrm xmlns:a="http://schemas.openxmlformats.org/drawingml/2006/main">
          <a:off x="1928758" y="2875965"/>
          <a:ext cx="205200" cy="90000"/>
        </a:xfrm>
        <a:prstGeom xmlns:a="http://schemas.openxmlformats.org/drawingml/2006/main" prst="rect">
          <a:avLst/>
        </a:prstGeom>
        <a:solidFill xmlns:a="http://schemas.openxmlformats.org/drawingml/2006/main">
          <a:schemeClr val="accent5">
            <a:lumMod val="5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0.37087</cdr:x>
      <cdr:y>0.86262</cdr:y>
    </cdr:from>
    <cdr:to>
      <cdr:x>0.41033</cdr:x>
      <cdr:y>0.89098</cdr:y>
    </cdr:to>
    <cdr:sp macro="" textlink="">
      <cdr:nvSpPr>
        <cdr:cNvPr id="44" name="Rectangle 7"/>
        <cdr:cNvSpPr>
          <a:spLocks xmlns:a="http://schemas.openxmlformats.org/drawingml/2006/main" noChangeArrowheads="1"/>
        </cdr:cNvSpPr>
      </cdr:nvSpPr>
      <cdr:spPr bwMode="auto">
        <a:xfrm xmlns:a="http://schemas.openxmlformats.org/drawingml/2006/main">
          <a:off x="1928758" y="2737453"/>
          <a:ext cx="205200" cy="90000"/>
        </a:xfrm>
        <a:prstGeom xmlns:a="http://schemas.openxmlformats.org/drawingml/2006/main" prst="rect">
          <a:avLst/>
        </a:prstGeom>
        <a:solidFill xmlns:a="http://schemas.openxmlformats.org/drawingml/2006/main">
          <a:schemeClr val="accent5">
            <a:lumMod val="75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0.40873</cdr:x>
      <cdr:y>0.79684</cdr:y>
    </cdr:from>
    <cdr:to>
      <cdr:x>0.54752</cdr:x>
      <cdr:y>0.85877</cdr:y>
    </cdr:to>
    <cdr:sp macro="" textlink="">
      <cdr:nvSpPr>
        <cdr:cNvPr id="45" name="Textfeld 4"/>
        <cdr:cNvSpPr txBox="1"/>
      </cdr:nvSpPr>
      <cdr:spPr>
        <a:xfrm xmlns:a="http://schemas.openxmlformats.org/drawingml/2006/main">
          <a:off x="2125662" y="2528710"/>
          <a:ext cx="721798" cy="19652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Entsorgung</a:t>
          </a:r>
        </a:p>
      </cdr:txBody>
    </cdr:sp>
  </cdr:relSizeAnchor>
  <cdr:relSizeAnchor xmlns:cdr="http://schemas.openxmlformats.org/drawingml/2006/chartDrawing">
    <cdr:from>
      <cdr:x>0.40586</cdr:x>
      <cdr:y>0.89018</cdr:y>
    </cdr:from>
    <cdr:to>
      <cdr:x>0.66021</cdr:x>
      <cdr:y>0.97853</cdr:y>
    </cdr:to>
    <cdr:sp macro="" textlink="">
      <cdr:nvSpPr>
        <cdr:cNvPr id="46" name="Textfeld 1"/>
        <cdr:cNvSpPr txBox="1"/>
      </cdr:nvSpPr>
      <cdr:spPr>
        <a:xfrm xmlns:a="http://schemas.openxmlformats.org/drawingml/2006/main">
          <a:off x="2110723" y="2824912"/>
          <a:ext cx="1322785" cy="28037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Verkehr</a:t>
          </a:r>
        </a:p>
      </cdr:txBody>
    </cdr:sp>
  </cdr:relSizeAnchor>
  <cdr:relSizeAnchor xmlns:cdr="http://schemas.openxmlformats.org/drawingml/2006/chartDrawing">
    <cdr:from>
      <cdr:x>0.40679</cdr:x>
      <cdr:y>0.84237</cdr:y>
    </cdr:from>
    <cdr:to>
      <cdr:x>0.59109</cdr:x>
      <cdr:y>0.91185</cdr:y>
    </cdr:to>
    <cdr:sp macro="" textlink="">
      <cdr:nvSpPr>
        <cdr:cNvPr id="47" name="Textfeld 1"/>
        <cdr:cNvSpPr txBox="1"/>
      </cdr:nvSpPr>
      <cdr:spPr>
        <a:xfrm xmlns:a="http://schemas.openxmlformats.org/drawingml/2006/main">
          <a:off x="2115560" y="2673183"/>
          <a:ext cx="958479" cy="22048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Krankenhäuser u. Heilstätten</a:t>
          </a:r>
        </a:p>
      </cdr:txBody>
    </cdr:sp>
  </cdr:relSizeAnchor>
</c:userShapes>
</file>

<file path=xl/drawings/drawing4.xml><?xml version="1.0" encoding="utf-8"?>
<c:userShapes xmlns:c="http://schemas.openxmlformats.org/drawingml/2006/chart">
  <cdr:relSizeAnchor xmlns:cdr="http://schemas.openxmlformats.org/drawingml/2006/chartDrawing">
    <cdr:from>
      <cdr:x>0</cdr:x>
      <cdr:y>0.81966</cdr:y>
    </cdr:from>
    <cdr:to>
      <cdr:x>0</cdr:x>
      <cdr:y>0.82812</cdr:y>
    </cdr:to>
    <cdr:sp macro="" textlink="">
      <cdr:nvSpPr>
        <cdr:cNvPr id="3" name="Textfeld 5"/>
        <cdr:cNvSpPr txBox="1"/>
      </cdr:nvSpPr>
      <cdr:spPr>
        <a:xfrm xmlns:a="http://schemas.openxmlformats.org/drawingml/2006/main">
          <a:off x="13877" y="2936870"/>
          <a:ext cx="1275571" cy="185697"/>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600" b="0" i="0" baseline="0">
              <a:solidFill>
                <a:schemeClr val="tx1"/>
              </a:solidFill>
              <a:effectLst/>
              <a:latin typeface="Arial" pitchFamily="34" charset="0"/>
              <a:ea typeface="+mn-ea"/>
              <a:cs typeface="Arial" pitchFamily="34" charset="0"/>
            </a:rPr>
            <a:t>Thüringer Landesamt für Statistik</a:t>
          </a:r>
          <a:endParaRPr lang="de-DE" sz="600">
            <a:effectLst/>
            <a:latin typeface="Arial" pitchFamily="34" charset="0"/>
            <a:cs typeface="Arial" pitchFamily="34" charset="0"/>
          </a:endParaRPr>
        </a:p>
      </cdr:txBody>
    </cdr:sp>
  </cdr:relSizeAnchor>
  <cdr:relSizeAnchor xmlns:cdr="http://schemas.openxmlformats.org/drawingml/2006/chartDrawing">
    <cdr:from>
      <cdr:x>0.62173</cdr:x>
      <cdr:y>0.63174</cdr:y>
    </cdr:from>
    <cdr:to>
      <cdr:x>0.62173</cdr:x>
      <cdr:y>0.63174</cdr:y>
    </cdr:to>
    <cdr:sp macro="" textlink="">
      <cdr:nvSpPr>
        <cdr:cNvPr id="4" name="Textfeld 3"/>
        <cdr:cNvSpPr txBox="1"/>
      </cdr:nvSpPr>
      <cdr:spPr>
        <a:xfrm xmlns:a="http://schemas.openxmlformats.org/drawingml/2006/main">
          <a:off x="3666598" y="3349625"/>
          <a:ext cx="15240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a:p>
      </cdr:txBody>
    </cdr:sp>
  </cdr:relSizeAnchor>
  <cdr:relSizeAnchor xmlns:cdr="http://schemas.openxmlformats.org/drawingml/2006/chartDrawing">
    <cdr:from>
      <cdr:x>0</cdr:x>
      <cdr:y>0.92558</cdr:y>
    </cdr:from>
    <cdr:to>
      <cdr:x>0</cdr:x>
      <cdr:y>0.93112</cdr:y>
    </cdr:to>
    <cdr:sp macro="" textlink="">
      <cdr:nvSpPr>
        <cdr:cNvPr id="2" name="Textfeld 1"/>
        <cdr:cNvSpPr txBox="1"/>
      </cdr:nvSpPr>
      <cdr:spPr>
        <a:xfrm xmlns:a="http://schemas.openxmlformats.org/drawingml/2006/main">
          <a:off x="0" y="2953940"/>
          <a:ext cx="1262062" cy="17621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latin typeface="Arial" pitchFamily="34" charset="0"/>
              <a:cs typeface="Arial" pitchFamily="34" charset="0"/>
            </a:rPr>
            <a:t>Thüringer Landesamt für Statistik</a:t>
          </a:r>
        </a:p>
      </cdr:txBody>
    </cdr:sp>
  </cdr:relSizeAnchor>
</c:userShapes>
</file>

<file path=xl/drawings/drawing5.xml><?xml version="1.0" encoding="utf-8"?>
<xdr:wsDr xmlns:xdr="http://schemas.openxmlformats.org/drawingml/2006/spreadsheetDrawing" xmlns:a="http://schemas.openxmlformats.org/drawingml/2006/main">
  <xdr:oneCellAnchor>
    <xdr:from>
      <xdr:col>3</xdr:col>
      <xdr:colOff>613833</xdr:colOff>
      <xdr:row>26</xdr:row>
      <xdr:rowOff>95250</xdr:rowOff>
    </xdr:from>
    <xdr:ext cx="184731" cy="264560"/>
    <xdr:sp macro="" textlink="">
      <xdr:nvSpPr>
        <xdr:cNvPr id="4" name="Textfeld 3"/>
        <xdr:cNvSpPr txBox="1"/>
      </xdr:nvSpPr>
      <xdr:spPr>
        <a:xfrm>
          <a:off x="3014133" y="430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4</xdr:col>
      <xdr:colOff>105833</xdr:colOff>
      <xdr:row>56</xdr:row>
      <xdr:rowOff>127000</xdr:rowOff>
    </xdr:from>
    <xdr:ext cx="184731" cy="264560"/>
    <xdr:sp macro="" textlink="">
      <xdr:nvSpPr>
        <xdr:cNvPr id="5" name="Textfeld 4"/>
        <xdr:cNvSpPr txBox="1"/>
      </xdr:nvSpPr>
      <xdr:spPr>
        <a:xfrm>
          <a:off x="3306233" y="919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twoCellAnchor>
    <xdr:from>
      <xdr:col>0</xdr:col>
      <xdr:colOff>28575</xdr:colOff>
      <xdr:row>2</xdr:row>
      <xdr:rowOff>57150</xdr:rowOff>
    </xdr:from>
    <xdr:to>
      <xdr:col>6</xdr:col>
      <xdr:colOff>657225</xdr:colOff>
      <xdr:row>28</xdr:row>
      <xdr:rowOff>114300</xdr:rowOff>
    </xdr:to>
    <xdr:graphicFrame macro="">
      <xdr:nvGraphicFramePr>
        <xdr:cNvPr id="241755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32</xdr:row>
      <xdr:rowOff>76200</xdr:rowOff>
    </xdr:from>
    <xdr:to>
      <xdr:col>6</xdr:col>
      <xdr:colOff>676275</xdr:colOff>
      <xdr:row>58</xdr:row>
      <xdr:rowOff>133350</xdr:rowOff>
    </xdr:to>
    <xdr:graphicFrame macro="">
      <xdr:nvGraphicFramePr>
        <xdr:cNvPr id="241755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0.00169</cdr:x>
      <cdr:y>0.95348</cdr:y>
    </cdr:from>
    <cdr:to>
      <cdr:x>0.28574</cdr:x>
      <cdr:y>0.99573</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000"/>
            </a:lnSpc>
          </a:pPr>
          <a:endParaRPr lang="de-DE" sz="1100"/>
        </a:p>
      </cdr:txBody>
    </cdr:sp>
  </cdr:relSizeAnchor>
</c:userShapes>
</file>

<file path=xl/drawings/drawing7.xml><?xml version="1.0" encoding="utf-8"?>
<c:userShapes xmlns:c="http://schemas.openxmlformats.org/drawingml/2006/chart">
  <cdr:relSizeAnchor xmlns:cdr="http://schemas.openxmlformats.org/drawingml/2006/chartDrawing">
    <cdr:from>
      <cdr:x>0.00145</cdr:x>
      <cdr:y>0.95348</cdr:y>
    </cdr:from>
    <cdr:to>
      <cdr:x>0.29798</cdr:x>
      <cdr:y>0.99573</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000"/>
            </a:lnSpc>
          </a:pPr>
          <a:endParaRPr lang="de-DE" sz="1100"/>
        </a:p>
      </cdr:txBody>
    </cdr:sp>
  </cdr:relSizeAnchor>
</c:userShapes>
</file>

<file path=xl/drawings/drawing8.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7</xdr:row>
      <xdr:rowOff>123825</xdr:rowOff>
    </xdr:to>
    <xdr:sp macro="" textlink="">
      <xdr:nvSpPr>
        <xdr:cNvPr id="1029" name="Text 5"/>
        <xdr:cNvSpPr txBox="1">
          <a:spLocks noChangeArrowheads="1"/>
        </xdr:cNvSpPr>
      </xdr:nvSpPr>
      <xdr:spPr bwMode="auto">
        <a:xfrm>
          <a:off x="31718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65</xdr:row>
      <xdr:rowOff>19050</xdr:rowOff>
    </xdr:from>
    <xdr:to>
      <xdr:col>3</xdr:col>
      <xdr:colOff>0</xdr:colOff>
      <xdr:row>68</xdr:row>
      <xdr:rowOff>142875</xdr:rowOff>
    </xdr:to>
    <xdr:sp macro="" textlink="">
      <xdr:nvSpPr>
        <xdr:cNvPr id="1030" name="Text 6"/>
        <xdr:cNvSpPr txBox="1">
          <a:spLocks noChangeArrowheads="1"/>
        </xdr:cNvSpPr>
      </xdr:nvSpPr>
      <xdr:spPr bwMode="auto">
        <a:xfrm>
          <a:off x="3171825" y="1034415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118</xdr:row>
      <xdr:rowOff>28575</xdr:rowOff>
    </xdr:from>
    <xdr:to>
      <xdr:col>3</xdr:col>
      <xdr:colOff>0</xdr:colOff>
      <xdr:row>121</xdr:row>
      <xdr:rowOff>152400</xdr:rowOff>
    </xdr:to>
    <xdr:sp macro="" textlink="">
      <xdr:nvSpPr>
        <xdr:cNvPr id="1031" name="Text 7"/>
        <xdr:cNvSpPr txBox="1">
          <a:spLocks noChangeArrowheads="1"/>
        </xdr:cNvSpPr>
      </xdr:nvSpPr>
      <xdr:spPr bwMode="auto">
        <a:xfrm>
          <a:off x="3171825" y="1925002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4</xdr:row>
      <xdr:rowOff>28575</xdr:rowOff>
    </xdr:from>
    <xdr:to>
      <xdr:col>3</xdr:col>
      <xdr:colOff>0</xdr:colOff>
      <xdr:row>7</xdr:row>
      <xdr:rowOff>123825</xdr:rowOff>
    </xdr:to>
    <xdr:sp macro="" textlink="">
      <xdr:nvSpPr>
        <xdr:cNvPr id="1052" name="Text 5"/>
        <xdr:cNvSpPr txBox="1">
          <a:spLocks noChangeArrowheads="1"/>
        </xdr:cNvSpPr>
      </xdr:nvSpPr>
      <xdr:spPr bwMode="auto">
        <a:xfrm>
          <a:off x="31718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65</xdr:row>
      <xdr:rowOff>19050</xdr:rowOff>
    </xdr:from>
    <xdr:to>
      <xdr:col>3</xdr:col>
      <xdr:colOff>0</xdr:colOff>
      <xdr:row>68</xdr:row>
      <xdr:rowOff>142875</xdr:rowOff>
    </xdr:to>
    <xdr:sp macro="" textlink="">
      <xdr:nvSpPr>
        <xdr:cNvPr id="1053" name="Text 6"/>
        <xdr:cNvSpPr txBox="1">
          <a:spLocks noChangeArrowheads="1"/>
        </xdr:cNvSpPr>
      </xdr:nvSpPr>
      <xdr:spPr bwMode="auto">
        <a:xfrm>
          <a:off x="3171825" y="1034415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118</xdr:row>
      <xdr:rowOff>28575</xdr:rowOff>
    </xdr:from>
    <xdr:to>
      <xdr:col>3</xdr:col>
      <xdr:colOff>0</xdr:colOff>
      <xdr:row>121</xdr:row>
      <xdr:rowOff>152400</xdr:rowOff>
    </xdr:to>
    <xdr:sp macro="" textlink="">
      <xdr:nvSpPr>
        <xdr:cNvPr id="1054" name="Text 7"/>
        <xdr:cNvSpPr txBox="1">
          <a:spLocks noChangeArrowheads="1"/>
        </xdr:cNvSpPr>
      </xdr:nvSpPr>
      <xdr:spPr bwMode="auto">
        <a:xfrm>
          <a:off x="3171825" y="1925002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7</xdr:row>
      <xdr:rowOff>152400</xdr:rowOff>
    </xdr:to>
    <xdr:sp macro="" textlink="">
      <xdr:nvSpPr>
        <xdr:cNvPr id="2097" name="Text 49"/>
        <xdr:cNvSpPr txBox="1">
          <a:spLocks noChangeArrowheads="1"/>
        </xdr:cNvSpPr>
      </xdr:nvSpPr>
      <xdr:spPr bwMode="auto">
        <a:xfrm>
          <a:off x="3124200" y="64770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2099" name="Text 51"/>
        <xdr:cNvSpPr txBox="1">
          <a:spLocks noChangeArrowheads="1"/>
        </xdr:cNvSpPr>
      </xdr:nvSpPr>
      <xdr:spPr bwMode="auto">
        <a:xfrm>
          <a:off x="117443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65</xdr:row>
      <xdr:rowOff>28575</xdr:rowOff>
    </xdr:from>
    <xdr:to>
      <xdr:col>3</xdr:col>
      <xdr:colOff>0</xdr:colOff>
      <xdr:row>68</xdr:row>
      <xdr:rowOff>152400</xdr:rowOff>
    </xdr:to>
    <xdr:sp macro="" textlink="">
      <xdr:nvSpPr>
        <xdr:cNvPr id="14"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65</xdr:row>
      <xdr:rowOff>28575</xdr:rowOff>
    </xdr:from>
    <xdr:to>
      <xdr:col>15</xdr:col>
      <xdr:colOff>0</xdr:colOff>
      <xdr:row>68</xdr:row>
      <xdr:rowOff>123825</xdr:rowOff>
    </xdr:to>
    <xdr:sp macro="" textlink="">
      <xdr:nvSpPr>
        <xdr:cNvPr id="15"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234"/>
  </cols>
  <sheetData>
    <row r="1" spans="1:2" ht="15" x14ac:dyDescent="0.2">
      <c r="A1" s="352" t="s">
        <v>380</v>
      </c>
    </row>
    <row r="3" spans="1:2" ht="25.5" x14ac:dyDescent="0.2">
      <c r="A3" s="361" t="s">
        <v>396</v>
      </c>
    </row>
    <row r="4" spans="1:2" ht="14.25" x14ac:dyDescent="0.2">
      <c r="A4" s="353"/>
    </row>
    <row r="5" spans="1:2" x14ac:dyDescent="0.2">
      <c r="A5" s="354" t="s">
        <v>381</v>
      </c>
    </row>
    <row r="6" spans="1:2" ht="12.75" customHeight="1" x14ac:dyDescent="0.2">
      <c r="A6" s="354"/>
    </row>
    <row r="7" spans="1:2" ht="12.75" customHeight="1" x14ac:dyDescent="0.2">
      <c r="A7" s="354"/>
    </row>
    <row r="8" spans="1:2" x14ac:dyDescent="0.2">
      <c r="A8" s="355" t="s">
        <v>382</v>
      </c>
    </row>
    <row r="9" spans="1:2" x14ac:dyDescent="0.2">
      <c r="A9" s="354" t="s">
        <v>383</v>
      </c>
    </row>
    <row r="10" spans="1:2" x14ac:dyDescent="0.2">
      <c r="A10" s="354" t="s">
        <v>384</v>
      </c>
    </row>
    <row r="11" spans="1:2" x14ac:dyDescent="0.2">
      <c r="A11" s="354" t="s">
        <v>385</v>
      </c>
    </row>
    <row r="12" spans="1:2" x14ac:dyDescent="0.2">
      <c r="A12" s="354" t="s">
        <v>386</v>
      </c>
    </row>
    <row r="13" spans="1:2" x14ac:dyDescent="0.2">
      <c r="A13" s="354" t="s">
        <v>387</v>
      </c>
    </row>
    <row r="14" spans="1:2" x14ac:dyDescent="0.2">
      <c r="A14" s="354" t="s">
        <v>388</v>
      </c>
    </row>
    <row r="15" spans="1:2" x14ac:dyDescent="0.2">
      <c r="A15" s="354" t="s">
        <v>389</v>
      </c>
    </row>
    <row r="16" spans="1:2" ht="12.75" customHeight="1" x14ac:dyDescent="0.2">
      <c r="A16" s="354"/>
      <c r="B16" s="85"/>
    </row>
    <row r="17" spans="1:2" s="356" customFormat="1" x14ac:dyDescent="0.2">
      <c r="A17" s="362" t="s">
        <v>390</v>
      </c>
    </row>
    <row r="18" spans="1:2" s="356" customFormat="1" x14ac:dyDescent="0.2">
      <c r="A18" s="357" t="s">
        <v>400</v>
      </c>
    </row>
    <row r="19" spans="1:2" s="356" customFormat="1" x14ac:dyDescent="0.2">
      <c r="A19" s="357" t="s">
        <v>401</v>
      </c>
    </row>
    <row r="20" spans="1:2" s="356" customFormat="1" x14ac:dyDescent="0.2">
      <c r="A20" s="357"/>
    </row>
    <row r="21" spans="1:2" x14ac:dyDescent="0.2">
      <c r="A21" s="354" t="s">
        <v>391</v>
      </c>
      <c r="B21" s="85"/>
    </row>
    <row r="22" spans="1:2" x14ac:dyDescent="0.2">
      <c r="A22" s="354" t="s">
        <v>397</v>
      </c>
    </row>
    <row r="23" spans="1:2" ht="13.5" x14ac:dyDescent="0.2">
      <c r="A23" s="354" t="s">
        <v>398</v>
      </c>
      <c r="B23" s="358"/>
    </row>
    <row r="24" spans="1:2" ht="13.5" x14ac:dyDescent="0.2">
      <c r="A24" s="354" t="s">
        <v>399</v>
      </c>
      <c r="B24" s="358"/>
    </row>
    <row r="25" spans="1:2" ht="13.5" x14ac:dyDescent="0.2">
      <c r="A25" s="354" t="s">
        <v>392</v>
      </c>
      <c r="B25" s="358"/>
    </row>
    <row r="26" spans="1:2" ht="12.75" customHeight="1" x14ac:dyDescent="0.2">
      <c r="A26" s="354"/>
    </row>
    <row r="27" spans="1:2" ht="12.75" customHeight="1" x14ac:dyDescent="0.2">
      <c r="A27" s="354"/>
    </row>
    <row r="28" spans="1:2" x14ac:dyDescent="0.2">
      <c r="A28" s="355" t="s">
        <v>393</v>
      </c>
    </row>
    <row r="29" spans="1:2" ht="38.25" x14ac:dyDescent="0.2">
      <c r="A29" s="359" t="s">
        <v>394</v>
      </c>
    </row>
    <row r="30" spans="1:2" x14ac:dyDescent="0.2">
      <c r="A30" s="354" t="s">
        <v>395</v>
      </c>
    </row>
    <row r="32" spans="1:2" ht="12.75" customHeight="1" x14ac:dyDescent="0.2">
      <c r="A32" s="360"/>
      <c r="B32" s="85"/>
    </row>
  </sheetData>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4"/>
  <sheetViews>
    <sheetView zoomScale="130" zoomScaleNormal="130" workbookViewId="0">
      <selection activeCell="H42" sqref="H42"/>
    </sheetView>
  </sheetViews>
  <sheetFormatPr baseColWidth="10" defaultRowHeight="12" x14ac:dyDescent="0.2"/>
  <cols>
    <col min="1" max="1" width="4" style="1" customWidth="1"/>
    <col min="2" max="2" width="0.85546875" style="1" customWidth="1"/>
    <col min="3" max="3" width="42.7109375" style="2" customWidth="1"/>
    <col min="4" max="4" width="12.7109375" style="25" customWidth="1"/>
    <col min="5" max="5" width="8.7109375" style="5" customWidth="1"/>
    <col min="6" max="6" width="12.7109375" style="25" customWidth="1"/>
    <col min="7" max="7" width="8.7109375" style="5" customWidth="1"/>
    <col min="8" max="8" width="13.28515625" style="25" customWidth="1"/>
    <col min="9" max="9" width="8.7109375" style="5" customWidth="1"/>
    <col min="10" max="10" width="12.7109375" style="25" customWidth="1"/>
    <col min="11" max="11" width="8.7109375" style="5" customWidth="1"/>
    <col min="12" max="12" width="12.7109375" style="25" customWidth="1"/>
    <col min="13" max="13" width="8.7109375" style="5" customWidth="1"/>
    <col min="14" max="14" width="12.7109375" style="25" customWidth="1"/>
    <col min="15" max="15" width="8.7109375" style="5" customWidth="1"/>
    <col min="16" max="16" width="4" style="113" customWidth="1"/>
    <col min="17" max="16384" width="11.42578125" style="2"/>
  </cols>
  <sheetData>
    <row r="1" spans="1:16" x14ac:dyDescent="0.2">
      <c r="D1" s="2"/>
      <c r="E1" s="3"/>
      <c r="F1" s="2"/>
      <c r="G1" s="96" t="s">
        <v>295</v>
      </c>
      <c r="H1" s="4" t="s">
        <v>373</v>
      </c>
      <c r="J1" s="2"/>
      <c r="K1" s="96"/>
      <c r="L1" s="2"/>
      <c r="M1" s="96"/>
      <c r="N1" s="2"/>
      <c r="O1" s="96"/>
    </row>
    <row r="2" spans="1:16" x14ac:dyDescent="0.2">
      <c r="D2" s="2"/>
      <c r="E2" s="3"/>
      <c r="F2" s="2"/>
      <c r="G2" s="96"/>
      <c r="H2" s="2"/>
      <c r="I2" s="96"/>
      <c r="J2" s="2"/>
      <c r="K2" s="96"/>
      <c r="L2" s="2"/>
      <c r="M2" s="96"/>
      <c r="N2" s="2"/>
      <c r="O2" s="96"/>
    </row>
    <row r="3" spans="1:16" x14ac:dyDescent="0.2">
      <c r="C3" s="21"/>
      <c r="D3" s="2"/>
      <c r="E3" s="3"/>
      <c r="F3" s="2"/>
      <c r="G3" s="33" t="s">
        <v>0</v>
      </c>
      <c r="H3" s="2" t="s">
        <v>185</v>
      </c>
      <c r="I3" s="96"/>
      <c r="J3" s="2"/>
      <c r="K3" s="96"/>
      <c r="L3" s="2"/>
      <c r="M3" s="96"/>
      <c r="N3" s="2"/>
      <c r="O3" s="96"/>
    </row>
    <row r="4" spans="1:16" ht="12.75" thickBot="1" x14ac:dyDescent="0.25">
      <c r="A4" s="6"/>
      <c r="B4" s="6"/>
      <c r="C4" s="7"/>
      <c r="D4" s="7"/>
      <c r="E4" s="8"/>
      <c r="F4" s="7"/>
      <c r="G4" s="9"/>
      <c r="H4" s="7"/>
      <c r="I4" s="9"/>
      <c r="J4" s="7"/>
      <c r="K4" s="9"/>
      <c r="L4" s="7"/>
      <c r="M4" s="9"/>
      <c r="N4" s="7"/>
      <c r="O4" s="9"/>
      <c r="P4" s="114"/>
    </row>
    <row r="5" spans="1:16" x14ac:dyDescent="0.2">
      <c r="A5" s="115"/>
      <c r="B5" s="11"/>
      <c r="C5" s="260" t="s">
        <v>217</v>
      </c>
      <c r="D5" s="261" t="s">
        <v>4</v>
      </c>
      <c r="E5" s="262"/>
      <c r="F5" s="12"/>
      <c r="G5" s="60" t="s">
        <v>1</v>
      </c>
      <c r="H5" s="15" t="s">
        <v>2</v>
      </c>
      <c r="I5" s="16"/>
      <c r="J5" s="13" t="s">
        <v>3</v>
      </c>
      <c r="K5" s="17"/>
      <c r="L5" s="13"/>
      <c r="M5" s="17"/>
      <c r="N5" s="19"/>
      <c r="O5" s="17"/>
      <c r="P5" s="120"/>
    </row>
    <row r="6" spans="1:16" ht="12" customHeight="1" x14ac:dyDescent="0.2">
      <c r="A6" s="251" t="s">
        <v>131</v>
      </c>
      <c r="B6" s="11"/>
      <c r="C6" s="256"/>
      <c r="D6" s="263"/>
      <c r="E6" s="264"/>
      <c r="F6" s="247" t="s">
        <v>64</v>
      </c>
      <c r="G6" s="248"/>
      <c r="H6" s="269" t="s">
        <v>132</v>
      </c>
      <c r="I6" s="270"/>
      <c r="J6" s="247" t="s">
        <v>64</v>
      </c>
      <c r="K6" s="248"/>
      <c r="L6" s="275" t="s">
        <v>62</v>
      </c>
      <c r="M6" s="276"/>
      <c r="N6" s="276"/>
      <c r="O6" s="277"/>
      <c r="P6" s="273" t="s">
        <v>131</v>
      </c>
    </row>
    <row r="7" spans="1:16" ht="12" customHeight="1" x14ac:dyDescent="0.2">
      <c r="A7" s="252"/>
      <c r="B7" s="11"/>
      <c r="C7" s="256"/>
      <c r="D7" s="265"/>
      <c r="E7" s="266"/>
      <c r="F7" s="249"/>
      <c r="G7" s="250"/>
      <c r="H7" s="271" t="s">
        <v>145</v>
      </c>
      <c r="I7" s="272"/>
      <c r="J7" s="249"/>
      <c r="K7" s="250"/>
      <c r="L7" s="267" t="s">
        <v>60</v>
      </c>
      <c r="M7" s="268"/>
      <c r="N7" s="267" t="s">
        <v>61</v>
      </c>
      <c r="O7" s="268"/>
      <c r="P7" s="274"/>
    </row>
    <row r="8" spans="1:16" ht="15" customHeight="1" thickBot="1" x14ac:dyDescent="0.25">
      <c r="A8" s="116"/>
      <c r="B8" s="6"/>
      <c r="C8" s="258"/>
      <c r="D8" s="184" t="s">
        <v>292</v>
      </c>
      <c r="E8" s="20" t="s">
        <v>221</v>
      </c>
      <c r="F8" s="183" t="s">
        <v>292</v>
      </c>
      <c r="G8" s="9" t="s">
        <v>221</v>
      </c>
      <c r="H8" s="52" t="s">
        <v>292</v>
      </c>
      <c r="I8" s="20" t="s">
        <v>221</v>
      </c>
      <c r="J8" s="48" t="s">
        <v>292</v>
      </c>
      <c r="K8" s="20" t="s">
        <v>221</v>
      </c>
      <c r="L8" s="48" t="s">
        <v>292</v>
      </c>
      <c r="M8" s="20" t="s">
        <v>221</v>
      </c>
      <c r="N8" s="48" t="s">
        <v>292</v>
      </c>
      <c r="O8" s="20" t="s">
        <v>221</v>
      </c>
      <c r="P8" s="121"/>
    </row>
    <row r="9" spans="1:16" ht="8.1" customHeight="1" x14ac:dyDescent="0.2">
      <c r="A9" s="117"/>
      <c r="B9" s="11"/>
      <c r="C9" s="10"/>
      <c r="D9" s="10"/>
      <c r="E9" s="22"/>
      <c r="F9" s="10"/>
      <c r="G9" s="22"/>
      <c r="H9" s="10"/>
      <c r="I9" s="22"/>
      <c r="J9" s="10"/>
      <c r="K9" s="22"/>
      <c r="L9" s="10"/>
      <c r="M9" s="22"/>
      <c r="N9" s="10"/>
      <c r="O9" s="22"/>
      <c r="P9" s="117"/>
    </row>
    <row r="10" spans="1:16" x14ac:dyDescent="0.2">
      <c r="A10" s="117"/>
      <c r="B10" s="11"/>
      <c r="C10" s="24" t="s">
        <v>6</v>
      </c>
      <c r="D10" s="23"/>
      <c r="E10" s="22"/>
      <c r="F10" s="23"/>
      <c r="G10" s="22"/>
      <c r="H10" s="24" t="s">
        <v>6</v>
      </c>
      <c r="I10" s="22"/>
      <c r="J10" s="23"/>
      <c r="K10" s="22"/>
      <c r="L10" s="23"/>
      <c r="M10" s="22"/>
      <c r="N10" s="23"/>
      <c r="O10" s="22"/>
      <c r="P10" s="117"/>
    </row>
    <row r="11" spans="1:16" ht="8.1" customHeight="1" x14ac:dyDescent="0.2">
      <c r="A11" s="117"/>
      <c r="B11" s="11"/>
      <c r="C11" s="10"/>
      <c r="P11" s="117"/>
    </row>
    <row r="12" spans="1:16" x14ac:dyDescent="0.2">
      <c r="A12" s="115">
        <v>1</v>
      </c>
      <c r="B12" s="11"/>
      <c r="C12" s="26" t="s">
        <v>157</v>
      </c>
      <c r="D12" s="50">
        <v>23486943</v>
      </c>
      <c r="E12" s="73">
        <v>81.189419762659597</v>
      </c>
      <c r="F12" s="50">
        <v>10789388</v>
      </c>
      <c r="G12" s="73">
        <v>72.786204133910729</v>
      </c>
      <c r="H12" s="92">
        <v>8258051</v>
      </c>
      <c r="I12" s="89">
        <v>70.65284088031288</v>
      </c>
      <c r="J12" s="92">
        <v>12697555</v>
      </c>
      <c r="K12" s="89">
        <v>90.020516577634353</v>
      </c>
      <c r="L12" s="92">
        <v>5619478</v>
      </c>
      <c r="M12" s="89">
        <v>91.758834077759289</v>
      </c>
      <c r="N12" s="92">
        <v>4146468</v>
      </c>
      <c r="O12" s="87">
        <v>87.290148883850051</v>
      </c>
      <c r="P12" s="117">
        <v>1</v>
      </c>
    </row>
    <row r="13" spans="1:16" x14ac:dyDescent="0.2">
      <c r="A13" s="115">
        <v>2</v>
      </c>
      <c r="B13" s="11"/>
      <c r="C13" s="26" t="s">
        <v>8</v>
      </c>
      <c r="D13" s="50">
        <v>139652</v>
      </c>
      <c r="E13" s="73">
        <v>0.48274757803495061</v>
      </c>
      <c r="F13" s="50">
        <v>73498</v>
      </c>
      <c r="G13" s="73">
        <v>0.49582427023981074</v>
      </c>
      <c r="H13" s="92">
        <v>59792</v>
      </c>
      <c r="I13" s="89">
        <v>0.5115583158684377</v>
      </c>
      <c r="J13" s="92">
        <v>66154</v>
      </c>
      <c r="K13" s="89">
        <v>0.46900503708602354</v>
      </c>
      <c r="L13" s="92">
        <v>23854</v>
      </c>
      <c r="M13" s="89">
        <v>0.38950508002538137</v>
      </c>
      <c r="N13" s="92">
        <v>29779</v>
      </c>
      <c r="O13" s="87">
        <v>0.62689820435420474</v>
      </c>
      <c r="P13" s="117">
        <v>2</v>
      </c>
    </row>
    <row r="14" spans="1:16" x14ac:dyDescent="0.2">
      <c r="A14" s="115">
        <v>3</v>
      </c>
      <c r="B14" s="11"/>
      <c r="C14" s="26" t="s">
        <v>9</v>
      </c>
      <c r="D14" s="50">
        <v>18199795</v>
      </c>
      <c r="E14" s="73">
        <v>62.912861663152725</v>
      </c>
      <c r="F14" s="50">
        <v>8475112</v>
      </c>
      <c r="G14" s="73">
        <v>57.173885311173947</v>
      </c>
      <c r="H14" s="92">
        <v>7114090</v>
      </c>
      <c r="I14" s="89">
        <v>60.865532167120911</v>
      </c>
      <c r="J14" s="92">
        <v>9724684</v>
      </c>
      <c r="K14" s="89">
        <v>68.944066572994217</v>
      </c>
      <c r="L14" s="92">
        <v>3376998</v>
      </c>
      <c r="M14" s="89">
        <v>55.142025498262463</v>
      </c>
      <c r="N14" s="92">
        <v>4032243</v>
      </c>
      <c r="O14" s="87">
        <v>84.885519870372136</v>
      </c>
      <c r="P14" s="117">
        <v>3</v>
      </c>
    </row>
    <row r="15" spans="1:16" ht="13.5" x14ac:dyDescent="0.2">
      <c r="A15" s="115">
        <v>4</v>
      </c>
      <c r="B15" s="11"/>
      <c r="C15" s="26" t="s">
        <v>172</v>
      </c>
      <c r="D15" s="50">
        <v>7108758</v>
      </c>
      <c r="E15" s="73">
        <v>24.573480561227765</v>
      </c>
      <c r="F15" s="50">
        <v>5218496</v>
      </c>
      <c r="G15" s="73">
        <v>35.204454147723361</v>
      </c>
      <c r="H15" s="92">
        <v>4947591</v>
      </c>
      <c r="I15" s="89">
        <v>42.329765178716876</v>
      </c>
      <c r="J15" s="92">
        <v>1890262</v>
      </c>
      <c r="K15" s="89">
        <v>13.401191151136755</v>
      </c>
      <c r="L15" s="92">
        <v>1013946</v>
      </c>
      <c r="M15" s="89">
        <v>16.556431536489281</v>
      </c>
      <c r="N15" s="92">
        <v>172047</v>
      </c>
      <c r="O15" s="87">
        <v>3.6218796925527341</v>
      </c>
      <c r="P15" s="117">
        <v>4</v>
      </c>
    </row>
    <row r="16" spans="1:16" ht="13.5" x14ac:dyDescent="0.2">
      <c r="A16" s="115">
        <v>5</v>
      </c>
      <c r="B16" s="11"/>
      <c r="C16" s="26" t="s">
        <v>248</v>
      </c>
      <c r="D16" s="50">
        <v>8183762</v>
      </c>
      <c r="E16" s="73">
        <v>28.289543183874656</v>
      </c>
      <c r="F16" s="50">
        <v>2159156</v>
      </c>
      <c r="G16" s="73">
        <v>14.565865030802319</v>
      </c>
      <c r="H16" s="92">
        <v>1346184</v>
      </c>
      <c r="I16" s="89">
        <v>11.517454172615682</v>
      </c>
      <c r="J16" s="92">
        <v>6024606</v>
      </c>
      <c r="K16" s="89">
        <v>42.712013792947964</v>
      </c>
      <c r="L16" s="92">
        <v>2072105</v>
      </c>
      <c r="M16" s="89">
        <v>33.834804386936902</v>
      </c>
      <c r="N16" s="92">
        <v>3652854</v>
      </c>
      <c r="O16" s="87">
        <v>76.898741172237962</v>
      </c>
      <c r="P16" s="117">
        <v>5</v>
      </c>
    </row>
    <row r="17" spans="1:16" ht="13.5" x14ac:dyDescent="0.2">
      <c r="A17" s="115">
        <v>6</v>
      </c>
      <c r="B17" s="11"/>
      <c r="C17" s="26" t="s">
        <v>173</v>
      </c>
      <c r="D17" s="50">
        <v>1591810</v>
      </c>
      <c r="E17" s="73">
        <v>5.5025522168806376</v>
      </c>
      <c r="F17" s="50">
        <v>218541</v>
      </c>
      <c r="G17" s="73">
        <v>1.4742976930321707</v>
      </c>
      <c r="H17" s="92">
        <v>201064</v>
      </c>
      <c r="I17" s="89">
        <v>1.7202294825690987</v>
      </c>
      <c r="J17" s="92">
        <v>1373269</v>
      </c>
      <c r="K17" s="89">
        <v>9.7359204020026962</v>
      </c>
      <c r="L17" s="92">
        <v>57678</v>
      </c>
      <c r="M17" s="89">
        <v>0.94180741199396101</v>
      </c>
      <c r="N17" s="92">
        <v>35359</v>
      </c>
      <c r="O17" s="87">
        <v>0.74436662103362528</v>
      </c>
      <c r="P17" s="117">
        <v>6</v>
      </c>
    </row>
    <row r="18" spans="1:16" ht="13.5" x14ac:dyDescent="0.2">
      <c r="A18" s="115">
        <v>7</v>
      </c>
      <c r="B18" s="11"/>
      <c r="C18" s="26" t="s">
        <v>174</v>
      </c>
      <c r="D18" s="50">
        <v>1000883</v>
      </c>
      <c r="E18" s="73">
        <v>3.4598419223953507</v>
      </c>
      <c r="F18" s="50">
        <v>581352</v>
      </c>
      <c r="G18" s="73">
        <v>3.921854079736244</v>
      </c>
      <c r="H18" s="92">
        <v>424379</v>
      </c>
      <c r="I18" s="89">
        <v>3.6308303206103107</v>
      </c>
      <c r="J18" s="92">
        <v>419531</v>
      </c>
      <c r="K18" s="89">
        <v>2.9743046862432587</v>
      </c>
      <c r="L18" s="92">
        <v>224729</v>
      </c>
      <c r="M18" s="89">
        <v>3.6695349680985965</v>
      </c>
      <c r="N18" s="92">
        <v>171228</v>
      </c>
      <c r="O18" s="87">
        <v>3.6046383604272063</v>
      </c>
      <c r="P18" s="117">
        <v>7</v>
      </c>
    </row>
    <row r="19" spans="1:16" x14ac:dyDescent="0.2">
      <c r="A19" s="115">
        <v>8</v>
      </c>
      <c r="B19" s="11"/>
      <c r="C19" s="26" t="s">
        <v>10</v>
      </c>
      <c r="D19" s="50">
        <v>5147496</v>
      </c>
      <c r="E19" s="73">
        <v>17.793810521471919</v>
      </c>
      <c r="F19" s="50">
        <v>2240778</v>
      </c>
      <c r="G19" s="73">
        <v>15.116494552496976</v>
      </c>
      <c r="H19" s="92">
        <v>1084170</v>
      </c>
      <c r="I19" s="89">
        <v>9.2757589529549787</v>
      </c>
      <c r="J19" s="92">
        <v>2906717</v>
      </c>
      <c r="K19" s="89">
        <v>20.607444967554116</v>
      </c>
      <c r="L19" s="92">
        <v>2218626</v>
      </c>
      <c r="M19" s="89">
        <v>36.227303499471439</v>
      </c>
      <c r="N19" s="92">
        <v>84445</v>
      </c>
      <c r="O19" s="87">
        <v>1.7777097574361402</v>
      </c>
      <c r="P19" s="117">
        <v>8</v>
      </c>
    </row>
    <row r="20" spans="1:16" x14ac:dyDescent="0.2">
      <c r="A20" s="115">
        <v>9</v>
      </c>
      <c r="B20" s="11"/>
      <c r="C20" s="26" t="s">
        <v>11</v>
      </c>
      <c r="D20" s="50">
        <v>5227583</v>
      </c>
      <c r="E20" s="73">
        <v>18.07065442834103</v>
      </c>
      <c r="F20" s="50">
        <v>3838619</v>
      </c>
      <c r="G20" s="73">
        <v>25.895676949082588</v>
      </c>
      <c r="H20" s="92">
        <v>3252743</v>
      </c>
      <c r="I20" s="89">
        <v>27.829270320993604</v>
      </c>
      <c r="J20" s="92">
        <v>1388964</v>
      </c>
      <c r="K20" s="89">
        <v>9.8471915882811558</v>
      </c>
      <c r="L20" s="92">
        <v>498972</v>
      </c>
      <c r="M20" s="89">
        <v>8.147569748906875</v>
      </c>
      <c r="N20" s="92">
        <v>594983</v>
      </c>
      <c r="O20" s="87">
        <v>12.525396229600652</v>
      </c>
      <c r="P20" s="117">
        <v>9</v>
      </c>
    </row>
    <row r="21" spans="1:16" x14ac:dyDescent="0.2">
      <c r="A21" s="115">
        <v>10</v>
      </c>
      <c r="B21" s="11"/>
      <c r="C21" s="26" t="s">
        <v>12</v>
      </c>
      <c r="D21" s="50">
        <v>665453</v>
      </c>
      <c r="E21" s="73">
        <v>2.3003309945155959</v>
      </c>
      <c r="F21" s="50">
        <v>605655</v>
      </c>
      <c r="G21" s="73">
        <v>4.0858043537523825</v>
      </c>
      <c r="H21" s="92">
        <v>507397</v>
      </c>
      <c r="I21" s="89">
        <v>4.3411017326180366</v>
      </c>
      <c r="J21" s="92">
        <v>59798</v>
      </c>
      <c r="K21" s="89">
        <v>0.42394357420065354</v>
      </c>
      <c r="L21" s="92">
        <v>33374</v>
      </c>
      <c r="M21" s="89">
        <v>0.54495441187084248</v>
      </c>
      <c r="N21" s="92">
        <v>4510</v>
      </c>
      <c r="O21" s="87">
        <v>9.4943110972076417E-2</v>
      </c>
      <c r="P21" s="117">
        <v>10</v>
      </c>
    </row>
    <row r="22" spans="1:16" x14ac:dyDescent="0.2">
      <c r="A22" s="115">
        <v>11</v>
      </c>
      <c r="B22" s="11"/>
      <c r="C22" s="26" t="s">
        <v>13</v>
      </c>
      <c r="D22" s="50">
        <v>2543761</v>
      </c>
      <c r="E22" s="73">
        <v>8.7932465116845027</v>
      </c>
      <c r="F22" s="50">
        <v>1803837</v>
      </c>
      <c r="G22" s="73">
        <v>12.168850365405447</v>
      </c>
      <c r="H22" s="92">
        <v>1487970</v>
      </c>
      <c r="I22" s="89">
        <v>12.730522933883449</v>
      </c>
      <c r="J22" s="92">
        <v>739925</v>
      </c>
      <c r="K22" s="89">
        <v>5.2457682387440814</v>
      </c>
      <c r="L22" s="92">
        <v>250827</v>
      </c>
      <c r="M22" s="89">
        <v>4.0956816763446939</v>
      </c>
      <c r="N22" s="92">
        <v>379165</v>
      </c>
      <c r="O22" s="87">
        <v>7.9820631201169299</v>
      </c>
      <c r="P22" s="117">
        <v>11</v>
      </c>
    </row>
    <row r="23" spans="1:16" x14ac:dyDescent="0.2">
      <c r="A23" s="115">
        <v>12</v>
      </c>
      <c r="B23" s="11"/>
      <c r="C23" s="26" t="s">
        <v>15</v>
      </c>
      <c r="D23" s="50">
        <v>820624</v>
      </c>
      <c r="E23" s="73">
        <v>2.8367244899990931</v>
      </c>
      <c r="F23" s="50">
        <v>658812</v>
      </c>
      <c r="G23" s="73">
        <v>4.4444063665029008</v>
      </c>
      <c r="H23" s="92">
        <v>469163</v>
      </c>
      <c r="I23" s="89">
        <v>4.0139857196244284</v>
      </c>
      <c r="J23" s="92">
        <v>161813</v>
      </c>
      <c r="K23" s="89">
        <v>1.1471885610242876</v>
      </c>
      <c r="L23" s="92">
        <v>63044</v>
      </c>
      <c r="M23" s="89">
        <v>1.0294272769816442</v>
      </c>
      <c r="N23" s="92">
        <v>71904</v>
      </c>
      <c r="O23" s="87">
        <v>1.5137005435335216</v>
      </c>
      <c r="P23" s="117">
        <v>12</v>
      </c>
    </row>
    <row r="24" spans="1:16" x14ac:dyDescent="0.2">
      <c r="A24" s="115">
        <v>13</v>
      </c>
      <c r="B24" s="11"/>
      <c r="C24" s="26" t="s">
        <v>184</v>
      </c>
      <c r="D24" s="50"/>
      <c r="E24" s="73"/>
      <c r="F24" s="50"/>
      <c r="G24" s="73"/>
      <c r="H24" s="92"/>
      <c r="I24" s="89"/>
      <c r="J24" s="92"/>
      <c r="K24" s="89">
        <v>0</v>
      </c>
      <c r="L24" s="92"/>
      <c r="M24" s="89"/>
      <c r="N24" s="92"/>
      <c r="O24" s="87"/>
      <c r="P24" s="117"/>
    </row>
    <row r="25" spans="1:16" x14ac:dyDescent="0.2">
      <c r="A25" s="115"/>
      <c r="B25" s="11"/>
      <c r="C25" s="26" t="s">
        <v>281</v>
      </c>
      <c r="D25" s="50">
        <v>712675</v>
      </c>
      <c r="E25" s="73">
        <v>2.4635675119300724</v>
      </c>
      <c r="F25" s="50">
        <v>676973</v>
      </c>
      <c r="G25" s="73">
        <v>4.5669221434196228</v>
      </c>
      <c r="H25" s="92">
        <v>579555</v>
      </c>
      <c r="I25" s="89">
        <v>4.9584589870406139</v>
      </c>
      <c r="J25" s="92">
        <v>35701</v>
      </c>
      <c r="K25" s="89">
        <v>0.25310561461148418</v>
      </c>
      <c r="L25" s="92">
        <v>22179</v>
      </c>
      <c r="M25" s="89">
        <v>0.36215448855047089</v>
      </c>
      <c r="N25" s="92">
        <v>9565</v>
      </c>
      <c r="O25" s="87">
        <v>0.20135939167359443</v>
      </c>
      <c r="P25" s="117">
        <v>13</v>
      </c>
    </row>
    <row r="26" spans="1:16" x14ac:dyDescent="0.2">
      <c r="A26" s="115">
        <v>14</v>
      </c>
      <c r="B26" s="11"/>
      <c r="C26" s="26" t="s">
        <v>289</v>
      </c>
      <c r="D26" s="50"/>
      <c r="E26" s="73"/>
      <c r="F26" s="50"/>
      <c r="G26" s="73"/>
      <c r="H26" s="92"/>
      <c r="I26" s="89"/>
      <c r="J26" s="92"/>
      <c r="K26" s="89">
        <v>0</v>
      </c>
      <c r="L26" s="92"/>
      <c r="M26" s="89"/>
      <c r="N26" s="92"/>
      <c r="O26" s="87"/>
      <c r="P26" s="117"/>
    </row>
    <row r="27" spans="1:16" x14ac:dyDescent="0.2">
      <c r="A27" s="115"/>
      <c r="B27" s="11"/>
      <c r="C27" s="26" t="s">
        <v>290</v>
      </c>
      <c r="D27" s="50">
        <v>436062</v>
      </c>
      <c r="E27" s="73">
        <v>1.5073745766124125</v>
      </c>
      <c r="F27" s="50">
        <v>167041</v>
      </c>
      <c r="G27" s="73">
        <v>1.1268739547352067</v>
      </c>
      <c r="H27" s="92">
        <v>166628</v>
      </c>
      <c r="I27" s="89">
        <v>1.4256077578359316</v>
      </c>
      <c r="J27" s="92">
        <v>269021</v>
      </c>
      <c r="K27" s="89">
        <v>1.9072498122852606</v>
      </c>
      <c r="L27" s="92">
        <v>66799</v>
      </c>
      <c r="M27" s="89">
        <v>1.0907415880194284</v>
      </c>
      <c r="N27" s="92">
        <v>135573</v>
      </c>
      <c r="O27" s="87">
        <v>2.8540404398708015</v>
      </c>
      <c r="P27" s="117">
        <v>14</v>
      </c>
    </row>
    <row r="28" spans="1:16" x14ac:dyDescent="0.2">
      <c r="A28" s="115">
        <v>15</v>
      </c>
      <c r="B28" s="11"/>
      <c r="C28" s="26" t="s">
        <v>307</v>
      </c>
      <c r="D28" s="50">
        <v>574400</v>
      </c>
      <c r="E28" s="73">
        <v>1.9855799331429242</v>
      </c>
      <c r="F28" s="50">
        <v>301010</v>
      </c>
      <c r="G28" s="73">
        <v>2.030641154655711</v>
      </c>
      <c r="H28" s="92">
        <v>272624</v>
      </c>
      <c r="I28" s="89">
        <v>2.3324704693824749</v>
      </c>
      <c r="J28" s="92">
        <v>273390</v>
      </c>
      <c r="K28" s="89">
        <v>1.9382242508230487</v>
      </c>
      <c r="L28" s="92">
        <v>98805</v>
      </c>
      <c r="M28" s="89">
        <v>1.6133583227931503</v>
      </c>
      <c r="N28" s="92">
        <v>162124</v>
      </c>
      <c r="O28" s="87">
        <v>3.4129837967265888</v>
      </c>
      <c r="P28" s="117">
        <v>15</v>
      </c>
    </row>
    <row r="29" spans="1:16" x14ac:dyDescent="0.2">
      <c r="A29" s="115">
        <v>16</v>
      </c>
      <c r="B29" s="11"/>
      <c r="C29" s="26" t="s">
        <v>175</v>
      </c>
      <c r="D29" s="50">
        <v>11564</v>
      </c>
      <c r="E29" s="73">
        <v>3.9974314670725583E-2</v>
      </c>
      <c r="F29" s="50">
        <v>10864</v>
      </c>
      <c r="G29" s="73">
        <v>7.3289543550644973E-2</v>
      </c>
      <c r="H29" s="92">
        <v>10864</v>
      </c>
      <c r="I29" s="89">
        <v>9.2948380110963111E-2</v>
      </c>
      <c r="J29" s="92">
        <v>700</v>
      </c>
      <c r="K29" s="89">
        <v>4.9627161768028612E-3</v>
      </c>
      <c r="L29" s="92">
        <v>700</v>
      </c>
      <c r="M29" s="89">
        <v>1.143009792981332E-2</v>
      </c>
      <c r="N29" s="92" t="s">
        <v>375</v>
      </c>
      <c r="O29" s="87" t="s">
        <v>375</v>
      </c>
      <c r="P29" s="117">
        <v>16</v>
      </c>
    </row>
    <row r="30" spans="1:16" x14ac:dyDescent="0.2">
      <c r="A30" s="115">
        <v>17</v>
      </c>
      <c r="B30" s="11"/>
      <c r="C30" s="26" t="s">
        <v>181</v>
      </c>
      <c r="D30" s="50">
        <v>2006805</v>
      </c>
      <c r="E30" s="73">
        <v>6.9371026074702051</v>
      </c>
      <c r="F30" s="50">
        <v>1418264</v>
      </c>
      <c r="G30" s="73">
        <v>9.5677394324661211</v>
      </c>
      <c r="H30" s="92">
        <v>1246512</v>
      </c>
      <c r="I30" s="89">
        <v>10.664697274381155</v>
      </c>
      <c r="J30" s="92">
        <v>588541</v>
      </c>
      <c r="K30" s="89">
        <v>4.1725170591596177</v>
      </c>
      <c r="L30" s="92">
        <v>214071</v>
      </c>
      <c r="M30" s="89">
        <v>3.4955035627615247</v>
      </c>
      <c r="N30" s="92">
        <v>211308</v>
      </c>
      <c r="O30" s="87">
        <v>4.4483899985116455</v>
      </c>
      <c r="P30" s="117">
        <v>17</v>
      </c>
    </row>
    <row r="31" spans="1:16" x14ac:dyDescent="0.2">
      <c r="A31" s="115">
        <v>18</v>
      </c>
      <c r="B31" s="11"/>
      <c r="C31" s="26" t="s">
        <v>177</v>
      </c>
      <c r="D31" s="50">
        <v>214050</v>
      </c>
      <c r="E31" s="73">
        <v>0.73992580899937832</v>
      </c>
      <c r="F31" s="50">
        <v>195390</v>
      </c>
      <c r="G31" s="73">
        <v>1.3181189170066754</v>
      </c>
      <c r="H31" s="92">
        <v>177413</v>
      </c>
      <c r="I31" s="89">
        <v>1.5178802430620673</v>
      </c>
      <c r="J31" s="92">
        <v>18660</v>
      </c>
      <c r="K31" s="89">
        <v>0.13229183408448769</v>
      </c>
      <c r="L31" s="92">
        <v>5732</v>
      </c>
      <c r="M31" s="89">
        <v>9.3596173333842791E-2</v>
      </c>
      <c r="N31" s="92">
        <v>8762</v>
      </c>
      <c r="O31" s="87">
        <v>0.1844548865492979</v>
      </c>
      <c r="P31" s="117">
        <v>18</v>
      </c>
    </row>
    <row r="32" spans="1:16" ht="8.1" customHeight="1" x14ac:dyDescent="0.2">
      <c r="A32" s="117"/>
      <c r="B32" s="11"/>
      <c r="C32" s="28" t="s">
        <v>16</v>
      </c>
      <c r="E32" s="33"/>
      <c r="F32" s="49"/>
      <c r="G32" s="33"/>
      <c r="H32" s="94"/>
      <c r="I32" s="60"/>
      <c r="J32" s="94"/>
      <c r="K32" s="60"/>
      <c r="L32" s="94"/>
      <c r="M32" s="60"/>
      <c r="N32" s="94"/>
      <c r="O32" s="60"/>
      <c r="P32" s="117"/>
    </row>
    <row r="33" spans="1:16" x14ac:dyDescent="0.2">
      <c r="A33" s="117"/>
      <c r="B33" s="11"/>
      <c r="C33" s="259" t="s">
        <v>17</v>
      </c>
      <c r="D33" s="259"/>
      <c r="E33" s="259"/>
      <c r="F33" s="259"/>
      <c r="G33" s="259"/>
      <c r="H33" s="259" t="s">
        <v>17</v>
      </c>
      <c r="I33" s="259"/>
      <c r="J33" s="259"/>
      <c r="K33" s="259"/>
      <c r="L33" s="259"/>
      <c r="M33" s="259"/>
      <c r="N33" s="259"/>
      <c r="O33" s="259"/>
      <c r="P33" s="117"/>
    </row>
    <row r="34" spans="1:16" ht="8.1" customHeight="1" x14ac:dyDescent="0.2">
      <c r="A34" s="117"/>
      <c r="B34" s="11"/>
      <c r="C34" s="28"/>
      <c r="D34" s="188"/>
      <c r="E34" s="33"/>
      <c r="F34" s="188"/>
      <c r="G34" s="33"/>
      <c r="H34" s="189"/>
      <c r="I34" s="60"/>
      <c r="J34" s="189"/>
      <c r="K34" s="60"/>
      <c r="L34" s="189"/>
      <c r="M34" s="60"/>
      <c r="N34" s="189"/>
      <c r="O34" s="60"/>
      <c r="P34" s="117"/>
    </row>
    <row r="35" spans="1:16" x14ac:dyDescent="0.2">
      <c r="A35" s="115">
        <v>19</v>
      </c>
      <c r="B35" s="11"/>
      <c r="C35" s="26" t="s">
        <v>18</v>
      </c>
      <c r="D35" s="50">
        <v>12988900</v>
      </c>
      <c r="E35" s="73">
        <v>44.899894139275986</v>
      </c>
      <c r="F35" s="50">
        <v>6342214</v>
      </c>
      <c r="G35" s="73">
        <v>42.785159164259042</v>
      </c>
      <c r="H35" s="92">
        <v>5240417</v>
      </c>
      <c r="I35" s="89">
        <v>44.835076514723212</v>
      </c>
      <c r="J35" s="92">
        <v>6646686</v>
      </c>
      <c r="K35" s="89">
        <v>47.122308763327283</v>
      </c>
      <c r="L35" s="92">
        <v>1967018</v>
      </c>
      <c r="M35" s="89">
        <v>32.118869099579342</v>
      </c>
      <c r="N35" s="92">
        <v>1736180</v>
      </c>
      <c r="O35" s="87">
        <v>36.549518937361334</v>
      </c>
      <c r="P35" s="117">
        <v>19</v>
      </c>
    </row>
    <row r="36" spans="1:16" x14ac:dyDescent="0.2">
      <c r="A36" s="115">
        <v>20</v>
      </c>
      <c r="B36" s="11"/>
      <c r="C36" s="26" t="s">
        <v>19</v>
      </c>
      <c r="D36" s="50">
        <v>1224339</v>
      </c>
      <c r="E36" s="73">
        <v>4.2322822941578595</v>
      </c>
      <c r="F36" s="50">
        <v>935928</v>
      </c>
      <c r="G36" s="73">
        <v>6.313856398772832</v>
      </c>
      <c r="H36" s="92">
        <v>703297</v>
      </c>
      <c r="I36" s="89">
        <v>6.0171499343611954</v>
      </c>
      <c r="J36" s="92">
        <v>288411</v>
      </c>
      <c r="K36" s="89">
        <v>2.0447170503826997</v>
      </c>
      <c r="L36" s="92">
        <v>61919</v>
      </c>
      <c r="M36" s="89">
        <v>1.0110574767373015</v>
      </c>
      <c r="N36" s="92">
        <v>95057</v>
      </c>
      <c r="O36" s="87">
        <v>2.0011102660028088</v>
      </c>
      <c r="P36" s="117">
        <v>20</v>
      </c>
    </row>
    <row r="37" spans="1:16" x14ac:dyDescent="0.2">
      <c r="A37" s="115">
        <v>21</v>
      </c>
      <c r="B37" s="11"/>
      <c r="C37" s="26" t="s">
        <v>159</v>
      </c>
      <c r="D37" s="50">
        <v>11107874</v>
      </c>
      <c r="E37" s="73">
        <v>38.397583068036255</v>
      </c>
      <c r="F37" s="50">
        <v>5014704</v>
      </c>
      <c r="G37" s="73">
        <v>33.829654565684237</v>
      </c>
      <c r="H37" s="92">
        <v>4338123</v>
      </c>
      <c r="I37" s="89">
        <v>37.115381588007331</v>
      </c>
      <c r="J37" s="92">
        <v>6093171</v>
      </c>
      <c r="K37" s="89">
        <v>43.198111842465806</v>
      </c>
      <c r="L37" s="92">
        <v>1815964</v>
      </c>
      <c r="M37" s="89">
        <v>29.652351938593593</v>
      </c>
      <c r="N37" s="92">
        <v>1509534</v>
      </c>
      <c r="O37" s="87">
        <v>31.778238154794323</v>
      </c>
      <c r="P37" s="117">
        <v>21</v>
      </c>
    </row>
    <row r="38" spans="1:16" x14ac:dyDescent="0.2">
      <c r="A38" s="115">
        <v>22</v>
      </c>
      <c r="B38" s="11"/>
      <c r="C38" s="26" t="s">
        <v>308</v>
      </c>
      <c r="D38" s="50">
        <v>5686802</v>
      </c>
      <c r="E38" s="73">
        <v>19.658077881192632</v>
      </c>
      <c r="F38" s="50">
        <v>2624075</v>
      </c>
      <c r="G38" s="73">
        <v>17.702251380031175</v>
      </c>
      <c r="H38" s="92">
        <v>2326086</v>
      </c>
      <c r="I38" s="89">
        <v>19.901134545175786</v>
      </c>
      <c r="J38" s="92">
        <v>3062727</v>
      </c>
      <c r="K38" s="89">
        <v>21.713492611472709</v>
      </c>
      <c r="L38" s="92">
        <v>353087</v>
      </c>
      <c r="M38" s="89">
        <v>5.7654556967771367</v>
      </c>
      <c r="N38" s="92">
        <v>572342</v>
      </c>
      <c r="O38" s="87">
        <v>12.048764971170767</v>
      </c>
      <c r="P38" s="117">
        <v>22</v>
      </c>
    </row>
    <row r="39" spans="1:16" x14ac:dyDescent="0.2">
      <c r="A39" s="115">
        <v>23</v>
      </c>
      <c r="B39" s="11"/>
      <c r="C39" s="26" t="s">
        <v>309</v>
      </c>
      <c r="D39" s="50">
        <v>3222051</v>
      </c>
      <c r="E39" s="73">
        <v>11.137952314002597</v>
      </c>
      <c r="F39" s="50">
        <v>2390629</v>
      </c>
      <c r="G39" s="73">
        <v>16.127403185653058</v>
      </c>
      <c r="H39" s="92">
        <v>2012037</v>
      </c>
      <c r="I39" s="89">
        <v>17.214247042831545</v>
      </c>
      <c r="J39" s="92">
        <v>831422</v>
      </c>
      <c r="K39" s="89">
        <v>5.8944448702139827</v>
      </c>
      <c r="L39" s="92">
        <v>98303</v>
      </c>
      <c r="M39" s="89">
        <v>1.6051613097063413</v>
      </c>
      <c r="N39" s="92">
        <v>102744</v>
      </c>
      <c r="O39" s="87">
        <v>2.1629345884068778</v>
      </c>
      <c r="P39" s="117">
        <v>23</v>
      </c>
    </row>
    <row r="40" spans="1:16" x14ac:dyDescent="0.2">
      <c r="A40" s="115">
        <v>24</v>
      </c>
      <c r="B40" s="11"/>
      <c r="C40" s="26" t="s">
        <v>310</v>
      </c>
      <c r="D40" s="50">
        <v>2199021</v>
      </c>
      <c r="E40" s="73">
        <v>7.6015528728410278</v>
      </c>
      <c r="F40" s="50" t="s">
        <v>375</v>
      </c>
      <c r="G40" s="73" t="s">
        <v>375</v>
      </c>
      <c r="H40" s="92" t="s">
        <v>375</v>
      </c>
      <c r="I40" s="89" t="s">
        <v>375</v>
      </c>
      <c r="J40" s="92">
        <v>2199021</v>
      </c>
      <c r="K40" s="89">
        <v>15.590167271184576</v>
      </c>
      <c r="L40" s="92">
        <v>1364574</v>
      </c>
      <c r="M40" s="89">
        <v>22.281734932110115</v>
      </c>
      <c r="N40" s="92">
        <v>834447</v>
      </c>
      <c r="O40" s="87">
        <v>17.566517543529102</v>
      </c>
      <c r="P40" s="117">
        <v>24</v>
      </c>
    </row>
    <row r="41" spans="1:16" x14ac:dyDescent="0.2">
      <c r="A41" s="115">
        <v>25</v>
      </c>
      <c r="B41" s="11"/>
      <c r="C41" s="26" t="s">
        <v>311</v>
      </c>
      <c r="D41" s="50">
        <v>622065</v>
      </c>
      <c r="E41" s="73">
        <v>2.1503478083400993</v>
      </c>
      <c r="F41" s="50">
        <v>356961</v>
      </c>
      <c r="G41" s="73">
        <v>2.4080917484703406</v>
      </c>
      <c r="H41" s="92">
        <v>164512</v>
      </c>
      <c r="I41" s="89">
        <v>1.4075040416802986</v>
      </c>
      <c r="J41" s="92">
        <v>265104</v>
      </c>
      <c r="K41" s="89">
        <v>1.8794798704787794</v>
      </c>
      <c r="L41" s="92">
        <v>89135</v>
      </c>
      <c r="M41" s="89">
        <v>1.4554596842484433</v>
      </c>
      <c r="N41" s="92">
        <v>131590</v>
      </c>
      <c r="O41" s="87">
        <v>2.7701915682517817</v>
      </c>
      <c r="P41" s="117">
        <v>25</v>
      </c>
    </row>
    <row r="42" spans="1:16" x14ac:dyDescent="0.2">
      <c r="A42" s="115">
        <v>26</v>
      </c>
      <c r="B42" s="11"/>
      <c r="C42" s="26" t="s">
        <v>285</v>
      </c>
      <c r="D42" s="50">
        <v>34621</v>
      </c>
      <c r="E42" s="73">
        <v>0.11967751195219564</v>
      </c>
      <c r="F42" s="50">
        <v>34621</v>
      </c>
      <c r="G42" s="73">
        <v>0.23355645133163472</v>
      </c>
      <c r="H42" s="92">
        <v>34485</v>
      </c>
      <c r="I42" s="89">
        <v>0.29504095067438907</v>
      </c>
      <c r="J42" s="92" t="s">
        <v>375</v>
      </c>
      <c r="K42" s="89" t="s">
        <v>375</v>
      </c>
      <c r="L42" s="92" t="s">
        <v>375</v>
      </c>
      <c r="M42" s="89" t="s">
        <v>375</v>
      </c>
      <c r="N42" s="92" t="s">
        <v>375</v>
      </c>
      <c r="O42" s="87" t="s">
        <v>375</v>
      </c>
      <c r="P42" s="117">
        <v>26</v>
      </c>
    </row>
    <row r="43" spans="1:16" x14ac:dyDescent="0.2">
      <c r="A43" s="115">
        <v>27</v>
      </c>
      <c r="B43" s="11"/>
      <c r="C43" s="26" t="s">
        <v>246</v>
      </c>
      <c r="D43" s="50"/>
      <c r="E43" s="73"/>
      <c r="F43" s="50"/>
      <c r="G43" s="73"/>
      <c r="H43" s="92"/>
      <c r="I43" s="89"/>
      <c r="J43" s="92"/>
      <c r="K43" s="89"/>
      <c r="L43" s="92"/>
      <c r="M43" s="89"/>
      <c r="N43" s="92"/>
      <c r="O43" s="87"/>
      <c r="P43" s="117"/>
    </row>
    <row r="44" spans="1:16" x14ac:dyDescent="0.2">
      <c r="A44" s="115"/>
      <c r="B44" s="11"/>
      <c r="C44" s="26" t="s">
        <v>282</v>
      </c>
      <c r="D44" s="50">
        <v>1755259</v>
      </c>
      <c r="E44" s="73">
        <v>6.0675610164841851</v>
      </c>
      <c r="F44" s="50">
        <v>1048964</v>
      </c>
      <c r="G44" s="73">
        <v>7.0764076547366299</v>
      </c>
      <c r="H44" s="92">
        <v>940316</v>
      </c>
      <c r="I44" s="89">
        <v>8.0449971458413465</v>
      </c>
      <c r="J44" s="92">
        <v>706296</v>
      </c>
      <c r="K44" s="89">
        <v>5.0073522640159336</v>
      </c>
      <c r="L44" s="92">
        <v>353263</v>
      </c>
      <c r="M44" s="89">
        <v>5.7683295499709182</v>
      </c>
      <c r="N44" s="92">
        <v>262233</v>
      </c>
      <c r="O44" s="87">
        <v>5.5204471883681849</v>
      </c>
      <c r="P44" s="117">
        <v>27</v>
      </c>
    </row>
    <row r="45" spans="1:16" x14ac:dyDescent="0.2">
      <c r="A45" s="115">
        <v>28</v>
      </c>
      <c r="B45" s="11"/>
      <c r="C45" s="26" t="s">
        <v>21</v>
      </c>
      <c r="D45" s="50">
        <v>1848903</v>
      </c>
      <c r="E45" s="73">
        <v>6.3912686196513784</v>
      </c>
      <c r="F45" s="50">
        <v>146368</v>
      </c>
      <c r="G45" s="73">
        <v>0.9874119947000003</v>
      </c>
      <c r="H45" s="92">
        <v>33401</v>
      </c>
      <c r="I45" s="89">
        <v>0.28576664617878123</v>
      </c>
      <c r="J45" s="92">
        <v>1702535</v>
      </c>
      <c r="K45" s="89">
        <v>12.070282837247227</v>
      </c>
      <c r="L45" s="92">
        <v>638581</v>
      </c>
      <c r="M45" s="89">
        <v>10.427204808740171</v>
      </c>
      <c r="N45" s="92">
        <v>1063947</v>
      </c>
      <c r="O45" s="87">
        <v>22.397879842440748</v>
      </c>
      <c r="P45" s="117">
        <v>28</v>
      </c>
    </row>
    <row r="46" spans="1:16" x14ac:dyDescent="0.2">
      <c r="A46" s="115">
        <v>29</v>
      </c>
      <c r="B46" s="11"/>
      <c r="C46" s="26" t="s">
        <v>261</v>
      </c>
      <c r="D46" s="50">
        <v>491858</v>
      </c>
      <c r="E46" s="73">
        <v>1.7002496078617904</v>
      </c>
      <c r="F46" s="50">
        <v>471620</v>
      </c>
      <c r="G46" s="73">
        <v>3.1815919117594973</v>
      </c>
      <c r="H46" s="92">
        <v>471514</v>
      </c>
      <c r="I46" s="89">
        <v>4.0341000091716372</v>
      </c>
      <c r="J46" s="92">
        <v>20238</v>
      </c>
      <c r="K46" s="89">
        <v>0.14347921426590901</v>
      </c>
      <c r="L46" s="92">
        <v>12238</v>
      </c>
      <c r="M46" s="89">
        <v>0.19983076923579346</v>
      </c>
      <c r="N46" s="92">
        <v>3228</v>
      </c>
      <c r="O46" s="87">
        <v>6.7954847498417445E-2</v>
      </c>
      <c r="P46" s="117">
        <v>29</v>
      </c>
    </row>
    <row r="47" spans="1:16" x14ac:dyDescent="0.2">
      <c r="A47" s="115">
        <v>30</v>
      </c>
      <c r="B47" s="11"/>
      <c r="C47" s="26" t="s">
        <v>22</v>
      </c>
      <c r="D47" s="50">
        <v>3774445</v>
      </c>
      <c r="E47" s="73">
        <v>13.047462135709686</v>
      </c>
      <c r="F47" s="50">
        <v>1128594</v>
      </c>
      <c r="G47" s="73">
        <v>7.6135989611557999</v>
      </c>
      <c r="H47" s="92">
        <v>701635</v>
      </c>
      <c r="I47" s="89">
        <v>6.0029304748854573</v>
      </c>
      <c r="J47" s="92">
        <v>2645851</v>
      </c>
      <c r="K47" s="89">
        <v>18.758010798728609</v>
      </c>
      <c r="L47" s="92">
        <v>2346343</v>
      </c>
      <c r="M47" s="89">
        <v>38.312757524188534</v>
      </c>
      <c r="N47" s="92">
        <v>254998</v>
      </c>
      <c r="O47" s="87">
        <v>5.3681382287488999</v>
      </c>
      <c r="P47" s="117">
        <v>30</v>
      </c>
    </row>
    <row r="48" spans="1:16" x14ac:dyDescent="0.2">
      <c r="A48" s="115">
        <v>31</v>
      </c>
      <c r="B48" s="11"/>
      <c r="C48" s="26" t="s">
        <v>23</v>
      </c>
      <c r="D48" s="50">
        <v>223792</v>
      </c>
      <c r="E48" s="73">
        <v>0.77360185306044793</v>
      </c>
      <c r="F48" s="50">
        <v>181059</v>
      </c>
      <c r="G48" s="73">
        <v>1.2214406724720386</v>
      </c>
      <c r="H48" s="92">
        <v>139563</v>
      </c>
      <c r="I48" s="89">
        <v>1.1940495925466077</v>
      </c>
      <c r="J48" s="92">
        <v>42733</v>
      </c>
      <c r="K48" s="89">
        <v>0.30295964340473808</v>
      </c>
      <c r="L48" s="92">
        <v>9246</v>
      </c>
      <c r="M48" s="89">
        <v>0.15097526494150565</v>
      </c>
      <c r="N48" s="92">
        <v>9723</v>
      </c>
      <c r="O48" s="87">
        <v>0.20468555831075363</v>
      </c>
      <c r="P48" s="117">
        <v>31</v>
      </c>
    </row>
    <row r="49" spans="1:16" x14ac:dyDescent="0.2">
      <c r="A49" s="115">
        <v>32</v>
      </c>
      <c r="B49" s="11"/>
      <c r="C49" s="26" t="s">
        <v>24</v>
      </c>
      <c r="D49" s="50">
        <v>51386</v>
      </c>
      <c r="E49" s="73">
        <v>0.17763058921393157</v>
      </c>
      <c r="F49" s="50">
        <v>44161</v>
      </c>
      <c r="G49" s="73">
        <v>0.29791416906664514</v>
      </c>
      <c r="H49" s="92">
        <v>37454</v>
      </c>
      <c r="I49" s="89">
        <v>0.3204426204598686</v>
      </c>
      <c r="J49" s="92">
        <v>7226</v>
      </c>
      <c r="K49" s="89">
        <v>5.1229410133682103E-2</v>
      </c>
      <c r="L49" s="92">
        <v>1236</v>
      </c>
      <c r="M49" s="89">
        <v>2.0182287201784662E-2</v>
      </c>
      <c r="N49" s="92">
        <v>3789</v>
      </c>
      <c r="O49" s="87">
        <v>7.9764844229090359E-2</v>
      </c>
      <c r="P49" s="117">
        <v>32</v>
      </c>
    </row>
    <row r="50" spans="1:16" x14ac:dyDescent="0.2">
      <c r="A50" s="115">
        <v>33</v>
      </c>
      <c r="B50" s="11"/>
      <c r="C50" s="26" t="s">
        <v>25</v>
      </c>
      <c r="D50" s="50">
        <v>3499267</v>
      </c>
      <c r="E50" s="73">
        <v>12.096229693435308</v>
      </c>
      <c r="F50" s="50">
        <v>903375</v>
      </c>
      <c r="G50" s="73">
        <v>6.0942508657091219</v>
      </c>
      <c r="H50" s="92">
        <v>524618</v>
      </c>
      <c r="I50" s="89">
        <v>4.4884382618789811</v>
      </c>
      <c r="J50" s="92">
        <v>2595892</v>
      </c>
      <c r="K50" s="89">
        <v>18.403821745190189</v>
      </c>
      <c r="L50" s="92">
        <v>2335861</v>
      </c>
      <c r="M50" s="89">
        <v>38.141599972045249</v>
      </c>
      <c r="N50" s="92">
        <v>241486</v>
      </c>
      <c r="O50" s="87">
        <v>5.0836878262090561</v>
      </c>
      <c r="P50" s="117">
        <v>33</v>
      </c>
    </row>
    <row r="51" spans="1:16" x14ac:dyDescent="0.2">
      <c r="A51" s="115">
        <v>34</v>
      </c>
      <c r="B51" s="11"/>
      <c r="C51" s="26" t="s">
        <v>26</v>
      </c>
      <c r="D51" s="50">
        <v>7960560</v>
      </c>
      <c r="E51" s="73">
        <v>27.517980836664755</v>
      </c>
      <c r="F51" s="50">
        <v>5618364</v>
      </c>
      <c r="G51" s="73">
        <v>37.902000465885116</v>
      </c>
      <c r="H51" s="92">
        <v>4237401</v>
      </c>
      <c r="I51" s="89">
        <v>36.253641276746613</v>
      </c>
      <c r="J51" s="92">
        <v>2342196</v>
      </c>
      <c r="K51" s="89">
        <v>16.605219969204221</v>
      </c>
      <c r="L51" s="92">
        <v>790700</v>
      </c>
      <c r="M51" s="89">
        <v>12.91111204729056</v>
      </c>
      <c r="N51" s="92">
        <v>1418422</v>
      </c>
      <c r="O51" s="87">
        <v>29.860176796282609</v>
      </c>
      <c r="P51" s="117">
        <v>34</v>
      </c>
    </row>
    <row r="52" spans="1:16" x14ac:dyDescent="0.2">
      <c r="A52" s="115"/>
      <c r="B52" s="11"/>
      <c r="C52" s="26" t="s">
        <v>313</v>
      </c>
      <c r="D52" s="50"/>
      <c r="E52" s="73">
        <v>0</v>
      </c>
      <c r="F52" s="50"/>
      <c r="G52" s="73">
        <v>0</v>
      </c>
      <c r="H52" s="92"/>
      <c r="I52" s="89">
        <v>0</v>
      </c>
      <c r="J52" s="92"/>
      <c r="K52" s="89">
        <v>0</v>
      </c>
      <c r="L52" s="92"/>
      <c r="M52" s="89">
        <v>0</v>
      </c>
      <c r="N52" s="92"/>
      <c r="O52" s="87">
        <v>0</v>
      </c>
      <c r="P52" s="117"/>
    </row>
    <row r="53" spans="1:16" x14ac:dyDescent="0.2">
      <c r="A53" s="115">
        <v>35</v>
      </c>
      <c r="B53" s="11"/>
      <c r="C53" s="26" t="s">
        <v>314</v>
      </c>
      <c r="D53" s="50">
        <v>2692882</v>
      </c>
      <c r="E53" s="73">
        <v>9.3087264302259474</v>
      </c>
      <c r="F53" s="50">
        <v>2235823</v>
      </c>
      <c r="G53" s="73">
        <v>15.083067666608402</v>
      </c>
      <c r="H53" s="92">
        <v>1908697</v>
      </c>
      <c r="I53" s="89">
        <v>16.330108088425533</v>
      </c>
      <c r="J53" s="92">
        <v>457059</v>
      </c>
      <c r="K53" s="89">
        <v>3.2403629900761981</v>
      </c>
      <c r="L53" s="92">
        <v>192977</v>
      </c>
      <c r="M53" s="89">
        <v>3.1510657260022645</v>
      </c>
      <c r="N53" s="92">
        <v>191730</v>
      </c>
      <c r="O53" s="87">
        <v>4.0362400591299803</v>
      </c>
      <c r="P53" s="117">
        <v>35</v>
      </c>
    </row>
    <row r="54" spans="1:16" x14ac:dyDescent="0.2">
      <c r="A54" s="115">
        <v>36</v>
      </c>
      <c r="B54" s="11"/>
      <c r="C54" s="26" t="s">
        <v>178</v>
      </c>
      <c r="D54" s="50">
        <v>1865831</v>
      </c>
      <c r="E54" s="73">
        <v>6.4497851536141981</v>
      </c>
      <c r="F54" s="50">
        <v>1417828</v>
      </c>
      <c r="G54" s="73">
        <v>9.564798136351607</v>
      </c>
      <c r="H54" s="92">
        <v>894150</v>
      </c>
      <c r="I54" s="89">
        <v>7.6500178641584746</v>
      </c>
      <c r="J54" s="92">
        <v>448003</v>
      </c>
      <c r="K54" s="89">
        <v>3.1761596219374457</v>
      </c>
      <c r="L54" s="92">
        <v>185618</v>
      </c>
      <c r="M54" s="89">
        <v>3.0309027393372698</v>
      </c>
      <c r="N54" s="92">
        <v>239974</v>
      </c>
      <c r="O54" s="87">
        <v>5.0518576745926973</v>
      </c>
      <c r="P54" s="117">
        <v>36</v>
      </c>
    </row>
    <row r="55" spans="1:16" x14ac:dyDescent="0.2">
      <c r="A55" s="115">
        <v>37</v>
      </c>
      <c r="B55" s="11"/>
      <c r="C55" s="26" t="s">
        <v>179</v>
      </c>
      <c r="D55" s="50">
        <v>3401847</v>
      </c>
      <c r="E55" s="73">
        <v>11.759469252824612</v>
      </c>
      <c r="F55" s="50">
        <v>1964714</v>
      </c>
      <c r="G55" s="73">
        <v>13.254141409017111</v>
      </c>
      <c r="H55" s="92">
        <v>1434553</v>
      </c>
      <c r="I55" s="89">
        <v>12.273506768531156</v>
      </c>
      <c r="J55" s="92">
        <v>1437134</v>
      </c>
      <c r="K55" s="89">
        <v>10.188697357190575</v>
      </c>
      <c r="L55" s="92">
        <v>412105</v>
      </c>
      <c r="M55" s="89">
        <v>6.7291435819510266</v>
      </c>
      <c r="N55" s="92">
        <v>986718</v>
      </c>
      <c r="O55" s="87">
        <v>20.772079062559932</v>
      </c>
      <c r="P55" s="117">
        <v>37</v>
      </c>
    </row>
    <row r="56" spans="1:16" x14ac:dyDescent="0.2">
      <c r="A56" s="115">
        <v>38</v>
      </c>
      <c r="B56" s="11"/>
      <c r="C56" s="26" t="s">
        <v>312</v>
      </c>
      <c r="D56" s="50">
        <v>108651</v>
      </c>
      <c r="E56" s="73">
        <v>0.37558364435221425</v>
      </c>
      <c r="F56" s="50">
        <v>67272</v>
      </c>
      <c r="G56" s="73">
        <v>0.45382310141190985</v>
      </c>
      <c r="H56" s="92">
        <v>63524</v>
      </c>
      <c r="I56" s="89">
        <v>0.54348793245294746</v>
      </c>
      <c r="J56" s="92">
        <v>41379</v>
      </c>
      <c r="K56" s="89">
        <v>0.29336033239989368</v>
      </c>
      <c r="L56" s="92">
        <v>16040</v>
      </c>
      <c r="M56" s="89">
        <v>0.26191252970600809</v>
      </c>
      <c r="N56" s="92">
        <v>11205</v>
      </c>
      <c r="O56" s="87">
        <v>0.23588415929980402</v>
      </c>
      <c r="P56" s="117">
        <v>38</v>
      </c>
    </row>
    <row r="57" spans="1:16" s="4" customFormat="1" ht="22.5" customHeight="1" x14ac:dyDescent="0.2">
      <c r="A57" s="209">
        <v>39</v>
      </c>
      <c r="B57" s="223"/>
      <c r="C57" s="45" t="s">
        <v>27</v>
      </c>
      <c r="D57" s="165">
        <v>28928576</v>
      </c>
      <c r="E57" s="166">
        <v>100</v>
      </c>
      <c r="F57" s="165">
        <v>14823397</v>
      </c>
      <c r="G57" s="166">
        <v>100</v>
      </c>
      <c r="H57" s="198">
        <v>11688208</v>
      </c>
      <c r="I57" s="166">
        <v>100</v>
      </c>
      <c r="J57" s="198">
        <v>14105179</v>
      </c>
      <c r="K57" s="166">
        <v>100</v>
      </c>
      <c r="L57" s="198">
        <v>6124182</v>
      </c>
      <c r="M57" s="166">
        <v>100</v>
      </c>
      <c r="N57" s="198">
        <v>4750213</v>
      </c>
      <c r="O57" s="167">
        <v>100</v>
      </c>
      <c r="P57" s="123">
        <v>39</v>
      </c>
    </row>
    <row r="58" spans="1:16" s="4" customFormat="1" x14ac:dyDescent="0.2">
      <c r="A58" s="125" t="s">
        <v>28</v>
      </c>
      <c r="B58" s="32"/>
      <c r="C58" s="174"/>
      <c r="D58" s="176"/>
      <c r="E58" s="175"/>
      <c r="F58" s="176"/>
      <c r="G58" s="175"/>
      <c r="H58" s="190"/>
      <c r="I58" s="191"/>
      <c r="J58" s="190"/>
      <c r="K58" s="191"/>
      <c r="L58" s="190"/>
      <c r="M58" s="191"/>
      <c r="N58" s="190"/>
      <c r="O58" s="191"/>
      <c r="P58" s="122"/>
    </row>
    <row r="59" spans="1:16" s="4" customFormat="1" x14ac:dyDescent="0.2">
      <c r="A59" s="126" t="s">
        <v>304</v>
      </c>
      <c r="B59" s="192"/>
      <c r="C59" s="31"/>
      <c r="D59" s="193"/>
      <c r="E59" s="194"/>
      <c r="F59" s="193"/>
      <c r="G59" s="194"/>
      <c r="H59" s="25" t="s">
        <v>160</v>
      </c>
      <c r="I59" s="175"/>
      <c r="J59" s="176"/>
      <c r="K59" s="175"/>
      <c r="L59" s="176"/>
      <c r="M59" s="175"/>
      <c r="N59" s="176"/>
      <c r="O59" s="175"/>
      <c r="P59" s="119"/>
    </row>
    <row r="60" spans="1:16" s="4" customFormat="1" x14ac:dyDescent="0.2">
      <c r="A60" s="126" t="s">
        <v>325</v>
      </c>
      <c r="B60" s="192"/>
      <c r="C60" s="31"/>
      <c r="D60" s="193"/>
      <c r="E60" s="194"/>
      <c r="F60" s="193"/>
      <c r="G60" s="194"/>
      <c r="H60" s="25"/>
      <c r="I60" s="175"/>
      <c r="J60" s="176"/>
      <c r="K60" s="175"/>
      <c r="L60" s="176"/>
      <c r="M60" s="175"/>
      <c r="N60" s="176"/>
      <c r="O60" s="175"/>
      <c r="P60" s="119"/>
    </row>
    <row r="61" spans="1:16" s="4" customFormat="1" x14ac:dyDescent="0.2">
      <c r="A61" s="1"/>
      <c r="B61" s="1"/>
      <c r="C61" s="2"/>
      <c r="D61" s="2"/>
      <c r="E61" s="3"/>
      <c r="F61" s="2"/>
      <c r="G61" s="33" t="s">
        <v>294</v>
      </c>
      <c r="H61" s="2" t="s">
        <v>374</v>
      </c>
      <c r="I61" s="5"/>
      <c r="J61" s="2"/>
      <c r="K61" s="33"/>
      <c r="L61" s="2"/>
      <c r="M61" s="33"/>
      <c r="N61" s="2"/>
      <c r="O61" s="33"/>
      <c r="P61" s="113"/>
    </row>
    <row r="62" spans="1:16" s="4" customFormat="1" x14ac:dyDescent="0.2">
      <c r="A62" s="1"/>
      <c r="B62" s="1"/>
      <c r="C62" s="2"/>
      <c r="D62" s="2"/>
      <c r="E62" s="3"/>
      <c r="F62" s="2"/>
      <c r="G62" s="33"/>
      <c r="H62" s="2"/>
      <c r="I62" s="33"/>
      <c r="J62" s="2"/>
      <c r="K62" s="33"/>
      <c r="L62" s="2"/>
      <c r="M62" s="33"/>
      <c r="N62" s="2"/>
      <c r="O62" s="33"/>
      <c r="P62" s="113"/>
    </row>
    <row r="63" spans="1:16" s="4" customFormat="1" x14ac:dyDescent="0.2">
      <c r="A63" s="1"/>
      <c r="B63" s="1"/>
      <c r="C63" s="2"/>
      <c r="D63" s="2"/>
      <c r="E63" s="3"/>
      <c r="F63" s="2"/>
      <c r="G63" s="33" t="s">
        <v>29</v>
      </c>
      <c r="H63" s="2" t="s">
        <v>30</v>
      </c>
      <c r="I63" s="33"/>
      <c r="J63" s="2"/>
      <c r="K63" s="33"/>
      <c r="L63" s="2"/>
      <c r="M63" s="33"/>
      <c r="N63" s="2"/>
      <c r="O63" s="33"/>
      <c r="P63" s="113"/>
    </row>
    <row r="64" spans="1:16" s="4" customFormat="1" x14ac:dyDescent="0.2">
      <c r="A64" s="1"/>
      <c r="B64" s="1"/>
      <c r="C64" s="2"/>
      <c r="D64" s="2"/>
      <c r="E64" s="3"/>
      <c r="F64" s="2"/>
      <c r="G64" s="33"/>
      <c r="H64" s="2"/>
      <c r="I64" s="33"/>
      <c r="J64" s="2"/>
      <c r="K64" s="33"/>
      <c r="L64" s="2"/>
      <c r="M64" s="33"/>
      <c r="N64" s="2"/>
      <c r="O64" s="33"/>
      <c r="P64" s="113"/>
    </row>
    <row r="65" spans="1:16" ht="12.75" thickBot="1" x14ac:dyDescent="0.25">
      <c r="A65" s="6"/>
      <c r="B65" s="6"/>
      <c r="C65" s="7"/>
      <c r="D65" s="7"/>
      <c r="E65" s="8"/>
      <c r="F65" s="7"/>
      <c r="G65" s="9"/>
      <c r="H65" s="7"/>
      <c r="I65" s="9"/>
      <c r="J65" s="7"/>
      <c r="K65" s="9"/>
      <c r="L65" s="7"/>
      <c r="M65" s="9"/>
      <c r="N65" s="7"/>
      <c r="O65" s="9"/>
      <c r="P65" s="114"/>
    </row>
    <row r="66" spans="1:16" x14ac:dyDescent="0.2">
      <c r="A66" s="115"/>
      <c r="B66" s="253" t="s">
        <v>200</v>
      </c>
      <c r="C66" s="254"/>
      <c r="D66" s="261" t="s">
        <v>4</v>
      </c>
      <c r="E66" s="262"/>
      <c r="F66" s="13"/>
      <c r="G66" s="14" t="s">
        <v>1</v>
      </c>
      <c r="H66" s="15" t="s">
        <v>2</v>
      </c>
      <c r="I66" s="16"/>
      <c r="J66" s="13" t="s">
        <v>3</v>
      </c>
      <c r="K66" s="17"/>
      <c r="L66" s="13"/>
      <c r="M66" s="17"/>
      <c r="N66" s="19"/>
      <c r="O66" s="17"/>
      <c r="P66" s="120"/>
    </row>
    <row r="67" spans="1:16" ht="12" customHeight="1" x14ac:dyDescent="0.2">
      <c r="A67" s="251" t="s">
        <v>131</v>
      </c>
      <c r="B67" s="255"/>
      <c r="C67" s="256"/>
      <c r="D67" s="263"/>
      <c r="E67" s="264"/>
      <c r="F67" s="247" t="s">
        <v>64</v>
      </c>
      <c r="G67" s="248"/>
      <c r="H67" s="269" t="s">
        <v>132</v>
      </c>
      <c r="I67" s="270"/>
      <c r="J67" s="247" t="s">
        <v>64</v>
      </c>
      <c r="K67" s="248"/>
      <c r="L67" s="275" t="s">
        <v>62</v>
      </c>
      <c r="M67" s="276"/>
      <c r="N67" s="276"/>
      <c r="O67" s="277"/>
      <c r="P67" s="273" t="s">
        <v>131</v>
      </c>
    </row>
    <row r="68" spans="1:16" ht="12" customHeight="1" x14ac:dyDescent="0.2">
      <c r="A68" s="252"/>
      <c r="B68" s="255"/>
      <c r="C68" s="256"/>
      <c r="D68" s="265"/>
      <c r="E68" s="266"/>
      <c r="F68" s="249"/>
      <c r="G68" s="250"/>
      <c r="H68" s="271" t="s">
        <v>145</v>
      </c>
      <c r="I68" s="272"/>
      <c r="J68" s="249"/>
      <c r="K68" s="250"/>
      <c r="L68" s="267" t="s">
        <v>60</v>
      </c>
      <c r="M68" s="268"/>
      <c r="N68" s="267" t="s">
        <v>61</v>
      </c>
      <c r="O68" s="268"/>
      <c r="P68" s="274"/>
    </row>
    <row r="69" spans="1:16" ht="15" customHeight="1" thickBot="1" x14ac:dyDescent="0.25">
      <c r="A69" s="116"/>
      <c r="B69" s="257"/>
      <c r="C69" s="258"/>
      <c r="D69" s="179" t="s">
        <v>292</v>
      </c>
      <c r="E69" s="20" t="s">
        <v>221</v>
      </c>
      <c r="F69" s="179" t="s">
        <v>292</v>
      </c>
      <c r="G69" s="9" t="s">
        <v>221</v>
      </c>
      <c r="H69" s="181" t="s">
        <v>292</v>
      </c>
      <c r="I69" s="20" t="s">
        <v>221</v>
      </c>
      <c r="J69" s="179" t="s">
        <v>292</v>
      </c>
      <c r="K69" s="20" t="s">
        <v>221</v>
      </c>
      <c r="L69" s="179" t="s">
        <v>292</v>
      </c>
      <c r="M69" s="20" t="s">
        <v>221</v>
      </c>
      <c r="N69" s="179" t="s">
        <v>292</v>
      </c>
      <c r="O69" s="20" t="s">
        <v>221</v>
      </c>
      <c r="P69" s="121"/>
    </row>
    <row r="70" spans="1:16" x14ac:dyDescent="0.2">
      <c r="A70" s="115"/>
      <c r="C70" s="34"/>
      <c r="D70" s="10"/>
      <c r="E70" s="22"/>
      <c r="F70" s="10"/>
      <c r="G70" s="22"/>
      <c r="H70" s="10"/>
      <c r="I70" s="22"/>
      <c r="J70" s="10"/>
      <c r="K70" s="22"/>
      <c r="L70" s="10"/>
      <c r="M70" s="22"/>
      <c r="N70" s="10"/>
      <c r="O70" s="53"/>
      <c r="P70" s="117"/>
    </row>
    <row r="71" spans="1:16" x14ac:dyDescent="0.2">
      <c r="A71" s="115">
        <v>1</v>
      </c>
      <c r="C71" s="34" t="s">
        <v>31</v>
      </c>
      <c r="D71" s="50">
        <v>10411340</v>
      </c>
      <c r="E71" s="73">
        <v>91.831367798152229</v>
      </c>
      <c r="F71" s="50">
        <v>8590749</v>
      </c>
      <c r="G71" s="73">
        <v>92.983124547233857</v>
      </c>
      <c r="H71" s="50">
        <v>6529399</v>
      </c>
      <c r="I71" s="73">
        <v>93.124763155368797</v>
      </c>
      <c r="J71" s="50">
        <v>1820591</v>
      </c>
      <c r="K71" s="73">
        <v>86.760375579068565</v>
      </c>
      <c r="L71" s="50">
        <v>655178</v>
      </c>
      <c r="M71" s="73">
        <v>80.323905500999174</v>
      </c>
      <c r="N71" s="50">
        <v>583492</v>
      </c>
      <c r="O71" s="87">
        <v>90.678552169244085</v>
      </c>
      <c r="P71" s="117">
        <v>1</v>
      </c>
    </row>
    <row r="72" spans="1:16" ht="24" x14ac:dyDescent="0.2">
      <c r="A72" s="115">
        <v>2</v>
      </c>
      <c r="C72" s="160" t="s">
        <v>297</v>
      </c>
      <c r="D72" s="50">
        <v>1027793</v>
      </c>
      <c r="E72" s="73">
        <v>9.065464868438287</v>
      </c>
      <c r="F72" s="50">
        <v>509952</v>
      </c>
      <c r="G72" s="73">
        <v>5.5195338996763841</v>
      </c>
      <c r="H72" s="50">
        <v>496899</v>
      </c>
      <c r="I72" s="73">
        <v>7.0869618608297023</v>
      </c>
      <c r="J72" s="50">
        <v>517841</v>
      </c>
      <c r="K72" s="73">
        <v>24.6777445622001</v>
      </c>
      <c r="L72" s="50">
        <v>311567</v>
      </c>
      <c r="M72" s="73">
        <v>38.19767798251744</v>
      </c>
      <c r="N72" s="50">
        <v>45210</v>
      </c>
      <c r="O72" s="87">
        <v>7.0259358201509619</v>
      </c>
      <c r="P72" s="117">
        <v>2</v>
      </c>
    </row>
    <row r="73" spans="1:16" x14ac:dyDescent="0.2">
      <c r="A73" s="115">
        <v>3</v>
      </c>
      <c r="C73" s="34" t="s">
        <v>244</v>
      </c>
      <c r="D73" s="50">
        <v>20007</v>
      </c>
      <c r="E73" s="73">
        <v>0.1764681756178966</v>
      </c>
      <c r="F73" s="50">
        <v>12567</v>
      </c>
      <c r="G73" s="73">
        <v>0.13602061079715957</v>
      </c>
      <c r="H73" s="50">
        <v>12466</v>
      </c>
      <c r="I73" s="73">
        <v>0.17779481656655191</v>
      </c>
      <c r="J73" s="50">
        <v>7440</v>
      </c>
      <c r="K73" s="73">
        <v>0.35455365554826435</v>
      </c>
      <c r="L73" s="50">
        <v>1668</v>
      </c>
      <c r="M73" s="73">
        <v>0.20449446467321344</v>
      </c>
      <c r="N73" s="50">
        <v>5</v>
      </c>
      <c r="O73" s="87">
        <v>7.7703337979992946E-4</v>
      </c>
      <c r="P73" s="117">
        <v>3</v>
      </c>
    </row>
    <row r="74" spans="1:16" x14ac:dyDescent="0.2">
      <c r="A74" s="115">
        <v>4</v>
      </c>
      <c r="C74" s="34" t="s">
        <v>32</v>
      </c>
      <c r="D74" s="50">
        <v>26178</v>
      </c>
      <c r="E74" s="73">
        <v>0.2308983806330433</v>
      </c>
      <c r="F74" s="50">
        <v>13132</v>
      </c>
      <c r="G74" s="73">
        <v>0.1421359641114267</v>
      </c>
      <c r="H74" s="50">
        <v>12559</v>
      </c>
      <c r="I74" s="73">
        <v>0.17912121781319792</v>
      </c>
      <c r="J74" s="50">
        <v>13045</v>
      </c>
      <c r="K74" s="73">
        <v>0.62166027374020272</v>
      </c>
      <c r="L74" s="50">
        <v>5912</v>
      </c>
      <c r="M74" s="73">
        <v>0.72480292275062219</v>
      </c>
      <c r="N74" s="50">
        <v>6358</v>
      </c>
      <c r="O74" s="87">
        <v>0.9880756457535903</v>
      </c>
      <c r="P74" s="117">
        <v>4</v>
      </c>
    </row>
    <row r="75" spans="1:16" x14ac:dyDescent="0.2">
      <c r="A75" s="115">
        <v>5</v>
      </c>
      <c r="C75" s="34" t="s">
        <v>33</v>
      </c>
      <c r="D75" s="50">
        <v>840884</v>
      </c>
      <c r="E75" s="73">
        <v>7.4168673657359614</v>
      </c>
      <c r="F75" s="50">
        <v>583547</v>
      </c>
      <c r="G75" s="73">
        <v>6.3160992574878714</v>
      </c>
      <c r="H75" s="50">
        <v>417983</v>
      </c>
      <c r="I75" s="73">
        <v>5.961431959966073</v>
      </c>
      <c r="J75" s="50">
        <v>257337</v>
      </c>
      <c r="K75" s="73">
        <v>12.26341049164297</v>
      </c>
      <c r="L75" s="50">
        <v>152912</v>
      </c>
      <c r="M75" s="73">
        <v>18.746797111576985</v>
      </c>
      <c r="N75" s="50">
        <v>53618</v>
      </c>
      <c r="O75" s="87">
        <v>8.3325951516225238</v>
      </c>
      <c r="P75" s="117">
        <v>5</v>
      </c>
    </row>
    <row r="76" spans="1:16" x14ac:dyDescent="0.2">
      <c r="A76" s="115">
        <v>6</v>
      </c>
      <c r="C76" s="34" t="s">
        <v>315</v>
      </c>
      <c r="D76" s="50">
        <v>39046</v>
      </c>
      <c r="E76" s="73">
        <v>0.34439827986086824</v>
      </c>
      <c r="F76" s="50">
        <v>39046</v>
      </c>
      <c r="G76" s="73">
        <v>0.42261962036968986</v>
      </c>
      <c r="H76" s="50">
        <v>39046</v>
      </c>
      <c r="I76" s="73">
        <v>0.55688885028538304</v>
      </c>
      <c r="J76" s="50" t="s">
        <v>375</v>
      </c>
      <c r="K76" s="73" t="s">
        <v>375</v>
      </c>
      <c r="L76" s="50" t="s">
        <v>375</v>
      </c>
      <c r="M76" s="73" t="s">
        <v>375</v>
      </c>
      <c r="N76" s="50" t="s">
        <v>375</v>
      </c>
      <c r="O76" s="87" t="s">
        <v>375</v>
      </c>
      <c r="P76" s="117">
        <v>6</v>
      </c>
    </row>
    <row r="77" spans="1:16" x14ac:dyDescent="0.2">
      <c r="A77" s="115"/>
      <c r="C77" s="34"/>
      <c r="E77" s="73"/>
      <c r="G77" s="73"/>
      <c r="I77" s="73"/>
      <c r="K77" s="73"/>
      <c r="M77" s="73"/>
      <c r="O77" s="87"/>
      <c r="P77" s="117"/>
    </row>
    <row r="78" spans="1:16" x14ac:dyDescent="0.2">
      <c r="A78" s="209">
        <v>7</v>
      </c>
      <c r="B78" s="35"/>
      <c r="C78" s="36" t="s">
        <v>34</v>
      </c>
      <c r="D78" s="51">
        <v>11337455</v>
      </c>
      <c r="E78" s="86">
        <v>100</v>
      </c>
      <c r="F78" s="51">
        <v>9239041</v>
      </c>
      <c r="G78" s="86">
        <v>100</v>
      </c>
      <c r="H78" s="51">
        <v>7011453</v>
      </c>
      <c r="I78" s="86">
        <v>100</v>
      </c>
      <c r="J78" s="51">
        <v>2098413</v>
      </c>
      <c r="K78" s="86">
        <v>100</v>
      </c>
      <c r="L78" s="51">
        <v>815670</v>
      </c>
      <c r="M78" s="86">
        <v>100</v>
      </c>
      <c r="N78" s="51">
        <v>643473</v>
      </c>
      <c r="O78" s="88">
        <v>100</v>
      </c>
      <c r="P78" s="123">
        <v>7</v>
      </c>
    </row>
    <row r="79" spans="1:16" x14ac:dyDescent="0.2">
      <c r="A79" s="209"/>
      <c r="B79" s="35"/>
      <c r="C79" s="36"/>
      <c r="D79" s="50"/>
      <c r="E79" s="73"/>
      <c r="F79" s="50"/>
      <c r="G79" s="73"/>
      <c r="H79" s="50"/>
      <c r="I79" s="73"/>
      <c r="J79" s="50"/>
      <c r="K79" s="73"/>
      <c r="L79" s="50"/>
      <c r="M79" s="73"/>
      <c r="N79" s="50"/>
      <c r="O79" s="87"/>
      <c r="P79" s="117"/>
    </row>
    <row r="80" spans="1:16" x14ac:dyDescent="0.2">
      <c r="A80" s="115">
        <v>8</v>
      </c>
      <c r="C80" s="34" t="s">
        <v>35</v>
      </c>
      <c r="D80" s="50">
        <v>6133613</v>
      </c>
      <c r="E80" s="73">
        <v>54.100439648933559</v>
      </c>
      <c r="F80" s="50">
        <v>5590800</v>
      </c>
      <c r="G80" s="73">
        <v>60.512773998946429</v>
      </c>
      <c r="H80" s="50">
        <v>3848006</v>
      </c>
      <c r="I80" s="73">
        <v>54.881719951627716</v>
      </c>
      <c r="J80" s="50">
        <v>542813</v>
      </c>
      <c r="K80" s="73">
        <v>25.867786751225808</v>
      </c>
      <c r="L80" s="50">
        <v>227475</v>
      </c>
      <c r="M80" s="73">
        <v>27.888116517709367</v>
      </c>
      <c r="N80" s="50">
        <v>190000</v>
      </c>
      <c r="O80" s="87">
        <v>29.527268432397317</v>
      </c>
      <c r="P80" s="117">
        <v>8</v>
      </c>
    </row>
    <row r="81" spans="1:16" s="4" customFormat="1" x14ac:dyDescent="0.2">
      <c r="A81" s="115">
        <v>9</v>
      </c>
      <c r="B81" s="1"/>
      <c r="C81" s="34" t="s">
        <v>139</v>
      </c>
      <c r="D81" s="50">
        <v>3727138</v>
      </c>
      <c r="E81" s="73">
        <v>32.874556062185029</v>
      </c>
      <c r="F81" s="50">
        <v>3571363</v>
      </c>
      <c r="G81" s="73">
        <v>38.655126652214228</v>
      </c>
      <c r="H81" s="50">
        <v>2224676</v>
      </c>
      <c r="I81" s="73">
        <v>31.729172255736437</v>
      </c>
      <c r="J81" s="50">
        <v>155775</v>
      </c>
      <c r="K81" s="73">
        <v>7.4234671630417841</v>
      </c>
      <c r="L81" s="50">
        <v>70933</v>
      </c>
      <c r="M81" s="73">
        <v>8.6962864884083029</v>
      </c>
      <c r="N81" s="50">
        <v>63686</v>
      </c>
      <c r="O81" s="87">
        <v>9.8972295651876614</v>
      </c>
      <c r="P81" s="117">
        <v>9</v>
      </c>
    </row>
    <row r="82" spans="1:16" s="4" customFormat="1" x14ac:dyDescent="0.2">
      <c r="A82" s="115">
        <v>10</v>
      </c>
      <c r="B82" s="1"/>
      <c r="C82" s="34" t="s">
        <v>36</v>
      </c>
      <c r="D82" s="50">
        <v>2406475</v>
      </c>
      <c r="E82" s="73">
        <v>21.225883586748527</v>
      </c>
      <c r="F82" s="50">
        <v>2019437</v>
      </c>
      <c r="G82" s="73">
        <v>21.8576473467322</v>
      </c>
      <c r="H82" s="50">
        <v>1623331</v>
      </c>
      <c r="I82" s="73">
        <v>23.152561958270276</v>
      </c>
      <c r="J82" s="50">
        <v>387038</v>
      </c>
      <c r="K82" s="73">
        <v>18.444319588184023</v>
      </c>
      <c r="L82" s="50">
        <v>156542</v>
      </c>
      <c r="M82" s="73">
        <v>19.191830029301066</v>
      </c>
      <c r="N82" s="50">
        <v>126313</v>
      </c>
      <c r="O82" s="87">
        <v>19.629883460533698</v>
      </c>
      <c r="P82" s="117">
        <v>10</v>
      </c>
    </row>
    <row r="83" spans="1:16" x14ac:dyDescent="0.2">
      <c r="A83" s="115">
        <v>11</v>
      </c>
      <c r="C83" s="34" t="s">
        <v>37</v>
      </c>
      <c r="D83" s="50">
        <v>2284371</v>
      </c>
      <c r="E83" s="73">
        <v>20.148887029761088</v>
      </c>
      <c r="F83" s="50">
        <v>1815181</v>
      </c>
      <c r="G83" s="73">
        <v>19.64685512273406</v>
      </c>
      <c r="H83" s="50">
        <v>1720935</v>
      </c>
      <c r="I83" s="73">
        <v>24.544627197814776</v>
      </c>
      <c r="J83" s="50">
        <v>469190</v>
      </c>
      <c r="K83" s="73">
        <v>22.359278178318569</v>
      </c>
      <c r="L83" s="50">
        <v>196982</v>
      </c>
      <c r="M83" s="73">
        <v>24.149717410227176</v>
      </c>
      <c r="N83" s="50">
        <v>114399</v>
      </c>
      <c r="O83" s="87">
        <v>17.778368323146427</v>
      </c>
      <c r="P83" s="117">
        <v>11</v>
      </c>
    </row>
    <row r="84" spans="1:16" x14ac:dyDescent="0.2">
      <c r="A84" s="115">
        <v>12</v>
      </c>
      <c r="C84" s="34" t="s">
        <v>38</v>
      </c>
      <c r="D84" s="50">
        <v>1879123</v>
      </c>
      <c r="E84" s="73">
        <v>16.574469314321423</v>
      </c>
      <c r="F84" s="50">
        <v>1495454</v>
      </c>
      <c r="G84" s="73">
        <v>16.186247035812482</v>
      </c>
      <c r="H84" s="50">
        <v>1420012</v>
      </c>
      <c r="I84" s="73">
        <v>20.252749323143149</v>
      </c>
      <c r="J84" s="50">
        <v>383669</v>
      </c>
      <c r="K84" s="73">
        <v>18.283769686901483</v>
      </c>
      <c r="L84" s="50">
        <v>158791</v>
      </c>
      <c r="M84" s="73">
        <v>19.467554280530116</v>
      </c>
      <c r="N84" s="50">
        <v>92262</v>
      </c>
      <c r="O84" s="87">
        <v>14.338130737420219</v>
      </c>
      <c r="P84" s="117">
        <v>12</v>
      </c>
    </row>
    <row r="85" spans="1:16" x14ac:dyDescent="0.2">
      <c r="A85" s="115">
        <v>13</v>
      </c>
      <c r="C85" s="34" t="s">
        <v>39</v>
      </c>
      <c r="D85" s="50">
        <v>405248</v>
      </c>
      <c r="E85" s="73">
        <v>3.5744177154396644</v>
      </c>
      <c r="F85" s="50">
        <v>319727</v>
      </c>
      <c r="G85" s="73">
        <v>3.4606080869215754</v>
      </c>
      <c r="H85" s="50">
        <v>300923</v>
      </c>
      <c r="I85" s="73">
        <v>4.2918778746716262</v>
      </c>
      <c r="J85" s="50">
        <v>85521</v>
      </c>
      <c r="K85" s="73">
        <v>4.0755084914170849</v>
      </c>
      <c r="L85" s="50">
        <v>38191</v>
      </c>
      <c r="M85" s="73">
        <v>4.6821631296970585</v>
      </c>
      <c r="N85" s="50">
        <v>22137</v>
      </c>
      <c r="O85" s="87">
        <v>3.4402375857262077</v>
      </c>
      <c r="P85" s="117">
        <v>13</v>
      </c>
    </row>
    <row r="86" spans="1:16" x14ac:dyDescent="0.2">
      <c r="A86" s="115">
        <v>14</v>
      </c>
      <c r="C86" s="34" t="s">
        <v>40</v>
      </c>
      <c r="D86" s="50">
        <v>877789</v>
      </c>
      <c r="E86" s="73">
        <v>7.7423813369049759</v>
      </c>
      <c r="F86" s="50">
        <v>553794</v>
      </c>
      <c r="G86" s="73">
        <v>5.9940636695951452</v>
      </c>
      <c r="H86" s="50">
        <v>452885</v>
      </c>
      <c r="I86" s="73">
        <v>6.4592175116912287</v>
      </c>
      <c r="J86" s="50">
        <v>323994</v>
      </c>
      <c r="K86" s="73">
        <v>15.439953908024778</v>
      </c>
      <c r="L86" s="50">
        <v>141742</v>
      </c>
      <c r="M86" s="73">
        <v>17.377370750426032</v>
      </c>
      <c r="N86" s="50">
        <v>154792</v>
      </c>
      <c r="O86" s="87">
        <v>24.055710185198137</v>
      </c>
      <c r="P86" s="117">
        <v>14</v>
      </c>
    </row>
    <row r="87" spans="1:16" ht="24" x14ac:dyDescent="0.2">
      <c r="A87" s="159">
        <v>15</v>
      </c>
      <c r="C87" s="160" t="s">
        <v>273</v>
      </c>
      <c r="D87" s="50">
        <v>871771</v>
      </c>
      <c r="E87" s="73">
        <v>7.6893006411050804</v>
      </c>
      <c r="F87" s="50">
        <v>548538</v>
      </c>
      <c r="G87" s="73">
        <v>5.937174648321184</v>
      </c>
      <c r="H87" s="50">
        <v>447628</v>
      </c>
      <c r="I87" s="73">
        <v>6.3842401853082382</v>
      </c>
      <c r="J87" s="50">
        <v>323234</v>
      </c>
      <c r="K87" s="73">
        <v>15.403736061490278</v>
      </c>
      <c r="L87" s="50">
        <v>141643</v>
      </c>
      <c r="M87" s="73">
        <v>17.365233489033557</v>
      </c>
      <c r="N87" s="50">
        <v>154130</v>
      </c>
      <c r="O87" s="87">
        <v>23.952830965712625</v>
      </c>
      <c r="P87" s="117">
        <v>15</v>
      </c>
    </row>
    <row r="88" spans="1:16" ht="24" x14ac:dyDescent="0.2">
      <c r="A88" s="159">
        <v>16</v>
      </c>
      <c r="C88" s="160" t="s">
        <v>274</v>
      </c>
      <c r="D88" s="50">
        <v>6017</v>
      </c>
      <c r="E88" s="73">
        <v>5.3071875478226817E-2</v>
      </c>
      <c r="F88" s="50">
        <v>5257</v>
      </c>
      <c r="G88" s="73">
        <v>5.6899844908145772E-2</v>
      </c>
      <c r="H88" s="50">
        <v>5257</v>
      </c>
      <c r="I88" s="73">
        <v>7.4977326382990803E-2</v>
      </c>
      <c r="J88" s="50">
        <v>761</v>
      </c>
      <c r="K88" s="73">
        <v>3.6265501595729728E-2</v>
      </c>
      <c r="L88" s="50">
        <v>99</v>
      </c>
      <c r="M88" s="73">
        <v>1.2137261392474898E-2</v>
      </c>
      <c r="N88" s="50">
        <v>662</v>
      </c>
      <c r="O88" s="87">
        <v>0.10287921948551065</v>
      </c>
      <c r="P88" s="117">
        <v>16</v>
      </c>
    </row>
    <row r="89" spans="1:16" x14ac:dyDescent="0.2">
      <c r="A89" s="115">
        <v>17</v>
      </c>
      <c r="C89" s="34" t="s">
        <v>41</v>
      </c>
      <c r="D89" s="50">
        <v>1250346</v>
      </c>
      <c r="E89" s="73">
        <v>11.028453916685887</v>
      </c>
      <c r="F89" s="50">
        <v>843378</v>
      </c>
      <c r="G89" s="73">
        <v>9.1284149512920223</v>
      </c>
      <c r="H89" s="50">
        <v>691453</v>
      </c>
      <c r="I89" s="73">
        <v>9.8617647440551917</v>
      </c>
      <c r="J89" s="50">
        <v>406968</v>
      </c>
      <c r="K89" s="73">
        <v>19.394084958490058</v>
      </c>
      <c r="L89" s="50">
        <v>142431</v>
      </c>
      <c r="M89" s="73">
        <v>17.461841185773658</v>
      </c>
      <c r="N89" s="50">
        <v>152157</v>
      </c>
      <c r="O89" s="87">
        <v>23.646213594043573</v>
      </c>
      <c r="P89" s="117">
        <v>17</v>
      </c>
    </row>
    <row r="90" spans="1:16" x14ac:dyDescent="0.2">
      <c r="A90" s="115"/>
      <c r="C90" s="34"/>
      <c r="D90" s="50"/>
      <c r="E90" s="73"/>
      <c r="F90" s="50"/>
      <c r="G90" s="73"/>
      <c r="H90" s="50"/>
      <c r="I90" s="73"/>
      <c r="J90" s="50"/>
      <c r="K90" s="73"/>
      <c r="L90" s="50"/>
      <c r="M90" s="73"/>
      <c r="N90" s="50"/>
      <c r="O90" s="87"/>
      <c r="P90" s="117"/>
    </row>
    <row r="91" spans="1:16" s="4" customFormat="1" x14ac:dyDescent="0.2">
      <c r="A91" s="209">
        <v>18</v>
      </c>
      <c r="B91" s="35"/>
      <c r="C91" s="36" t="s">
        <v>180</v>
      </c>
      <c r="D91" s="51">
        <v>10546119</v>
      </c>
      <c r="E91" s="51" t="s">
        <v>65</v>
      </c>
      <c r="F91" s="51">
        <v>8803153</v>
      </c>
      <c r="G91" s="51" t="s">
        <v>65</v>
      </c>
      <c r="H91" s="51">
        <v>6713279</v>
      </c>
      <c r="I91" s="51" t="s">
        <v>65</v>
      </c>
      <c r="J91" s="51">
        <v>1742965</v>
      </c>
      <c r="K91" s="51" t="s">
        <v>65</v>
      </c>
      <c r="L91" s="51">
        <v>708630</v>
      </c>
      <c r="M91" s="51" t="s">
        <v>65</v>
      </c>
      <c r="N91" s="51">
        <v>611348</v>
      </c>
      <c r="O91" s="200" t="s">
        <v>65</v>
      </c>
      <c r="P91" s="123">
        <v>18</v>
      </c>
    </row>
    <row r="92" spans="1:16" x14ac:dyDescent="0.2">
      <c r="A92" s="115"/>
      <c r="C92" s="34"/>
      <c r="D92" s="50"/>
      <c r="E92" s="73"/>
      <c r="F92" s="50"/>
      <c r="G92" s="73"/>
      <c r="H92" s="50"/>
      <c r="I92" s="73"/>
      <c r="J92" s="50"/>
      <c r="K92" s="73"/>
      <c r="L92" s="50"/>
      <c r="M92" s="73"/>
      <c r="N92" s="50"/>
      <c r="O92" s="87"/>
      <c r="P92" s="117"/>
    </row>
    <row r="93" spans="1:16" x14ac:dyDescent="0.2">
      <c r="A93" s="115">
        <v>19</v>
      </c>
      <c r="C93" s="34" t="s">
        <v>42</v>
      </c>
      <c r="D93" s="50">
        <v>142573</v>
      </c>
      <c r="E93" s="73">
        <v>1.257539721216093</v>
      </c>
      <c r="F93" s="50">
        <v>138109</v>
      </c>
      <c r="G93" s="73">
        <v>1.4948412935931337</v>
      </c>
      <c r="H93" s="50">
        <v>58438</v>
      </c>
      <c r="I93" s="73">
        <v>0.83346490377957327</v>
      </c>
      <c r="J93" s="50">
        <v>4464</v>
      </c>
      <c r="K93" s="73">
        <v>0.2127321933289586</v>
      </c>
      <c r="L93" s="50">
        <v>4030</v>
      </c>
      <c r="M93" s="73">
        <v>0.49407235769367513</v>
      </c>
      <c r="N93" s="50">
        <v>435</v>
      </c>
      <c r="O93" s="87">
        <v>6.7601904042593863E-2</v>
      </c>
      <c r="P93" s="117">
        <v>19</v>
      </c>
    </row>
    <row r="94" spans="1:16" ht="24" x14ac:dyDescent="0.2">
      <c r="A94" s="159">
        <v>20</v>
      </c>
      <c r="C94" s="160" t="s">
        <v>275</v>
      </c>
      <c r="D94" s="50">
        <v>65629</v>
      </c>
      <c r="E94" s="73">
        <v>0.57886889076957748</v>
      </c>
      <c r="F94" s="50">
        <v>7483</v>
      </c>
      <c r="G94" s="73">
        <v>8.0993254602939851E-2</v>
      </c>
      <c r="H94" s="50">
        <v>3911</v>
      </c>
      <c r="I94" s="73">
        <v>5.5780164254113945E-2</v>
      </c>
      <c r="J94" s="50">
        <v>58146</v>
      </c>
      <c r="K94" s="73">
        <v>2.7709511902566368</v>
      </c>
      <c r="L94" s="50">
        <v>44423</v>
      </c>
      <c r="M94" s="73">
        <v>5.4461976044233573</v>
      </c>
      <c r="N94" s="50">
        <v>117</v>
      </c>
      <c r="O94" s="87">
        <v>1.818258108731835E-2</v>
      </c>
      <c r="P94" s="117">
        <v>20</v>
      </c>
    </row>
    <row r="95" spans="1:16" x14ac:dyDescent="0.2">
      <c r="A95" s="115">
        <v>21</v>
      </c>
      <c r="C95" s="34" t="s">
        <v>269</v>
      </c>
      <c r="D95" s="50">
        <v>35765</v>
      </c>
      <c r="E95" s="73">
        <v>0.31545880446714009</v>
      </c>
      <c r="F95" s="50">
        <v>9465</v>
      </c>
      <c r="G95" s="73">
        <v>0.1024456975567053</v>
      </c>
      <c r="H95" s="50">
        <v>7069</v>
      </c>
      <c r="I95" s="73">
        <v>0.10082075712409397</v>
      </c>
      <c r="J95" s="50">
        <v>26300</v>
      </c>
      <c r="K95" s="73">
        <v>1.2533281103386225</v>
      </c>
      <c r="L95" s="50">
        <v>2167</v>
      </c>
      <c r="M95" s="73">
        <v>0.2656711660352839</v>
      </c>
      <c r="N95" s="50">
        <v>23543</v>
      </c>
      <c r="O95" s="87">
        <v>3.6587393721259476</v>
      </c>
      <c r="P95" s="117">
        <v>21</v>
      </c>
    </row>
    <row r="96" spans="1:16" ht="24" x14ac:dyDescent="0.2">
      <c r="A96" s="159">
        <v>22</v>
      </c>
      <c r="C96" s="160" t="s">
        <v>276</v>
      </c>
      <c r="D96" s="50">
        <v>6521</v>
      </c>
      <c r="E96" s="73">
        <v>5.7517317599055519E-2</v>
      </c>
      <c r="F96" s="50">
        <v>4180</v>
      </c>
      <c r="G96" s="73">
        <v>4.5242790891392298E-2</v>
      </c>
      <c r="H96" s="50">
        <v>134</v>
      </c>
      <c r="I96" s="73">
        <v>1.9111587854899691E-3</v>
      </c>
      <c r="J96" s="50">
        <v>2340</v>
      </c>
      <c r="K96" s="73">
        <v>0.11151284327727669</v>
      </c>
      <c r="L96" s="50">
        <v>320</v>
      </c>
      <c r="M96" s="73">
        <v>3.9231551975676439E-2</v>
      </c>
      <c r="N96" s="50" t="s">
        <v>375</v>
      </c>
      <c r="O96" s="87" t="s">
        <v>375</v>
      </c>
      <c r="P96" s="117">
        <v>22</v>
      </c>
    </row>
    <row r="97" spans="1:16" x14ac:dyDescent="0.2">
      <c r="A97" s="115">
        <v>23</v>
      </c>
      <c r="C97" s="34" t="s">
        <v>265</v>
      </c>
      <c r="D97" s="50">
        <v>147885</v>
      </c>
      <c r="E97" s="73">
        <v>1.3043932699181606</v>
      </c>
      <c r="F97" s="50">
        <v>115470</v>
      </c>
      <c r="G97" s="73">
        <v>1.249805039289251</v>
      </c>
      <c r="H97" s="50">
        <v>60935</v>
      </c>
      <c r="I97" s="73">
        <v>0.86907806413306909</v>
      </c>
      <c r="J97" s="50">
        <v>32414</v>
      </c>
      <c r="K97" s="73">
        <v>1.5446911546964301</v>
      </c>
      <c r="L97" s="50">
        <v>10064</v>
      </c>
      <c r="M97" s="73">
        <v>1.2338323096350239</v>
      </c>
      <c r="N97" s="50">
        <v>21561</v>
      </c>
      <c r="O97" s="87">
        <v>3.3507233403732557</v>
      </c>
      <c r="P97" s="117">
        <v>23</v>
      </c>
    </row>
    <row r="98" spans="1:16" ht="24" x14ac:dyDescent="0.2">
      <c r="A98" s="159">
        <v>24</v>
      </c>
      <c r="C98" s="160" t="s">
        <v>277</v>
      </c>
      <c r="D98" s="50">
        <v>120086</v>
      </c>
      <c r="E98" s="73">
        <v>1.0591971478607853</v>
      </c>
      <c r="F98" s="50">
        <v>120086</v>
      </c>
      <c r="G98" s="73">
        <v>1.2997669346851042</v>
      </c>
      <c r="H98" s="50">
        <v>119059</v>
      </c>
      <c r="I98" s="73">
        <v>1.6980645809078374</v>
      </c>
      <c r="J98" s="50" t="s">
        <v>375</v>
      </c>
      <c r="K98" s="73" t="s">
        <v>375</v>
      </c>
      <c r="L98" s="50" t="s">
        <v>375</v>
      </c>
      <c r="M98" s="73" t="s">
        <v>375</v>
      </c>
      <c r="N98" s="50" t="s">
        <v>375</v>
      </c>
      <c r="O98" s="87" t="s">
        <v>375</v>
      </c>
      <c r="P98" s="117">
        <v>24</v>
      </c>
    </row>
    <row r="99" spans="1:16" x14ac:dyDescent="0.2">
      <c r="A99" s="115">
        <v>25</v>
      </c>
      <c r="C99" s="34" t="s">
        <v>267</v>
      </c>
      <c r="D99" s="50">
        <v>68878</v>
      </c>
      <c r="E99" s="73">
        <v>0.60752611586991967</v>
      </c>
      <c r="F99" s="50">
        <v>68878</v>
      </c>
      <c r="G99" s="73">
        <v>0.74551027536299497</v>
      </c>
      <c r="H99" s="50">
        <v>55075</v>
      </c>
      <c r="I99" s="73">
        <v>0.78550052321537345</v>
      </c>
      <c r="J99" s="50" t="s">
        <v>375</v>
      </c>
      <c r="K99" s="73" t="s">
        <v>375</v>
      </c>
      <c r="L99" s="50" t="s">
        <v>375</v>
      </c>
      <c r="M99" s="73" t="s">
        <v>375</v>
      </c>
      <c r="N99" s="50" t="s">
        <v>375</v>
      </c>
      <c r="O99" s="87" t="s">
        <v>375</v>
      </c>
      <c r="P99" s="117">
        <v>25</v>
      </c>
    </row>
    <row r="100" spans="1:16" x14ac:dyDescent="0.2">
      <c r="A100" s="115">
        <v>26</v>
      </c>
      <c r="C100" s="34" t="s">
        <v>43</v>
      </c>
      <c r="D100" s="50">
        <v>148848</v>
      </c>
      <c r="E100" s="73">
        <v>1.312887239684744</v>
      </c>
      <c r="F100" s="50">
        <v>109993</v>
      </c>
      <c r="G100" s="73">
        <v>1.1905239948605055</v>
      </c>
      <c r="H100" s="50">
        <v>83934</v>
      </c>
      <c r="I100" s="73">
        <v>1.1970985186665304</v>
      </c>
      <c r="J100" s="50">
        <v>38855</v>
      </c>
      <c r="K100" s="73">
        <v>1.8516374040763186</v>
      </c>
      <c r="L100" s="50">
        <v>1758</v>
      </c>
      <c r="M100" s="73">
        <v>0.21552833866637244</v>
      </c>
      <c r="N100" s="50">
        <v>7328</v>
      </c>
      <c r="O100" s="87">
        <v>1.1388201214347766</v>
      </c>
      <c r="P100" s="117">
        <v>26</v>
      </c>
    </row>
    <row r="101" spans="1:16" s="157" customFormat="1" ht="36" customHeight="1" x14ac:dyDescent="0.2">
      <c r="A101" s="210">
        <v>27</v>
      </c>
      <c r="B101" s="153"/>
      <c r="C101" s="162" t="s">
        <v>266</v>
      </c>
      <c r="D101" s="154">
        <v>783258</v>
      </c>
      <c r="E101" s="169">
        <v>6.9085875092778757</v>
      </c>
      <c r="F101" s="154">
        <v>412509</v>
      </c>
      <c r="G101" s="169">
        <v>4.4648465138319011</v>
      </c>
      <c r="H101" s="154">
        <v>286571</v>
      </c>
      <c r="I101" s="169">
        <v>4.0871842113182533</v>
      </c>
      <c r="J101" s="154">
        <v>370748</v>
      </c>
      <c r="K101" s="169">
        <v>17.668018640753751</v>
      </c>
      <c r="L101" s="154">
        <v>145518</v>
      </c>
      <c r="M101" s="169">
        <v>17.840303063739011</v>
      </c>
      <c r="N101" s="154">
        <v>27332</v>
      </c>
      <c r="O101" s="170">
        <v>4.247575267338334</v>
      </c>
      <c r="P101" s="211">
        <v>27</v>
      </c>
    </row>
    <row r="102" spans="1:16" x14ac:dyDescent="0.2">
      <c r="A102" s="115">
        <v>28</v>
      </c>
      <c r="C102" s="34" t="s">
        <v>44</v>
      </c>
      <c r="D102" s="199">
        <v>9756</v>
      </c>
      <c r="E102" s="73">
        <v>8.605105819604135E-2</v>
      </c>
      <c r="F102" s="50">
        <v>8026</v>
      </c>
      <c r="G102" s="73">
        <v>8.6870487965147028E-2</v>
      </c>
      <c r="H102" s="50">
        <v>7927</v>
      </c>
      <c r="I102" s="73">
        <v>0.11305787830282825</v>
      </c>
      <c r="J102" s="50">
        <v>1730</v>
      </c>
      <c r="K102" s="73">
        <v>8.2443255927217379E-2</v>
      </c>
      <c r="L102" s="50">
        <v>600</v>
      </c>
      <c r="M102" s="73">
        <v>7.3559159954393327E-2</v>
      </c>
      <c r="N102" s="50">
        <v>372</v>
      </c>
      <c r="O102" s="87">
        <v>5.7811283457114754E-2</v>
      </c>
      <c r="P102" s="117">
        <v>28</v>
      </c>
    </row>
    <row r="103" spans="1:16" x14ac:dyDescent="0.2">
      <c r="A103" s="115">
        <v>29</v>
      </c>
      <c r="C103" s="34" t="s">
        <v>268</v>
      </c>
      <c r="D103" s="199">
        <v>68568</v>
      </c>
      <c r="E103" s="73">
        <v>0.60479181615274324</v>
      </c>
      <c r="F103" s="50">
        <v>68539</v>
      </c>
      <c r="G103" s="73">
        <v>0.74184106337443467</v>
      </c>
      <c r="H103" s="50">
        <v>60560</v>
      </c>
      <c r="I103" s="73">
        <v>0.86372967200949646</v>
      </c>
      <c r="J103" s="50">
        <v>29</v>
      </c>
      <c r="K103" s="73">
        <v>1.3819967756585573E-3</v>
      </c>
      <c r="L103" s="50" t="s">
        <v>375</v>
      </c>
      <c r="M103" s="73" t="s">
        <v>375</v>
      </c>
      <c r="N103" s="50" t="s">
        <v>375</v>
      </c>
      <c r="O103" s="87" t="s">
        <v>375</v>
      </c>
      <c r="P103" s="212">
        <v>29</v>
      </c>
    </row>
    <row r="104" spans="1:16" x14ac:dyDescent="0.2">
      <c r="A104" s="115">
        <v>30</v>
      </c>
      <c r="C104" s="34" t="s">
        <v>286</v>
      </c>
      <c r="D104" s="199">
        <v>280546</v>
      </c>
      <c r="E104" s="73">
        <v>2.4745059627579558</v>
      </c>
      <c r="F104" s="50">
        <v>163372</v>
      </c>
      <c r="G104" s="73">
        <v>1.768278763997259</v>
      </c>
      <c r="H104" s="50">
        <v>160655</v>
      </c>
      <c r="I104" s="73">
        <v>2.2913224976335149</v>
      </c>
      <c r="J104" s="50">
        <v>117174</v>
      </c>
      <c r="K104" s="73">
        <v>5.5839341445177855</v>
      </c>
      <c r="L104" s="50" t="s">
        <v>375</v>
      </c>
      <c r="M104" s="73" t="s">
        <v>375</v>
      </c>
      <c r="N104" s="50" t="s">
        <v>375</v>
      </c>
      <c r="O104" s="87" t="s">
        <v>375</v>
      </c>
      <c r="P104" s="117">
        <v>30</v>
      </c>
    </row>
    <row r="105" spans="1:16" x14ac:dyDescent="0.2">
      <c r="A105" s="115"/>
      <c r="C105" s="34"/>
      <c r="D105" s="50"/>
      <c r="E105" s="73"/>
      <c r="F105" s="50"/>
      <c r="G105" s="73"/>
      <c r="H105" s="50"/>
      <c r="I105" s="73"/>
      <c r="J105" s="50"/>
      <c r="K105" s="73"/>
      <c r="L105" s="50"/>
      <c r="M105" s="73"/>
      <c r="N105" s="50"/>
      <c r="O105" s="87"/>
      <c r="P105" s="117"/>
    </row>
    <row r="106" spans="1:16" x14ac:dyDescent="0.2">
      <c r="A106" s="209">
        <v>31</v>
      </c>
      <c r="B106" s="35"/>
      <c r="C106" s="36" t="s">
        <v>234</v>
      </c>
      <c r="D106" s="50"/>
      <c r="E106" s="73"/>
      <c r="F106" s="50"/>
      <c r="G106" s="73"/>
      <c r="H106" s="50"/>
      <c r="I106" s="73"/>
      <c r="J106" s="50"/>
      <c r="K106" s="73"/>
      <c r="L106" s="50"/>
      <c r="M106" s="73"/>
      <c r="N106" s="50"/>
      <c r="O106" s="87"/>
      <c r="P106" s="117"/>
    </row>
    <row r="107" spans="1:16" x14ac:dyDescent="0.2">
      <c r="A107" s="209"/>
      <c r="B107" s="35"/>
      <c r="C107" s="36" t="s">
        <v>235</v>
      </c>
      <c r="D107" s="51">
        <v>561524</v>
      </c>
      <c r="E107" s="86">
        <v>4.952822304476622</v>
      </c>
      <c r="F107" s="51">
        <v>309649</v>
      </c>
      <c r="G107" s="86">
        <v>3.3515275016097448</v>
      </c>
      <c r="H107" s="51">
        <v>178550</v>
      </c>
      <c r="I107" s="86">
        <v>2.5465477697704029</v>
      </c>
      <c r="J107" s="51">
        <v>251874</v>
      </c>
      <c r="K107" s="86">
        <v>12.003070892145637</v>
      </c>
      <c r="L107" s="51">
        <v>144918</v>
      </c>
      <c r="M107" s="86">
        <v>17.766743903784619</v>
      </c>
      <c r="N107" s="51">
        <v>26960</v>
      </c>
      <c r="O107" s="88">
        <v>4.1897639838812193</v>
      </c>
      <c r="P107" s="123">
        <v>31</v>
      </c>
    </row>
    <row r="108" spans="1:16" x14ac:dyDescent="0.2">
      <c r="A108" s="209"/>
      <c r="B108" s="35"/>
      <c r="C108" s="36"/>
      <c r="D108" s="51"/>
      <c r="E108" s="86"/>
      <c r="F108" s="51"/>
      <c r="G108" s="86"/>
      <c r="H108" s="51"/>
      <c r="I108" s="86"/>
      <c r="J108" s="51"/>
      <c r="K108" s="86"/>
      <c r="L108" s="51"/>
      <c r="M108" s="86"/>
      <c r="N108" s="51"/>
      <c r="O108" s="88"/>
      <c r="P108" s="123"/>
    </row>
    <row r="109" spans="1:16" x14ac:dyDescent="0.2">
      <c r="A109" s="209">
        <v>32</v>
      </c>
      <c r="B109" s="35"/>
      <c r="C109" s="36" t="s">
        <v>316</v>
      </c>
      <c r="D109" s="51">
        <v>824392</v>
      </c>
      <c r="E109" s="86">
        <v>7.2714026207821769</v>
      </c>
      <c r="F109" s="51">
        <v>537330</v>
      </c>
      <c r="G109" s="86">
        <v>5.8158633563808193</v>
      </c>
      <c r="H109" s="51">
        <v>498328</v>
      </c>
      <c r="I109" s="86">
        <v>7.107342800415263</v>
      </c>
      <c r="J109" s="51">
        <v>287062</v>
      </c>
      <c r="K109" s="86">
        <v>13.679957186692992</v>
      </c>
      <c r="L109" s="51">
        <v>155514</v>
      </c>
      <c r="M109" s="86">
        <v>19.065798668579205</v>
      </c>
      <c r="N109" s="51">
        <v>28840</v>
      </c>
      <c r="O109" s="88">
        <v>4.4819285346859932</v>
      </c>
      <c r="P109" s="123">
        <v>32</v>
      </c>
    </row>
    <row r="110" spans="1:16" x14ac:dyDescent="0.2">
      <c r="A110" s="115">
        <v>33</v>
      </c>
      <c r="C110" s="34" t="s">
        <v>317</v>
      </c>
      <c r="D110" s="50">
        <v>176961</v>
      </c>
      <c r="E110" s="73">
        <v>1.560852942745969</v>
      </c>
      <c r="F110" s="50">
        <v>121386</v>
      </c>
      <c r="G110" s="73">
        <v>1.3138376591250109</v>
      </c>
      <c r="H110" s="50">
        <v>115158</v>
      </c>
      <c r="I110" s="73">
        <v>1.6424270404436856</v>
      </c>
      <c r="J110" s="50">
        <v>55575</v>
      </c>
      <c r="K110" s="73">
        <v>2.6484300278353214</v>
      </c>
      <c r="L110" s="50">
        <v>28242</v>
      </c>
      <c r="M110" s="73">
        <v>3.4624296590532935</v>
      </c>
      <c r="N110" s="50">
        <v>12984</v>
      </c>
      <c r="O110" s="87">
        <v>2.0178002806644568</v>
      </c>
      <c r="P110" s="117">
        <v>33</v>
      </c>
    </row>
    <row r="111" spans="1:16" s="4" customFormat="1" x14ac:dyDescent="0.2">
      <c r="A111" s="115">
        <v>34</v>
      </c>
      <c r="B111" s="1"/>
      <c r="C111" s="34" t="s">
        <v>318</v>
      </c>
      <c r="D111" s="50">
        <v>647431</v>
      </c>
      <c r="E111" s="73">
        <v>5.7105496780362079</v>
      </c>
      <c r="F111" s="50">
        <v>415944</v>
      </c>
      <c r="G111" s="73">
        <v>4.5020256972558084</v>
      </c>
      <c r="H111" s="50">
        <v>383169</v>
      </c>
      <c r="I111" s="73">
        <v>5.4649014975925816</v>
      </c>
      <c r="J111" s="50">
        <v>231486</v>
      </c>
      <c r="K111" s="73">
        <v>11.03147950379644</v>
      </c>
      <c r="L111" s="50">
        <v>127272</v>
      </c>
      <c r="M111" s="73">
        <v>15.603369009525911</v>
      </c>
      <c r="N111" s="50">
        <v>15856</v>
      </c>
      <c r="O111" s="87">
        <v>2.4641282540215363</v>
      </c>
      <c r="P111" s="117">
        <v>34</v>
      </c>
    </row>
    <row r="112" spans="1:16" s="4" customFormat="1" x14ac:dyDescent="0.2">
      <c r="A112" s="31" t="s">
        <v>28</v>
      </c>
      <c r="B112" s="31"/>
      <c r="C112" s="195"/>
      <c r="D112" s="127"/>
      <c r="E112" s="194"/>
      <c r="F112" s="128"/>
      <c r="G112" s="194"/>
      <c r="H112" s="27"/>
      <c r="I112" s="175"/>
      <c r="J112" s="27"/>
      <c r="K112" s="175"/>
      <c r="L112" s="27"/>
      <c r="M112" s="175"/>
      <c r="N112" s="199"/>
      <c r="O112" s="175"/>
      <c r="P112" s="118"/>
    </row>
    <row r="113" spans="1:16" x14ac:dyDescent="0.2">
      <c r="A113" s="126" t="s">
        <v>301</v>
      </c>
      <c r="B113" s="192"/>
      <c r="C113" s="31"/>
      <c r="D113" s="128"/>
      <c r="E113" s="194"/>
      <c r="F113" s="128"/>
      <c r="G113" s="194"/>
      <c r="H113" s="27"/>
      <c r="I113" s="175"/>
      <c r="J113" s="27"/>
      <c r="K113" s="175"/>
      <c r="L113" s="27"/>
      <c r="M113" s="175"/>
      <c r="N113" s="27"/>
      <c r="O113" s="175"/>
      <c r="P113" s="119"/>
    </row>
    <row r="114" spans="1:16" x14ac:dyDescent="0.2">
      <c r="D114" s="2"/>
      <c r="E114" s="3"/>
      <c r="F114" s="2"/>
      <c r="G114" s="33" t="s">
        <v>296</v>
      </c>
      <c r="H114" s="2" t="s">
        <v>374</v>
      </c>
      <c r="J114" s="2"/>
      <c r="K114" s="33"/>
      <c r="L114" s="2"/>
      <c r="M114" s="33"/>
      <c r="N114" s="2"/>
      <c r="O114" s="33"/>
    </row>
    <row r="115" spans="1:16" s="4" customFormat="1" x14ac:dyDescent="0.2">
      <c r="A115" s="1"/>
      <c r="B115" s="1"/>
      <c r="C115" s="2"/>
      <c r="D115" s="2"/>
      <c r="E115" s="3"/>
      <c r="F115" s="2"/>
      <c r="G115" s="33"/>
      <c r="H115" s="2"/>
      <c r="I115" s="33"/>
      <c r="J115" s="2"/>
      <c r="K115" s="33"/>
      <c r="L115" s="2"/>
      <c r="M115" s="33"/>
      <c r="N115" s="2"/>
      <c r="O115" s="33"/>
      <c r="P115" s="113"/>
    </row>
    <row r="116" spans="1:16" s="4" customFormat="1" x14ac:dyDescent="0.2">
      <c r="A116" s="1"/>
      <c r="B116" s="1"/>
      <c r="C116" s="2"/>
      <c r="D116" s="2"/>
      <c r="E116" s="3"/>
      <c r="F116" s="2"/>
      <c r="G116" s="33" t="s">
        <v>210</v>
      </c>
      <c r="H116" s="2" t="s">
        <v>147</v>
      </c>
      <c r="I116" s="33"/>
      <c r="J116" s="2"/>
      <c r="K116" s="33"/>
      <c r="L116" s="2"/>
      <c r="M116" s="33"/>
      <c r="N116" s="2"/>
      <c r="O116" s="33"/>
      <c r="P116" s="113"/>
    </row>
    <row r="117" spans="1:16" s="4" customFormat="1" x14ac:dyDescent="0.2">
      <c r="A117" s="1"/>
      <c r="B117" s="1"/>
      <c r="C117" s="2"/>
      <c r="D117" s="2"/>
      <c r="E117" s="3"/>
      <c r="F117" s="2"/>
      <c r="G117" s="33"/>
      <c r="H117" s="2"/>
      <c r="I117" s="33"/>
      <c r="J117" s="2"/>
      <c r="K117" s="33"/>
      <c r="L117" s="2"/>
      <c r="M117" s="33"/>
      <c r="N117" s="2"/>
      <c r="O117" s="33"/>
      <c r="P117" s="113"/>
    </row>
    <row r="118" spans="1:16" ht="12.75" thickBot="1" x14ac:dyDescent="0.25">
      <c r="A118" s="6"/>
      <c r="B118" s="6"/>
      <c r="C118" s="7"/>
      <c r="D118" s="7"/>
      <c r="E118" s="8"/>
      <c r="F118" s="7"/>
      <c r="G118" s="9"/>
      <c r="H118" s="7"/>
      <c r="I118" s="9"/>
      <c r="J118" s="7"/>
      <c r="K118" s="9"/>
      <c r="L118" s="7"/>
      <c r="M118" s="9"/>
      <c r="N118" s="7"/>
      <c r="O118" s="9"/>
      <c r="P118" s="114"/>
    </row>
    <row r="119" spans="1:16" x14ac:dyDescent="0.2">
      <c r="A119" s="115"/>
      <c r="B119" s="253" t="s">
        <v>201</v>
      </c>
      <c r="C119" s="254"/>
      <c r="D119" s="261" t="s">
        <v>4</v>
      </c>
      <c r="E119" s="262"/>
      <c r="F119" s="13"/>
      <c r="G119" s="14" t="s">
        <v>1</v>
      </c>
      <c r="H119" s="15" t="s">
        <v>2</v>
      </c>
      <c r="I119" s="16"/>
      <c r="J119" s="13" t="s">
        <v>3</v>
      </c>
      <c r="K119" s="17"/>
      <c r="L119" s="13"/>
      <c r="M119" s="17"/>
      <c r="N119" s="19"/>
      <c r="O119" s="17"/>
      <c r="P119" s="120"/>
    </row>
    <row r="120" spans="1:16" ht="12" customHeight="1" x14ac:dyDescent="0.2">
      <c r="A120" s="251" t="s">
        <v>131</v>
      </c>
      <c r="B120" s="255"/>
      <c r="C120" s="256"/>
      <c r="D120" s="263"/>
      <c r="E120" s="264"/>
      <c r="F120" s="247" t="s">
        <v>64</v>
      </c>
      <c r="G120" s="248"/>
      <c r="H120" s="269" t="s">
        <v>133</v>
      </c>
      <c r="I120" s="270"/>
      <c r="J120" s="247" t="s">
        <v>64</v>
      </c>
      <c r="K120" s="279"/>
      <c r="L120" s="275" t="s">
        <v>62</v>
      </c>
      <c r="M120" s="276"/>
      <c r="N120" s="276"/>
      <c r="O120" s="277"/>
      <c r="P120" s="273" t="s">
        <v>131</v>
      </c>
    </row>
    <row r="121" spans="1:16" ht="12" customHeight="1" x14ac:dyDescent="0.2">
      <c r="A121" s="252"/>
      <c r="B121" s="255"/>
      <c r="C121" s="256"/>
      <c r="D121" s="265"/>
      <c r="E121" s="266"/>
      <c r="F121" s="249"/>
      <c r="G121" s="250"/>
      <c r="H121" s="271" t="s">
        <v>145</v>
      </c>
      <c r="I121" s="278"/>
      <c r="J121" s="280"/>
      <c r="K121" s="281"/>
      <c r="L121" s="267" t="s">
        <v>60</v>
      </c>
      <c r="M121" s="268"/>
      <c r="N121" s="267" t="s">
        <v>61</v>
      </c>
      <c r="O121" s="268"/>
      <c r="P121" s="274"/>
    </row>
    <row r="122" spans="1:16" ht="15" customHeight="1" thickBot="1" x14ac:dyDescent="0.25">
      <c r="A122" s="116"/>
      <c r="B122" s="257"/>
      <c r="C122" s="258"/>
      <c r="D122" s="179" t="s">
        <v>292</v>
      </c>
      <c r="E122" s="20" t="s">
        <v>221</v>
      </c>
      <c r="F122" s="179" t="s">
        <v>292</v>
      </c>
      <c r="G122" s="9" t="s">
        <v>221</v>
      </c>
      <c r="H122" s="181" t="s">
        <v>292</v>
      </c>
      <c r="I122" s="20" t="s">
        <v>221</v>
      </c>
      <c r="J122" s="179" t="s">
        <v>292</v>
      </c>
      <c r="K122" s="20" t="s">
        <v>221</v>
      </c>
      <c r="L122" s="179" t="s">
        <v>292</v>
      </c>
      <c r="M122" s="20" t="s">
        <v>221</v>
      </c>
      <c r="N122" s="179" t="s">
        <v>292</v>
      </c>
      <c r="O122" s="20" t="s">
        <v>221</v>
      </c>
      <c r="P122" s="121"/>
    </row>
    <row r="123" spans="1:16" x14ac:dyDescent="0.2">
      <c r="A123" s="117"/>
      <c r="B123" s="11"/>
      <c r="C123" s="10"/>
      <c r="D123" s="11"/>
      <c r="E123" s="18"/>
      <c r="F123" s="10"/>
      <c r="G123" s="22"/>
      <c r="H123" s="10"/>
      <c r="I123" s="37"/>
      <c r="J123" s="10"/>
      <c r="K123" s="37"/>
      <c r="L123" s="10"/>
      <c r="M123" s="37"/>
      <c r="N123" s="10"/>
      <c r="O123" s="37"/>
      <c r="P123" s="117"/>
    </row>
    <row r="124" spans="1:16" x14ac:dyDescent="0.2">
      <c r="A124" s="117"/>
      <c r="B124" s="11"/>
      <c r="C124" s="38" t="s">
        <v>142</v>
      </c>
      <c r="D124" s="23"/>
      <c r="E124" s="18"/>
      <c r="F124" s="23"/>
      <c r="G124" s="18"/>
      <c r="H124" s="24" t="s">
        <v>142</v>
      </c>
      <c r="I124" s="39"/>
      <c r="J124" s="23"/>
      <c r="K124" s="39"/>
      <c r="L124" s="23"/>
      <c r="M124" s="39"/>
      <c r="N124" s="23"/>
      <c r="O124" s="39"/>
      <c r="P124" s="117"/>
    </row>
    <row r="125" spans="1:16" x14ac:dyDescent="0.2">
      <c r="A125" s="117"/>
      <c r="C125" s="38"/>
      <c r="P125" s="117"/>
    </row>
    <row r="126" spans="1:16" x14ac:dyDescent="0.2">
      <c r="A126" s="115">
        <v>1</v>
      </c>
      <c r="C126" s="34" t="s">
        <v>45</v>
      </c>
      <c r="D126" s="50">
        <v>138367</v>
      </c>
      <c r="E126" s="73">
        <v>0.59399086461136308</v>
      </c>
      <c r="F126" s="50">
        <v>72214</v>
      </c>
      <c r="G126" s="73">
        <v>0.68126768582289809</v>
      </c>
      <c r="H126" s="50">
        <v>58507</v>
      </c>
      <c r="I126" s="73">
        <v>0.71683318690040554</v>
      </c>
      <c r="J126" s="50">
        <v>66153</v>
      </c>
      <c r="K126" s="73">
        <v>0.52111458163722757</v>
      </c>
      <c r="L126" s="50">
        <v>23853</v>
      </c>
      <c r="M126" s="73">
        <v>0.4246993293265276</v>
      </c>
      <c r="N126" s="92">
        <v>29779</v>
      </c>
      <c r="O126" s="87">
        <v>0.71817749467739778</v>
      </c>
      <c r="P126" s="117">
        <v>1</v>
      </c>
    </row>
    <row r="127" spans="1:16" x14ac:dyDescent="0.2">
      <c r="A127" s="115"/>
      <c r="C127" s="34" t="s">
        <v>288</v>
      </c>
      <c r="D127" s="50"/>
      <c r="E127" s="73"/>
      <c r="F127" s="50"/>
      <c r="G127" s="73"/>
      <c r="H127" s="50"/>
      <c r="I127" s="73"/>
      <c r="J127" s="50"/>
      <c r="K127" s="73"/>
      <c r="L127" s="50"/>
      <c r="M127" s="73"/>
      <c r="N127" s="92"/>
      <c r="O127" s="87"/>
      <c r="P127" s="117"/>
    </row>
    <row r="128" spans="1:16" x14ac:dyDescent="0.2">
      <c r="A128" s="115">
        <v>2</v>
      </c>
      <c r="C128" s="34" t="s">
        <v>291</v>
      </c>
      <c r="D128" s="50">
        <v>28194</v>
      </c>
      <c r="E128" s="73">
        <v>0.12103303849077288</v>
      </c>
      <c r="F128" s="50">
        <v>20861</v>
      </c>
      <c r="G128" s="73">
        <v>0.19680290793961666</v>
      </c>
      <c r="H128" s="50">
        <v>17277</v>
      </c>
      <c r="I128" s="73">
        <v>0.21167940537163599</v>
      </c>
      <c r="J128" s="50">
        <v>7333</v>
      </c>
      <c r="K128" s="73">
        <v>5.7765078335763907E-2</v>
      </c>
      <c r="L128" s="50">
        <v>2405</v>
      </c>
      <c r="M128" s="73">
        <v>4.2820688677746986E-2</v>
      </c>
      <c r="N128" s="92">
        <v>1574</v>
      </c>
      <c r="O128" s="87">
        <v>3.7960018020155951E-2</v>
      </c>
      <c r="P128" s="117">
        <v>2</v>
      </c>
    </row>
    <row r="129" spans="1:16" x14ac:dyDescent="0.2">
      <c r="A129" s="115">
        <v>3</v>
      </c>
      <c r="C129" s="34" t="s">
        <v>319</v>
      </c>
      <c r="D129" s="50">
        <v>8153</v>
      </c>
      <c r="E129" s="73">
        <v>3.49997291202125E-2</v>
      </c>
      <c r="F129" s="50">
        <v>7498</v>
      </c>
      <c r="G129" s="73">
        <v>7.0736216084140061E-2</v>
      </c>
      <c r="H129" s="50">
        <v>6740</v>
      </c>
      <c r="I129" s="73">
        <v>8.2579104717533519E-2</v>
      </c>
      <c r="J129" s="50">
        <v>655</v>
      </c>
      <c r="K129" s="73">
        <v>5.1597063016398962E-3</v>
      </c>
      <c r="L129" s="50">
        <v>279</v>
      </c>
      <c r="M129" s="73">
        <v>4.9675559838217916E-3</v>
      </c>
      <c r="N129" s="92">
        <v>192</v>
      </c>
      <c r="O129" s="87">
        <v>4.6304469249491371E-3</v>
      </c>
      <c r="P129" s="117">
        <v>3</v>
      </c>
    </row>
    <row r="130" spans="1:16" x14ac:dyDescent="0.2">
      <c r="A130" s="115">
        <v>4</v>
      </c>
      <c r="C130" s="34" t="s">
        <v>328</v>
      </c>
      <c r="D130" s="50">
        <v>6447</v>
      </c>
      <c r="E130" s="73">
        <v>2.7676101268000734E-2</v>
      </c>
      <c r="F130" s="50">
        <v>5986</v>
      </c>
      <c r="G130" s="73">
        <v>5.6471991128255856E-2</v>
      </c>
      <c r="H130" s="50">
        <v>5242</v>
      </c>
      <c r="I130" s="73">
        <v>6.4225469870817606E-2</v>
      </c>
      <c r="J130" s="50">
        <v>461</v>
      </c>
      <c r="K130" s="73">
        <v>3.6314879466503697E-3</v>
      </c>
      <c r="L130" s="50">
        <v>148</v>
      </c>
      <c r="M130" s="73">
        <v>2.6351193032459683E-3</v>
      </c>
      <c r="N130" s="92">
        <v>144</v>
      </c>
      <c r="O130" s="87">
        <v>3.4728351937118531E-3</v>
      </c>
      <c r="P130" s="117">
        <v>4</v>
      </c>
    </row>
    <row r="131" spans="1:16" x14ac:dyDescent="0.2">
      <c r="A131" s="115">
        <v>5</v>
      </c>
      <c r="C131" s="34" t="s">
        <v>169</v>
      </c>
      <c r="D131" s="50">
        <v>18115109</v>
      </c>
      <c r="E131" s="73">
        <v>77.765719119725688</v>
      </c>
      <c r="F131" s="50">
        <v>8393459</v>
      </c>
      <c r="G131" s="73">
        <v>79.183986332004551</v>
      </c>
      <c r="H131" s="50">
        <v>7032453</v>
      </c>
      <c r="I131" s="73">
        <v>86.162265980435123</v>
      </c>
      <c r="J131" s="50">
        <v>9721651</v>
      </c>
      <c r="K131" s="73">
        <v>76.581471644341676</v>
      </c>
      <c r="L131" s="50">
        <v>3373965</v>
      </c>
      <c r="M131" s="73">
        <v>60.072974999839758</v>
      </c>
      <c r="N131" s="92">
        <v>4032243</v>
      </c>
      <c r="O131" s="87">
        <v>97.245245833321277</v>
      </c>
      <c r="P131" s="117">
        <v>5</v>
      </c>
    </row>
    <row r="132" spans="1:16" x14ac:dyDescent="0.2">
      <c r="A132" s="115">
        <v>6</v>
      </c>
      <c r="C132" s="34" t="s">
        <v>46</v>
      </c>
      <c r="D132" s="50">
        <v>7108758</v>
      </c>
      <c r="E132" s="73">
        <v>30.516939087592736</v>
      </c>
      <c r="F132" s="50">
        <v>5218496</v>
      </c>
      <c r="G132" s="73">
        <v>49.23134978530549</v>
      </c>
      <c r="H132" s="50">
        <v>4947591</v>
      </c>
      <c r="I132" s="73">
        <v>60.618343514618154</v>
      </c>
      <c r="J132" s="50">
        <v>1890262</v>
      </c>
      <c r="K132" s="73">
        <v>14.890376722367074</v>
      </c>
      <c r="L132" s="50">
        <v>1013946</v>
      </c>
      <c r="M132" s="73">
        <v>18.053166736817815</v>
      </c>
      <c r="N132" s="92">
        <v>172047</v>
      </c>
      <c r="O132" s="87">
        <v>4.1492421984204384</v>
      </c>
      <c r="P132" s="117">
        <v>6</v>
      </c>
    </row>
    <row r="133" spans="1:16" x14ac:dyDescent="0.2">
      <c r="A133" s="115"/>
      <c r="C133" s="34" t="s">
        <v>14</v>
      </c>
      <c r="D133" s="50"/>
      <c r="E133" s="73"/>
      <c r="F133" s="50"/>
      <c r="G133" s="73"/>
      <c r="H133" s="50"/>
      <c r="I133" s="73"/>
      <c r="J133" s="50"/>
      <c r="K133" s="73"/>
      <c r="L133" s="50"/>
      <c r="M133" s="73"/>
      <c r="N133" s="92"/>
      <c r="O133" s="87"/>
      <c r="P133" s="117"/>
    </row>
    <row r="134" spans="1:16" x14ac:dyDescent="0.2">
      <c r="A134" s="115">
        <v>7</v>
      </c>
      <c r="C134" s="34" t="s">
        <v>47</v>
      </c>
      <c r="D134" s="50">
        <v>3433136</v>
      </c>
      <c r="E134" s="73">
        <v>14.737989701073207</v>
      </c>
      <c r="F134" s="50">
        <v>2092362</v>
      </c>
      <c r="G134" s="73">
        <v>19.739366572185045</v>
      </c>
      <c r="H134" s="50">
        <v>1865299</v>
      </c>
      <c r="I134" s="73">
        <v>22.853816238948152</v>
      </c>
      <c r="J134" s="50">
        <v>1340774</v>
      </c>
      <c r="K134" s="73">
        <v>10.561832147900658</v>
      </c>
      <c r="L134" s="50">
        <v>940934</v>
      </c>
      <c r="M134" s="73">
        <v>16.753198287030013</v>
      </c>
      <c r="N134" s="92">
        <v>168793</v>
      </c>
      <c r="O134" s="87">
        <v>4.0707657698069779</v>
      </c>
      <c r="P134" s="117">
        <v>7</v>
      </c>
    </row>
    <row r="135" spans="1:16" x14ac:dyDescent="0.2">
      <c r="A135" s="115">
        <v>8</v>
      </c>
      <c r="C135" s="34" t="s">
        <v>48</v>
      </c>
      <c r="D135" s="50">
        <v>3104991</v>
      </c>
      <c r="E135" s="73">
        <v>13.329307484447165</v>
      </c>
      <c r="F135" s="50">
        <v>3060130</v>
      </c>
      <c r="G135" s="73">
        <v>28.869300736937785</v>
      </c>
      <c r="H135" s="50">
        <v>3016860</v>
      </c>
      <c r="I135" s="73">
        <v>36.962848346904771</v>
      </c>
      <c r="J135" s="50">
        <v>44862</v>
      </c>
      <c r="K135" s="73">
        <v>0.35339655588422753</v>
      </c>
      <c r="L135" s="50">
        <v>40892</v>
      </c>
      <c r="M135" s="73">
        <v>0.72807634154279821</v>
      </c>
      <c r="N135" s="92">
        <v>1</v>
      </c>
      <c r="O135" s="87">
        <v>2.4116911067443422E-5</v>
      </c>
      <c r="P135" s="117">
        <v>8</v>
      </c>
    </row>
    <row r="136" spans="1:16" x14ac:dyDescent="0.2">
      <c r="A136" s="115">
        <v>9</v>
      </c>
      <c r="C136" s="34" t="s">
        <v>270</v>
      </c>
      <c r="D136" s="50">
        <v>229897</v>
      </c>
      <c r="E136" s="73">
        <v>0.98691680676431903</v>
      </c>
      <c r="F136" s="50">
        <v>215914</v>
      </c>
      <c r="G136" s="73">
        <v>2.0369350973047502</v>
      </c>
      <c r="H136" s="50">
        <v>113234</v>
      </c>
      <c r="I136" s="73">
        <v>1.3873534634399391</v>
      </c>
      <c r="J136" s="50">
        <v>13983</v>
      </c>
      <c r="K136" s="73">
        <v>0.11014988277226057</v>
      </c>
      <c r="L136" s="50">
        <v>5507</v>
      </c>
      <c r="M136" s="73">
        <v>9.8051364884969919E-2</v>
      </c>
      <c r="N136" s="92">
        <v>754</v>
      </c>
      <c r="O136" s="87">
        <v>1.8184150944852342E-2</v>
      </c>
      <c r="P136" s="117">
        <v>9</v>
      </c>
    </row>
    <row r="137" spans="1:16" x14ac:dyDescent="0.2">
      <c r="A137" s="115">
        <v>10</v>
      </c>
      <c r="C137" s="34" t="s">
        <v>243</v>
      </c>
      <c r="D137" s="50">
        <v>8183762</v>
      </c>
      <c r="E137" s="73">
        <v>35.131786236267445</v>
      </c>
      <c r="F137" s="50">
        <v>2159156</v>
      </c>
      <c r="G137" s="73">
        <v>20.36950191722693</v>
      </c>
      <c r="H137" s="50">
        <v>1346184</v>
      </c>
      <c r="I137" s="73">
        <v>16.493571143185182</v>
      </c>
      <c r="J137" s="50">
        <v>6024606</v>
      </c>
      <c r="K137" s="73">
        <v>47.458316859690889</v>
      </c>
      <c r="L137" s="50">
        <v>2072105</v>
      </c>
      <c r="M137" s="73">
        <v>36.893539755760052</v>
      </c>
      <c r="N137" s="92">
        <v>3652854</v>
      </c>
      <c r="O137" s="87">
        <v>88.095555060354982</v>
      </c>
      <c r="P137" s="117">
        <v>10</v>
      </c>
    </row>
    <row r="138" spans="1:16" x14ac:dyDescent="0.2">
      <c r="A138" s="115">
        <v>11</v>
      </c>
      <c r="C138" s="34" t="s">
        <v>271</v>
      </c>
      <c r="D138" s="50">
        <v>1591810</v>
      </c>
      <c r="E138" s="73">
        <v>6.8334255870042266</v>
      </c>
      <c r="F138" s="50">
        <v>218541</v>
      </c>
      <c r="G138" s="73">
        <v>2.0617182447644775</v>
      </c>
      <c r="H138" s="50">
        <v>201064</v>
      </c>
      <c r="I138" s="73">
        <v>2.4634547642323676</v>
      </c>
      <c r="J138" s="50">
        <v>1373269</v>
      </c>
      <c r="K138" s="73">
        <v>10.817808722361402</v>
      </c>
      <c r="L138" s="50">
        <v>57678</v>
      </c>
      <c r="M138" s="73">
        <v>1.0269487241393309</v>
      </c>
      <c r="N138" s="92">
        <v>35359</v>
      </c>
      <c r="O138" s="87">
        <v>0.85274985843373208</v>
      </c>
      <c r="P138" s="117">
        <v>11</v>
      </c>
    </row>
    <row r="139" spans="1:16" x14ac:dyDescent="0.2">
      <c r="A139" s="115">
        <v>12</v>
      </c>
      <c r="C139" s="34" t="s">
        <v>272</v>
      </c>
      <c r="D139" s="50">
        <v>1000883</v>
      </c>
      <c r="E139" s="73">
        <v>4.2966556949620562</v>
      </c>
      <c r="F139" s="50">
        <v>581352</v>
      </c>
      <c r="G139" s="73">
        <v>5.4844812874029065</v>
      </c>
      <c r="H139" s="50">
        <v>424379</v>
      </c>
      <c r="I139" s="73">
        <v>5.199530842866789</v>
      </c>
      <c r="J139" s="50">
        <v>419531</v>
      </c>
      <c r="K139" s="73">
        <v>3.3048194571500571</v>
      </c>
      <c r="L139" s="50">
        <v>224729</v>
      </c>
      <c r="M139" s="73">
        <v>4.0012684182375891</v>
      </c>
      <c r="N139" s="92">
        <v>171228</v>
      </c>
      <c r="O139" s="87">
        <v>4.1294904482562025</v>
      </c>
      <c r="P139" s="117">
        <v>12</v>
      </c>
    </row>
    <row r="140" spans="1:16" x14ac:dyDescent="0.2">
      <c r="A140" s="115"/>
      <c r="C140" s="34" t="s">
        <v>288</v>
      </c>
      <c r="D140" s="50"/>
      <c r="E140" s="73"/>
      <c r="F140" s="50"/>
      <c r="G140" s="73"/>
      <c r="H140" s="50"/>
      <c r="I140" s="73"/>
      <c r="J140" s="50"/>
      <c r="K140" s="73"/>
      <c r="L140" s="50"/>
      <c r="M140" s="73"/>
      <c r="N140" s="92"/>
      <c r="O140" s="87"/>
      <c r="P140" s="117"/>
    </row>
    <row r="141" spans="1:16" x14ac:dyDescent="0.2">
      <c r="A141" s="115">
        <v>13</v>
      </c>
      <c r="C141" s="34" t="s">
        <v>291</v>
      </c>
      <c r="D141" s="50">
        <v>1248151</v>
      </c>
      <c r="E141" s="73">
        <v>5.3581438612930645</v>
      </c>
      <c r="F141" s="50">
        <v>690186</v>
      </c>
      <c r="G141" s="73">
        <v>6.5112224638901433</v>
      </c>
      <c r="H141" s="50">
        <v>563388</v>
      </c>
      <c r="I141" s="73">
        <v>6.9026819953415091</v>
      </c>
      <c r="J141" s="50">
        <v>557965</v>
      </c>
      <c r="K141" s="73">
        <v>4.395321414648099</v>
      </c>
      <c r="L141" s="50">
        <v>219392</v>
      </c>
      <c r="M141" s="73">
        <v>3.9062438795793208</v>
      </c>
      <c r="N141" s="92">
        <v>289643</v>
      </c>
      <c r="O141" s="87">
        <v>6.9852944723075154</v>
      </c>
      <c r="P141" s="117">
        <v>13</v>
      </c>
    </row>
    <row r="142" spans="1:16" x14ac:dyDescent="0.2">
      <c r="A142" s="115">
        <v>14</v>
      </c>
      <c r="C142" s="34" t="s">
        <v>319</v>
      </c>
      <c r="D142" s="50">
        <v>236562</v>
      </c>
      <c r="E142" s="73">
        <v>1.0155287526230479</v>
      </c>
      <c r="F142" s="50">
        <v>160449</v>
      </c>
      <c r="G142" s="73">
        <v>1.5136776653086408</v>
      </c>
      <c r="H142" s="50">
        <v>145860</v>
      </c>
      <c r="I142" s="73">
        <v>1.787090239480629</v>
      </c>
      <c r="J142" s="50">
        <v>76113</v>
      </c>
      <c r="K142" s="73">
        <v>0.59957362707895789</v>
      </c>
      <c r="L142" s="50">
        <v>42325</v>
      </c>
      <c r="M142" s="73">
        <v>0.75359070614787582</v>
      </c>
      <c r="N142" s="92">
        <v>25897</v>
      </c>
      <c r="O142" s="87">
        <v>0.62455564591358237</v>
      </c>
      <c r="P142" s="117">
        <v>14</v>
      </c>
    </row>
    <row r="143" spans="1:16" x14ac:dyDescent="0.2">
      <c r="A143" s="115">
        <v>15</v>
      </c>
      <c r="C143" s="34" t="s">
        <v>328</v>
      </c>
      <c r="D143" s="50">
        <v>128290</v>
      </c>
      <c r="E143" s="73">
        <v>0.55073166304821064</v>
      </c>
      <c r="F143" s="50">
        <v>109791</v>
      </c>
      <c r="G143" s="73">
        <v>1.0357695252192347</v>
      </c>
      <c r="H143" s="50">
        <v>98746</v>
      </c>
      <c r="I143" s="73">
        <v>1.2098451445753062</v>
      </c>
      <c r="J143" s="50">
        <v>18499</v>
      </c>
      <c r="K143" s="73">
        <v>0.14572428530387244</v>
      </c>
      <c r="L143" s="50">
        <v>10195</v>
      </c>
      <c r="M143" s="73">
        <v>0.18152054930130168</v>
      </c>
      <c r="N143" s="92">
        <v>5553</v>
      </c>
      <c r="O143" s="87">
        <v>0.13392120715751332</v>
      </c>
      <c r="P143" s="117">
        <v>15</v>
      </c>
    </row>
    <row r="144" spans="1:16" x14ac:dyDescent="0.2">
      <c r="A144" s="115">
        <v>16</v>
      </c>
      <c r="C144" s="34" t="s">
        <v>202</v>
      </c>
      <c r="D144" s="50">
        <v>5040990</v>
      </c>
      <c r="E144" s="73">
        <v>21.640290015662949</v>
      </c>
      <c r="F144" s="50">
        <v>2134273</v>
      </c>
      <c r="G144" s="73">
        <v>20.134755416183765</v>
      </c>
      <c r="H144" s="50">
        <v>1070911</v>
      </c>
      <c r="I144" s="73">
        <v>13.120900832664471</v>
      </c>
      <c r="J144" s="50">
        <v>2906717</v>
      </c>
      <c r="K144" s="73">
        <v>22.897413774021093</v>
      </c>
      <c r="L144" s="50">
        <v>2218626</v>
      </c>
      <c r="M144" s="73">
        <v>39.502325670833713</v>
      </c>
      <c r="N144" s="92">
        <v>84445</v>
      </c>
      <c r="O144" s="87">
        <v>2.0365525550902599</v>
      </c>
      <c r="P144" s="117">
        <v>16</v>
      </c>
    </row>
    <row r="145" spans="1:16" x14ac:dyDescent="0.2">
      <c r="A145" s="115">
        <v>17</v>
      </c>
      <c r="C145" s="34" t="s">
        <v>49</v>
      </c>
      <c r="D145" s="50">
        <v>1491069</v>
      </c>
      <c r="E145" s="73">
        <v>6.4009580644604602</v>
      </c>
      <c r="F145" s="50">
        <v>1475407</v>
      </c>
      <c r="G145" s="73">
        <v>13.919006183522651</v>
      </c>
      <c r="H145" s="50">
        <v>739031</v>
      </c>
      <c r="I145" s="73">
        <v>9.0546763113506703</v>
      </c>
      <c r="J145" s="50">
        <v>15662</v>
      </c>
      <c r="K145" s="73">
        <v>0.12337606121570086</v>
      </c>
      <c r="L145" s="50">
        <v>9080</v>
      </c>
      <c r="M145" s="73">
        <v>0.16166813022617157</v>
      </c>
      <c r="N145" s="92">
        <v>5441</v>
      </c>
      <c r="O145" s="87">
        <v>0.13122011311795967</v>
      </c>
      <c r="P145" s="117">
        <v>17</v>
      </c>
    </row>
    <row r="146" spans="1:16" x14ac:dyDescent="0.2">
      <c r="A146" s="115">
        <v>18</v>
      </c>
      <c r="C146" s="34" t="s">
        <v>50</v>
      </c>
      <c r="D146" s="50">
        <v>398754</v>
      </c>
      <c r="E146" s="73">
        <v>1.7117971281247657</v>
      </c>
      <c r="F146" s="50">
        <v>386731</v>
      </c>
      <c r="G146" s="73">
        <v>3.648424590882311</v>
      </c>
      <c r="H146" s="50">
        <v>140183</v>
      </c>
      <c r="I146" s="73">
        <v>1.7175351092905047</v>
      </c>
      <c r="J146" s="50">
        <v>12023</v>
      </c>
      <c r="K146" s="73">
        <v>9.4710150938345769E-2</v>
      </c>
      <c r="L146" s="50">
        <v>11407</v>
      </c>
      <c r="M146" s="73">
        <v>0.2031000398116673</v>
      </c>
      <c r="N146" s="92">
        <v>563</v>
      </c>
      <c r="O146" s="87">
        <v>1.3577820930970649E-2</v>
      </c>
      <c r="P146" s="117">
        <v>18</v>
      </c>
    </row>
    <row r="147" spans="1:16" x14ac:dyDescent="0.2">
      <c r="A147" s="115">
        <v>19</v>
      </c>
      <c r="C147" s="34" t="s">
        <v>51</v>
      </c>
      <c r="D147" s="50">
        <v>217799</v>
      </c>
      <c r="E147" s="73">
        <v>0.93498172484400377</v>
      </c>
      <c r="F147" s="50">
        <v>206160</v>
      </c>
      <c r="G147" s="73">
        <v>1.9449157519213542</v>
      </c>
      <c r="H147" s="50">
        <v>135434</v>
      </c>
      <c r="I147" s="73">
        <v>1.6593499211149012</v>
      </c>
      <c r="J147" s="50">
        <v>11640</v>
      </c>
      <c r="K147" s="73">
        <v>9.1693101299371596E-2</v>
      </c>
      <c r="L147" s="50">
        <v>3498</v>
      </c>
      <c r="M147" s="73">
        <v>6.2281400829421608E-2</v>
      </c>
      <c r="N147" s="92">
        <v>8142</v>
      </c>
      <c r="O147" s="87">
        <v>0.19635988991112435</v>
      </c>
      <c r="P147" s="117">
        <v>19</v>
      </c>
    </row>
    <row r="148" spans="1:16" x14ac:dyDescent="0.2">
      <c r="A148" s="115">
        <v>20</v>
      </c>
      <c r="C148" s="34" t="s">
        <v>52</v>
      </c>
      <c r="D148" s="50">
        <v>137337</v>
      </c>
      <c r="E148" s="73">
        <v>0.58956921356342751</v>
      </c>
      <c r="F148" s="50">
        <v>134389</v>
      </c>
      <c r="G148" s="73">
        <v>1.2678273330663508</v>
      </c>
      <c r="H148" s="50">
        <v>66918</v>
      </c>
      <c r="I148" s="73">
        <v>0.81988553849968959</v>
      </c>
      <c r="J148" s="50">
        <v>2948</v>
      </c>
      <c r="K148" s="73">
        <v>2.3222617064480023E-2</v>
      </c>
      <c r="L148" s="50">
        <v>366</v>
      </c>
      <c r="M148" s="73">
        <v>6.5165788174866516E-3</v>
      </c>
      <c r="N148" s="92">
        <v>2582</v>
      </c>
      <c r="O148" s="87">
        <v>6.226986437613892E-2</v>
      </c>
      <c r="P148" s="117">
        <v>20</v>
      </c>
    </row>
    <row r="149" spans="1:16" x14ac:dyDescent="0.2">
      <c r="A149" s="115">
        <v>21</v>
      </c>
      <c r="C149" s="34" t="s">
        <v>203</v>
      </c>
      <c r="D149" s="50">
        <v>16058</v>
      </c>
      <c r="E149" s="73">
        <v>6.8934827696844392E-2</v>
      </c>
      <c r="F149" s="50">
        <v>16023</v>
      </c>
      <c r="G149" s="73">
        <v>0.15116116168527288</v>
      </c>
      <c r="H149" s="50">
        <v>15871</v>
      </c>
      <c r="I149" s="73">
        <v>0.19445296305222173</v>
      </c>
      <c r="J149" s="50">
        <v>35</v>
      </c>
      <c r="K149" s="73">
        <v>2.7570949703419295E-4</v>
      </c>
      <c r="L149" s="50">
        <v>35</v>
      </c>
      <c r="M149" s="73">
        <v>6.2317010549735742E-4</v>
      </c>
      <c r="N149" s="92" t="s">
        <v>375</v>
      </c>
      <c r="O149" s="87" t="s">
        <v>375</v>
      </c>
      <c r="P149" s="117">
        <v>21</v>
      </c>
    </row>
    <row r="150" spans="1:16" x14ac:dyDescent="0.2">
      <c r="A150" s="115">
        <v>22</v>
      </c>
      <c r="C150" s="34" t="s">
        <v>287</v>
      </c>
      <c r="D150" s="50">
        <v>64405</v>
      </c>
      <c r="E150" s="73">
        <v>0.27648197644882694</v>
      </c>
      <c r="F150" s="50">
        <v>55748</v>
      </c>
      <c r="G150" s="73">
        <v>0.52592725716973054</v>
      </c>
      <c r="H150" s="50">
        <v>52646</v>
      </c>
      <c r="I150" s="73">
        <v>0.64502367165567798</v>
      </c>
      <c r="J150" s="50">
        <v>8656</v>
      </c>
      <c r="K150" s="73">
        <v>6.8186897323656404E-2</v>
      </c>
      <c r="L150" s="50">
        <v>3096</v>
      </c>
      <c r="M150" s="73">
        <v>5.5123847046280532E-2</v>
      </c>
      <c r="N150" s="92">
        <v>5560</v>
      </c>
      <c r="O150" s="87">
        <v>0.13409002553498545</v>
      </c>
      <c r="P150" s="117">
        <v>22</v>
      </c>
    </row>
    <row r="151" spans="1:16" x14ac:dyDescent="0.2">
      <c r="A151" s="115">
        <v>23</v>
      </c>
      <c r="C151" s="34" t="s">
        <v>54</v>
      </c>
      <c r="D151" s="50">
        <v>2933368</v>
      </c>
      <c r="E151" s="73">
        <v>12.592553098233719</v>
      </c>
      <c r="F151" s="50">
        <v>65975</v>
      </c>
      <c r="G151" s="73">
        <v>0.62240888985744736</v>
      </c>
      <c r="H151" s="50">
        <v>56262</v>
      </c>
      <c r="I151" s="73">
        <v>0.68932723881570779</v>
      </c>
      <c r="J151" s="50">
        <v>2867393</v>
      </c>
      <c r="K151" s="73">
        <v>22.587642337981872</v>
      </c>
      <c r="L151" s="50">
        <v>2194641</v>
      </c>
      <c r="M151" s="73">
        <v>39.075276099966459</v>
      </c>
      <c r="N151" s="92">
        <v>70300</v>
      </c>
      <c r="O151" s="87">
        <v>1.6954188480412726</v>
      </c>
      <c r="P151" s="117">
        <v>23</v>
      </c>
    </row>
    <row r="152" spans="1:16" x14ac:dyDescent="0.2">
      <c r="A152" s="115"/>
      <c r="C152" s="34" t="s">
        <v>288</v>
      </c>
      <c r="D152" s="50"/>
      <c r="E152" s="73"/>
      <c r="F152" s="50"/>
      <c r="G152" s="73"/>
      <c r="H152" s="50"/>
      <c r="I152" s="73"/>
      <c r="J152" s="50"/>
      <c r="K152" s="73"/>
      <c r="L152" s="50"/>
      <c r="M152" s="73"/>
      <c r="N152" s="92"/>
      <c r="O152" s="87"/>
      <c r="P152" s="117"/>
    </row>
    <row r="153" spans="1:16" x14ac:dyDescent="0.2">
      <c r="A153" s="115">
        <v>24</v>
      </c>
      <c r="C153" s="34" t="s">
        <v>291</v>
      </c>
      <c r="D153" s="50">
        <v>336079</v>
      </c>
      <c r="E153" s="73">
        <v>1.4427418082904326</v>
      </c>
      <c r="F153" s="50">
        <v>95105</v>
      </c>
      <c r="G153" s="73">
        <v>0.89722163652735931</v>
      </c>
      <c r="H153" s="50">
        <v>51397</v>
      </c>
      <c r="I153" s="73">
        <v>0.62972080788828932</v>
      </c>
      <c r="J153" s="50">
        <v>240974</v>
      </c>
      <c r="K153" s="73">
        <v>1.8982520096662174</v>
      </c>
      <c r="L153" s="50">
        <v>184899</v>
      </c>
      <c r="M153" s="73">
        <v>3.2921008381815966</v>
      </c>
      <c r="N153" s="92">
        <v>9138</v>
      </c>
      <c r="O153" s="87">
        <v>0.22038033333429802</v>
      </c>
      <c r="P153" s="117">
        <v>24</v>
      </c>
    </row>
    <row r="154" spans="1:16" x14ac:dyDescent="0.2">
      <c r="A154" s="115">
        <v>25</v>
      </c>
      <c r="C154" s="34" t="s">
        <v>319</v>
      </c>
      <c r="D154" s="50">
        <v>161655</v>
      </c>
      <c r="E154" s="73">
        <v>0.69396310694565821</v>
      </c>
      <c r="F154" s="50">
        <v>48874</v>
      </c>
      <c r="G154" s="73">
        <v>0.46107786408325702</v>
      </c>
      <c r="H154" s="50">
        <v>28574</v>
      </c>
      <c r="I154" s="73">
        <v>0.3500912964686651</v>
      </c>
      <c r="J154" s="50">
        <v>112781</v>
      </c>
      <c r="K154" s="73">
        <v>0.88842265100038043</v>
      </c>
      <c r="L154" s="50">
        <v>77182</v>
      </c>
      <c r="M154" s="73">
        <v>1.3742147166427725</v>
      </c>
      <c r="N154" s="92">
        <v>4733</v>
      </c>
      <c r="O154" s="87">
        <v>0.11414534008220972</v>
      </c>
      <c r="P154" s="117">
        <v>25</v>
      </c>
    </row>
    <row r="155" spans="1:16" x14ac:dyDescent="0.2">
      <c r="A155" s="115">
        <v>26</v>
      </c>
      <c r="C155" s="34" t="s">
        <v>328</v>
      </c>
      <c r="D155" s="50">
        <v>243</v>
      </c>
      <c r="E155" s="73">
        <v>1.0431662181051929E-3</v>
      </c>
      <c r="F155" s="50">
        <v>243</v>
      </c>
      <c r="G155" s="73">
        <v>2.2924647250528187E-3</v>
      </c>
      <c r="H155" s="50" t="s">
        <v>375</v>
      </c>
      <c r="I155" s="73" t="s">
        <v>375</v>
      </c>
      <c r="J155" s="50" t="s">
        <v>375</v>
      </c>
      <c r="K155" s="73" t="s">
        <v>375</v>
      </c>
      <c r="L155" s="50" t="s">
        <v>375</v>
      </c>
      <c r="M155" s="73" t="s">
        <v>375</v>
      </c>
      <c r="N155" s="92" t="s">
        <v>375</v>
      </c>
      <c r="O155" s="87" t="s">
        <v>375</v>
      </c>
      <c r="P155" s="117">
        <v>26</v>
      </c>
    </row>
    <row r="156" spans="1:16" x14ac:dyDescent="0.2">
      <c r="A156" s="115"/>
      <c r="C156" s="34"/>
      <c r="D156" s="50"/>
      <c r="E156" s="73"/>
      <c r="F156" s="50"/>
      <c r="G156" s="73"/>
      <c r="H156" s="50"/>
      <c r="I156" s="73"/>
      <c r="J156" s="50"/>
      <c r="K156" s="73"/>
      <c r="L156" s="50"/>
      <c r="M156" s="73"/>
      <c r="N156" s="92"/>
      <c r="O156" s="87"/>
      <c r="P156" s="117"/>
    </row>
    <row r="157" spans="1:16" ht="13.5" x14ac:dyDescent="0.2">
      <c r="A157" s="209">
        <v>27</v>
      </c>
      <c r="B157" s="35"/>
      <c r="C157" s="36" t="s">
        <v>158</v>
      </c>
      <c r="D157" s="51">
        <v>23294466</v>
      </c>
      <c r="E157" s="166">
        <v>100</v>
      </c>
      <c r="F157" s="51">
        <v>10599945</v>
      </c>
      <c r="G157" s="166">
        <v>100</v>
      </c>
      <c r="H157" s="51">
        <v>8161871</v>
      </c>
      <c r="I157" s="166">
        <v>100</v>
      </c>
      <c r="J157" s="51">
        <v>12694521</v>
      </c>
      <c r="K157" s="166">
        <v>100</v>
      </c>
      <c r="L157" s="51">
        <v>5616444</v>
      </c>
      <c r="M157" s="166">
        <v>100</v>
      </c>
      <c r="N157" s="90">
        <v>4146468</v>
      </c>
      <c r="O157" s="167">
        <v>100</v>
      </c>
      <c r="P157" s="123">
        <v>27</v>
      </c>
    </row>
    <row r="158" spans="1:16" x14ac:dyDescent="0.2">
      <c r="A158" s="115"/>
      <c r="B158" s="223"/>
      <c r="C158" s="26"/>
      <c r="D158" s="50"/>
      <c r="E158" s="55"/>
      <c r="F158" s="50"/>
      <c r="G158" s="55"/>
      <c r="H158" s="50"/>
      <c r="I158" s="55"/>
      <c r="J158" s="50"/>
      <c r="K158" s="55"/>
      <c r="L158" s="50"/>
      <c r="M158" s="55"/>
      <c r="N158" s="92"/>
      <c r="O158" s="91"/>
      <c r="P158" s="117"/>
    </row>
    <row r="159" spans="1:16" x14ac:dyDescent="0.2">
      <c r="A159" s="115">
        <v>28</v>
      </c>
      <c r="B159" s="223"/>
      <c r="C159" s="26" t="s">
        <v>224</v>
      </c>
      <c r="D159" s="50"/>
      <c r="E159" s="55"/>
      <c r="F159" s="50"/>
      <c r="G159" s="55"/>
      <c r="H159" s="50"/>
      <c r="I159" s="55"/>
      <c r="J159" s="50"/>
      <c r="K159" s="55"/>
      <c r="L159" s="50"/>
      <c r="M159" s="55"/>
      <c r="N159" s="92"/>
      <c r="O159" s="91"/>
      <c r="P159" s="117"/>
    </row>
    <row r="160" spans="1:16" x14ac:dyDescent="0.2">
      <c r="A160" s="115"/>
      <c r="B160" s="223"/>
      <c r="C160" s="26" t="s">
        <v>218</v>
      </c>
      <c r="D160" s="50">
        <v>638</v>
      </c>
      <c r="E160" s="55" t="s">
        <v>65</v>
      </c>
      <c r="F160" s="50">
        <v>475</v>
      </c>
      <c r="G160" s="55" t="s">
        <v>65</v>
      </c>
      <c r="H160" s="50">
        <v>440</v>
      </c>
      <c r="I160" s="55" t="s">
        <v>65</v>
      </c>
      <c r="J160" s="50">
        <v>163</v>
      </c>
      <c r="K160" s="55" t="s">
        <v>65</v>
      </c>
      <c r="L160" s="50">
        <v>80</v>
      </c>
      <c r="M160" s="55" t="s">
        <v>65</v>
      </c>
      <c r="N160" s="92">
        <v>71</v>
      </c>
      <c r="O160" s="91" t="s">
        <v>65</v>
      </c>
      <c r="P160" s="117">
        <v>28</v>
      </c>
    </row>
    <row r="161" spans="1:16" s="4" customFormat="1" x14ac:dyDescent="0.2">
      <c r="A161" s="115"/>
      <c r="B161" s="223"/>
      <c r="C161" s="26" t="s">
        <v>14</v>
      </c>
      <c r="D161" s="50"/>
      <c r="E161" s="55"/>
      <c r="F161" s="50"/>
      <c r="G161" s="55"/>
      <c r="H161" s="50"/>
      <c r="I161" s="55"/>
      <c r="J161" s="50"/>
      <c r="K161" s="55"/>
      <c r="L161" s="50"/>
      <c r="M161" s="55"/>
      <c r="N161" s="92"/>
      <c r="O161" s="91"/>
      <c r="P161" s="117"/>
    </row>
    <row r="162" spans="1:16" x14ac:dyDescent="0.2">
      <c r="A162" s="115">
        <v>29</v>
      </c>
      <c r="B162" s="11"/>
      <c r="C162" s="26" t="s">
        <v>59</v>
      </c>
      <c r="D162" s="50">
        <v>75</v>
      </c>
      <c r="E162" s="55" t="s">
        <v>65</v>
      </c>
      <c r="F162" s="50">
        <v>73</v>
      </c>
      <c r="G162" s="55" t="s">
        <v>65</v>
      </c>
      <c r="H162" s="50">
        <v>70</v>
      </c>
      <c r="I162" s="55" t="s">
        <v>65</v>
      </c>
      <c r="J162" s="50">
        <v>2</v>
      </c>
      <c r="K162" s="55" t="s">
        <v>65</v>
      </c>
      <c r="L162" s="50">
        <v>2</v>
      </c>
      <c r="M162" s="55" t="s">
        <v>65</v>
      </c>
      <c r="N162" s="92" t="s">
        <v>375</v>
      </c>
      <c r="O162" s="91" t="s">
        <v>65</v>
      </c>
      <c r="P162" s="117">
        <v>29</v>
      </c>
    </row>
    <row r="163" spans="1:16" s="177" customFormat="1" x14ac:dyDescent="0.2">
      <c r="A163" s="95" t="s">
        <v>28</v>
      </c>
      <c r="P163" s="192"/>
    </row>
    <row r="164" spans="1:16" s="131" customFormat="1" x14ac:dyDescent="0.2">
      <c r="A164" s="126" t="s">
        <v>302</v>
      </c>
      <c r="B164" s="192"/>
      <c r="C164" s="31"/>
      <c r="D164" s="129"/>
      <c r="E164" s="130"/>
      <c r="F164" s="129"/>
      <c r="G164" s="130"/>
      <c r="H164" s="129"/>
      <c r="I164" s="130"/>
      <c r="J164" s="129"/>
      <c r="K164" s="130"/>
      <c r="L164" s="129"/>
      <c r="M164" s="130"/>
      <c r="N164" s="129"/>
      <c r="O164" s="130"/>
      <c r="P164" s="126"/>
    </row>
  </sheetData>
  <customSheetViews>
    <customSheetView guid="{08A8D61F-AA66-4754-9836-B58A6A6822D3}" scale="75" showRuler="0" topLeftCell="A5">
      <selection activeCell="C25" sqref="C25"/>
      <rowBreaks count="2" manualBreakCount="2">
        <brk id="62" max="15" man="1"/>
        <brk id="120" max="15" man="1"/>
      </rowBreaks>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customSheetView>
  </customSheetViews>
  <mergeCells count="35">
    <mergeCell ref="P120:P121"/>
    <mergeCell ref="L67:O67"/>
    <mergeCell ref="L68:M68"/>
    <mergeCell ref="H121:I121"/>
    <mergeCell ref="L7:M7"/>
    <mergeCell ref="N7:O7"/>
    <mergeCell ref="P6:P7"/>
    <mergeCell ref="P67:P68"/>
    <mergeCell ref="H33:O33"/>
    <mergeCell ref="H120:I120"/>
    <mergeCell ref="N68:O68"/>
    <mergeCell ref="J120:K121"/>
    <mergeCell ref="L120:O120"/>
    <mergeCell ref="L121:M121"/>
    <mergeCell ref="L6:O6"/>
    <mergeCell ref="J67:K68"/>
    <mergeCell ref="N121:O121"/>
    <mergeCell ref="H67:I67"/>
    <mergeCell ref="H68:I68"/>
    <mergeCell ref="J6:K7"/>
    <mergeCell ref="H6:I6"/>
    <mergeCell ref="H7:I7"/>
    <mergeCell ref="F6:G7"/>
    <mergeCell ref="A67:A68"/>
    <mergeCell ref="B66:C69"/>
    <mergeCell ref="A120:A121"/>
    <mergeCell ref="B119:C122"/>
    <mergeCell ref="F120:G121"/>
    <mergeCell ref="A6:A7"/>
    <mergeCell ref="C33:G33"/>
    <mergeCell ref="C5:C8"/>
    <mergeCell ref="D5:E7"/>
    <mergeCell ref="D66:E68"/>
    <mergeCell ref="F67:G68"/>
    <mergeCell ref="D119:E121"/>
  </mergeCells>
  <phoneticPr fontId="0" type="noConversion"/>
  <pageMargins left="0.59055118110236227" right="0.59055118110236227" top="0.70866141732283472" bottom="0.70866141732283472" header="0.47244094488188981" footer="0.47244094488188981"/>
  <pageSetup paperSize="9" pageOrder="overThenDown" orientation="portrait" r:id="rId2"/>
  <headerFooter alignWithMargins="0">
    <oddHeader>&amp;C- &amp;P -</oddHeader>
  </headerFooter>
  <rowBreaks count="2" manualBreakCount="2">
    <brk id="60" max="15" man="1"/>
    <brk id="113" max="15" man="1"/>
  </rowBreak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9"/>
  <sheetViews>
    <sheetView zoomScale="120" zoomScaleNormal="120" workbookViewId="0"/>
  </sheetViews>
  <sheetFormatPr baseColWidth="10" defaultRowHeight="12" x14ac:dyDescent="0.2"/>
  <cols>
    <col min="1" max="1" width="4" style="113" customWidth="1"/>
    <col min="2" max="2" width="0.85546875" style="1" customWidth="1"/>
    <col min="3" max="3" width="42" style="2" customWidth="1"/>
    <col min="4" max="4" width="12.7109375" style="25" customWidth="1"/>
    <col min="5" max="5" width="8.7109375" style="41" customWidth="1"/>
    <col min="6" max="6" width="12.7109375" style="25" customWidth="1"/>
    <col min="7" max="7" width="9.42578125" style="41" customWidth="1"/>
    <col min="8" max="8" width="12.7109375" style="25" customWidth="1"/>
    <col min="9" max="9" width="8.7109375" style="41" customWidth="1"/>
    <col min="10" max="10" width="12.7109375" style="25" customWidth="1"/>
    <col min="11" max="11" width="8.7109375" style="41" customWidth="1"/>
    <col min="12" max="12" width="12.7109375" style="25" customWidth="1"/>
    <col min="13" max="13" width="8.7109375" style="41" customWidth="1"/>
    <col min="14" max="14" width="12.7109375" style="25" customWidth="1"/>
    <col min="15" max="15" width="8.7109375" style="41" customWidth="1"/>
    <col min="16" max="16" width="4.42578125" style="113" customWidth="1"/>
    <col min="17" max="16384" width="11.42578125" style="2"/>
  </cols>
  <sheetData>
    <row r="1" spans="1:16" x14ac:dyDescent="0.2">
      <c r="D1" s="2"/>
      <c r="E1" s="40"/>
      <c r="F1" s="2"/>
      <c r="G1" s="96" t="s">
        <v>298</v>
      </c>
      <c r="H1" s="4" t="s">
        <v>376</v>
      </c>
      <c r="J1" s="2"/>
      <c r="K1" s="196"/>
      <c r="L1" s="2"/>
      <c r="M1" s="196"/>
      <c r="N1" s="2"/>
      <c r="O1" s="196"/>
    </row>
    <row r="2" spans="1:16" x14ac:dyDescent="0.2">
      <c r="D2" s="2"/>
      <c r="E2" s="40"/>
      <c r="F2" s="2"/>
      <c r="G2" s="96"/>
      <c r="H2" s="2"/>
      <c r="I2" s="196"/>
      <c r="J2" s="2"/>
      <c r="K2" s="196"/>
      <c r="L2" s="2"/>
      <c r="M2" s="196"/>
      <c r="N2" s="2"/>
      <c r="O2" s="196"/>
    </row>
    <row r="3" spans="1:16" x14ac:dyDescent="0.2">
      <c r="D3" s="2"/>
      <c r="E3" s="40"/>
      <c r="F3" s="2"/>
      <c r="G3" s="33" t="s">
        <v>55</v>
      </c>
      <c r="H3" s="2" t="s">
        <v>185</v>
      </c>
      <c r="I3" s="196"/>
      <c r="J3" s="2"/>
      <c r="K3" s="196"/>
      <c r="L3" s="2"/>
      <c r="M3" s="196"/>
      <c r="N3" s="2"/>
      <c r="O3" s="196"/>
    </row>
    <row r="4" spans="1:16" s="10" customFormat="1" ht="12.75" thickBot="1" x14ac:dyDescent="0.25">
      <c r="A4" s="114"/>
      <c r="B4" s="6"/>
      <c r="C4" s="7"/>
      <c r="D4" s="7"/>
      <c r="E4" s="42"/>
      <c r="F4" s="42"/>
      <c r="G4" s="42"/>
      <c r="H4" s="7"/>
      <c r="I4" s="42"/>
      <c r="J4" s="7"/>
      <c r="K4" s="42"/>
      <c r="L4" s="7"/>
      <c r="M4" s="42"/>
      <c r="N4" s="7"/>
      <c r="O4" s="42"/>
      <c r="P4" s="114"/>
    </row>
    <row r="5" spans="1:16" s="10" customFormat="1" ht="12.75" customHeight="1" x14ac:dyDescent="0.2">
      <c r="A5" s="115"/>
      <c r="B5" s="11"/>
      <c r="C5" s="260" t="s">
        <v>217</v>
      </c>
      <c r="D5" s="283" t="s">
        <v>4</v>
      </c>
      <c r="E5" s="291"/>
      <c r="F5" s="294" t="s">
        <v>127</v>
      </c>
      <c r="G5" s="295"/>
      <c r="H5" s="299" t="s">
        <v>154</v>
      </c>
      <c r="I5" s="299"/>
      <c r="J5" s="299"/>
      <c r="K5" s="299"/>
      <c r="L5" s="299"/>
      <c r="M5" s="299"/>
      <c r="N5" s="299"/>
      <c r="O5" s="300"/>
      <c r="P5" s="117"/>
    </row>
    <row r="6" spans="1:16" s="10" customFormat="1" x14ac:dyDescent="0.2">
      <c r="A6" s="251" t="s">
        <v>131</v>
      </c>
      <c r="B6" s="11"/>
      <c r="C6" s="256"/>
      <c r="D6" s="263"/>
      <c r="E6" s="292"/>
      <c r="F6" s="296"/>
      <c r="G6" s="297"/>
      <c r="H6" s="301" t="s">
        <v>74</v>
      </c>
      <c r="I6" s="290"/>
      <c r="J6" s="284" t="s">
        <v>73</v>
      </c>
      <c r="K6" s="290"/>
      <c r="L6" s="284" t="s">
        <v>76</v>
      </c>
      <c r="M6" s="285"/>
      <c r="N6" s="284" t="s">
        <v>250</v>
      </c>
      <c r="O6" s="287"/>
      <c r="P6" s="273" t="s">
        <v>131</v>
      </c>
    </row>
    <row r="7" spans="1:16" s="10" customFormat="1" ht="12" customHeight="1" x14ac:dyDescent="0.2">
      <c r="A7" s="293"/>
      <c r="B7" s="11"/>
      <c r="C7" s="256"/>
      <c r="D7" s="265"/>
      <c r="E7" s="250"/>
      <c r="F7" s="288"/>
      <c r="G7" s="298"/>
      <c r="H7" s="250"/>
      <c r="I7" s="266"/>
      <c r="J7" s="249"/>
      <c r="K7" s="266"/>
      <c r="L7" s="249"/>
      <c r="M7" s="266"/>
      <c r="N7" s="288"/>
      <c r="O7" s="289"/>
      <c r="P7" s="282"/>
    </row>
    <row r="8" spans="1:16" ht="15" customHeight="1" thickBot="1" x14ac:dyDescent="0.25">
      <c r="A8" s="116"/>
      <c r="B8" s="6"/>
      <c r="C8" s="258"/>
      <c r="D8" s="179" t="s">
        <v>292</v>
      </c>
      <c r="E8" s="20" t="s">
        <v>220</v>
      </c>
      <c r="F8" s="179" t="s">
        <v>292</v>
      </c>
      <c r="G8" s="9" t="s">
        <v>220</v>
      </c>
      <c r="H8" s="181" t="s">
        <v>292</v>
      </c>
      <c r="I8" s="20" t="s">
        <v>220</v>
      </c>
      <c r="J8" s="179" t="s">
        <v>292</v>
      </c>
      <c r="K8" s="20" t="s">
        <v>220</v>
      </c>
      <c r="L8" s="179" t="s">
        <v>292</v>
      </c>
      <c r="M8" s="20" t="s">
        <v>220</v>
      </c>
      <c r="N8" s="179" t="s">
        <v>292</v>
      </c>
      <c r="O8" s="20" t="s">
        <v>220</v>
      </c>
      <c r="P8" s="121"/>
    </row>
    <row r="9" spans="1:16" s="10" customFormat="1" ht="8.1" customHeight="1" x14ac:dyDescent="0.2">
      <c r="A9" s="117"/>
      <c r="B9" s="11"/>
      <c r="E9" s="43"/>
      <c r="G9" s="43"/>
      <c r="I9" s="43"/>
      <c r="K9" s="43"/>
      <c r="M9" s="43"/>
      <c r="O9" s="43"/>
      <c r="P9" s="117"/>
    </row>
    <row r="10" spans="1:16" x14ac:dyDescent="0.2">
      <c r="A10" s="117"/>
      <c r="B10" s="11"/>
      <c r="C10" s="24" t="s">
        <v>6</v>
      </c>
      <c r="D10" s="23"/>
      <c r="E10" s="44"/>
      <c r="F10" s="23"/>
      <c r="G10" s="44"/>
      <c r="H10" s="24" t="s">
        <v>6</v>
      </c>
      <c r="I10" s="44"/>
      <c r="J10" s="23"/>
      <c r="K10" s="44"/>
      <c r="L10" s="23"/>
      <c r="M10" s="44"/>
      <c r="N10" s="23"/>
      <c r="O10" s="44"/>
      <c r="P10" s="117"/>
    </row>
    <row r="11" spans="1:16" ht="8.1" customHeight="1" x14ac:dyDescent="0.2">
      <c r="A11" s="117"/>
      <c r="B11" s="11"/>
      <c r="C11" s="10"/>
      <c r="D11" s="27"/>
      <c r="P11" s="117"/>
    </row>
    <row r="12" spans="1:16" x14ac:dyDescent="0.2">
      <c r="A12" s="115">
        <v>1</v>
      </c>
      <c r="B12" s="11"/>
      <c r="C12" s="26" t="s">
        <v>157</v>
      </c>
      <c r="D12" s="50">
        <v>23486943</v>
      </c>
      <c r="E12" s="73">
        <v>81.189419762659597</v>
      </c>
      <c r="F12" s="50">
        <v>7098800</v>
      </c>
      <c r="G12" s="73">
        <v>79.913093891243534</v>
      </c>
      <c r="H12" s="50">
        <v>1875616</v>
      </c>
      <c r="I12" s="73">
        <v>71.548690154395231</v>
      </c>
      <c r="J12" s="50">
        <v>127767</v>
      </c>
      <c r="K12" s="73">
        <v>67.578703507806878</v>
      </c>
      <c r="L12" s="50">
        <v>4066130</v>
      </c>
      <c r="M12" s="73">
        <v>90.56910819009461</v>
      </c>
      <c r="N12" s="50">
        <v>1029287</v>
      </c>
      <c r="O12" s="87">
        <v>65.017222548937241</v>
      </c>
      <c r="P12" s="117">
        <v>1</v>
      </c>
    </row>
    <row r="13" spans="1:16" x14ac:dyDescent="0.2">
      <c r="A13" s="115">
        <v>2</v>
      </c>
      <c r="B13" s="11"/>
      <c r="C13" s="26" t="s">
        <v>8</v>
      </c>
      <c r="D13" s="50">
        <v>139652</v>
      </c>
      <c r="E13" s="73">
        <v>0.48274757803495061</v>
      </c>
      <c r="F13" s="50">
        <v>63083</v>
      </c>
      <c r="G13" s="73">
        <v>0.71014223558084688</v>
      </c>
      <c r="H13" s="50">
        <v>11769</v>
      </c>
      <c r="I13" s="73">
        <v>0.44894932354334655</v>
      </c>
      <c r="J13" s="50">
        <v>2067</v>
      </c>
      <c r="K13" s="73">
        <v>1.0932805822367029</v>
      </c>
      <c r="L13" s="50">
        <v>30094</v>
      </c>
      <c r="M13" s="73">
        <v>0.67031470756535261</v>
      </c>
      <c r="N13" s="50">
        <v>19154</v>
      </c>
      <c r="O13" s="87">
        <v>1.209905381785978</v>
      </c>
      <c r="P13" s="117">
        <v>2</v>
      </c>
    </row>
    <row r="14" spans="1:16" x14ac:dyDescent="0.2">
      <c r="A14" s="115">
        <v>3</v>
      </c>
      <c r="B14" s="11"/>
      <c r="C14" s="26" t="s">
        <v>9</v>
      </c>
      <c r="D14" s="50">
        <v>18199795</v>
      </c>
      <c r="E14" s="73">
        <v>62.912861663152725</v>
      </c>
      <c r="F14" s="50">
        <v>6299360</v>
      </c>
      <c r="G14" s="73">
        <v>70.913583582400392</v>
      </c>
      <c r="H14" s="50">
        <v>1309729</v>
      </c>
      <c r="I14" s="73">
        <v>49.961929524607335</v>
      </c>
      <c r="J14" s="50">
        <v>121804</v>
      </c>
      <c r="K14" s="73">
        <v>64.424745059873899</v>
      </c>
      <c r="L14" s="50">
        <v>4009729</v>
      </c>
      <c r="M14" s="73">
        <v>89.312830532707963</v>
      </c>
      <c r="N14" s="50">
        <v>858097</v>
      </c>
      <c r="O14" s="87">
        <v>54.203622136076142</v>
      </c>
      <c r="P14" s="117">
        <v>3</v>
      </c>
    </row>
    <row r="15" spans="1:16" ht="13.5" x14ac:dyDescent="0.2">
      <c r="A15" s="115">
        <v>4</v>
      </c>
      <c r="B15" s="11"/>
      <c r="C15" s="26" t="s">
        <v>172</v>
      </c>
      <c r="D15" s="50">
        <v>7108758</v>
      </c>
      <c r="E15" s="73">
        <v>24.573480561227765</v>
      </c>
      <c r="F15" s="50">
        <v>463396</v>
      </c>
      <c r="G15" s="73">
        <v>5.2165729499107858</v>
      </c>
      <c r="H15" s="50">
        <v>167001</v>
      </c>
      <c r="I15" s="73">
        <v>6.3705485581665746</v>
      </c>
      <c r="J15" s="50">
        <v>3776</v>
      </c>
      <c r="K15" s="73">
        <v>1.9972072948842721</v>
      </c>
      <c r="L15" s="50">
        <v>174096</v>
      </c>
      <c r="M15" s="73">
        <v>3.8778198088754441</v>
      </c>
      <c r="N15" s="50">
        <v>118525</v>
      </c>
      <c r="O15" s="87">
        <v>7.4868975345193194</v>
      </c>
      <c r="P15" s="117">
        <v>4</v>
      </c>
    </row>
    <row r="16" spans="1:16" ht="13.5" x14ac:dyDescent="0.2">
      <c r="A16" s="115">
        <v>5</v>
      </c>
      <c r="B16" s="11"/>
      <c r="C16" s="26" t="s">
        <v>248</v>
      </c>
      <c r="D16" s="50">
        <v>8183762</v>
      </c>
      <c r="E16" s="73">
        <v>28.289543183874656</v>
      </c>
      <c r="F16" s="50">
        <v>5374626</v>
      </c>
      <c r="G16" s="73">
        <v>60.503605140068558</v>
      </c>
      <c r="H16" s="50">
        <v>941846</v>
      </c>
      <c r="I16" s="73">
        <v>35.928381730139073</v>
      </c>
      <c r="J16" s="50">
        <v>112132</v>
      </c>
      <c r="K16" s="73">
        <v>59.30901705242669</v>
      </c>
      <c r="L16" s="50">
        <v>3632665</v>
      </c>
      <c r="M16" s="73">
        <v>80.914095074031081</v>
      </c>
      <c r="N16" s="50">
        <v>687982</v>
      </c>
      <c r="O16" s="87">
        <v>43.457926509965581</v>
      </c>
      <c r="P16" s="117">
        <v>5</v>
      </c>
    </row>
    <row r="17" spans="1:16" ht="13.5" x14ac:dyDescent="0.2">
      <c r="A17" s="115">
        <v>6</v>
      </c>
      <c r="B17" s="11"/>
      <c r="C17" s="26" t="s">
        <v>173</v>
      </c>
      <c r="D17" s="50">
        <v>1591810</v>
      </c>
      <c r="E17" s="73">
        <v>5.5025522168806376</v>
      </c>
      <c r="F17" s="50">
        <v>67307</v>
      </c>
      <c r="G17" s="73">
        <v>0.7576929355014832</v>
      </c>
      <c r="H17" s="50">
        <v>15369</v>
      </c>
      <c r="I17" s="73">
        <v>0.58627769169323585</v>
      </c>
      <c r="J17" s="50">
        <v>2232</v>
      </c>
      <c r="K17" s="73">
        <v>1.1805526171032033</v>
      </c>
      <c r="L17" s="50">
        <v>33929</v>
      </c>
      <c r="M17" s="73">
        <v>0.75573561882716978</v>
      </c>
      <c r="N17" s="50">
        <v>15778</v>
      </c>
      <c r="O17" s="87">
        <v>0.99665276776752432</v>
      </c>
      <c r="P17" s="117">
        <v>6</v>
      </c>
    </row>
    <row r="18" spans="1:16" ht="13.5" x14ac:dyDescent="0.2">
      <c r="A18" s="115">
        <v>7</v>
      </c>
      <c r="B18" s="11"/>
      <c r="C18" s="26" t="s">
        <v>174</v>
      </c>
      <c r="D18" s="50">
        <v>1000883</v>
      </c>
      <c r="E18" s="73">
        <v>3.4598419223953507</v>
      </c>
      <c r="F18" s="50">
        <v>392580</v>
      </c>
      <c r="G18" s="73">
        <v>4.4193782610898165</v>
      </c>
      <c r="H18" s="50">
        <v>185513</v>
      </c>
      <c r="I18" s="73">
        <v>7.0767215446084499</v>
      </c>
      <c r="J18" s="50">
        <v>3664</v>
      </c>
      <c r="K18" s="73">
        <v>1.9379680954597385</v>
      </c>
      <c r="L18" s="50">
        <v>169039</v>
      </c>
      <c r="M18" s="73">
        <v>3.7651800309742685</v>
      </c>
      <c r="N18" s="50">
        <v>34363</v>
      </c>
      <c r="O18" s="87">
        <v>2.1706159880083304</v>
      </c>
      <c r="P18" s="117">
        <v>7</v>
      </c>
    </row>
    <row r="19" spans="1:16" x14ac:dyDescent="0.2">
      <c r="A19" s="115">
        <v>8</v>
      </c>
      <c r="B19" s="11"/>
      <c r="C19" s="26" t="s">
        <v>10</v>
      </c>
      <c r="D19" s="50">
        <v>5147496</v>
      </c>
      <c r="E19" s="73">
        <v>17.793810521471919</v>
      </c>
      <c r="F19" s="50">
        <v>736357</v>
      </c>
      <c r="G19" s="73">
        <v>8.2893680732623007</v>
      </c>
      <c r="H19" s="50">
        <v>554118</v>
      </c>
      <c r="I19" s="73">
        <v>21.137811306244551</v>
      </c>
      <c r="J19" s="50">
        <v>3896</v>
      </c>
      <c r="K19" s="73">
        <v>2.0606778656962721</v>
      </c>
      <c r="L19" s="50">
        <v>26307</v>
      </c>
      <c r="M19" s="73">
        <v>0.58596294982128427</v>
      </c>
      <c r="N19" s="50">
        <v>152035</v>
      </c>
      <c r="O19" s="87">
        <v>9.6036318638316374</v>
      </c>
      <c r="P19" s="117">
        <v>8</v>
      </c>
    </row>
    <row r="20" spans="1:16" x14ac:dyDescent="0.2">
      <c r="A20" s="115">
        <v>9</v>
      </c>
      <c r="B20" s="11"/>
      <c r="C20" s="26" t="s">
        <v>11</v>
      </c>
      <c r="D20" s="50">
        <v>5227583</v>
      </c>
      <c r="E20" s="73">
        <v>18.07065442834103</v>
      </c>
      <c r="F20" s="50">
        <v>1749246</v>
      </c>
      <c r="G20" s="73">
        <v>19.691730973809968</v>
      </c>
      <c r="H20" s="50">
        <v>728001</v>
      </c>
      <c r="I20" s="73">
        <v>27.770885928190996</v>
      </c>
      <c r="J20" s="50">
        <v>61158</v>
      </c>
      <c r="K20" s="73">
        <v>32.34777641433589</v>
      </c>
      <c r="L20" s="50">
        <v>422482</v>
      </c>
      <c r="M20" s="73">
        <v>9.4103774267835867</v>
      </c>
      <c r="N20" s="50">
        <v>537605</v>
      </c>
      <c r="O20" s="87">
        <v>33.959025935838504</v>
      </c>
      <c r="P20" s="117">
        <v>9</v>
      </c>
    </row>
    <row r="21" spans="1:16" x14ac:dyDescent="0.2">
      <c r="A21" s="115">
        <v>10</v>
      </c>
      <c r="B21" s="11"/>
      <c r="C21" s="26" t="s">
        <v>12</v>
      </c>
      <c r="D21" s="50">
        <v>665453</v>
      </c>
      <c r="E21" s="73">
        <v>2.3003309945155959</v>
      </c>
      <c r="F21" s="50">
        <v>162992</v>
      </c>
      <c r="G21" s="73">
        <v>1.8348446215587939</v>
      </c>
      <c r="H21" s="50">
        <v>105833</v>
      </c>
      <c r="I21" s="73">
        <v>4.037186996224233</v>
      </c>
      <c r="J21" s="50">
        <v>6110</v>
      </c>
      <c r="K21" s="73">
        <v>3.2317098971776752</v>
      </c>
      <c r="L21" s="50">
        <v>5458</v>
      </c>
      <c r="M21" s="73">
        <v>0.12157166458070361</v>
      </c>
      <c r="N21" s="50">
        <v>45591</v>
      </c>
      <c r="O21" s="87">
        <v>2.8798577979014577</v>
      </c>
      <c r="P21" s="117">
        <v>10</v>
      </c>
    </row>
    <row r="22" spans="1:16" x14ac:dyDescent="0.2">
      <c r="A22" s="115">
        <v>11</v>
      </c>
      <c r="B22" s="11"/>
      <c r="C22" s="26" t="s">
        <v>13</v>
      </c>
      <c r="D22" s="50">
        <v>2543761</v>
      </c>
      <c r="E22" s="73">
        <v>8.7932465116845027</v>
      </c>
      <c r="F22" s="50">
        <v>1094009</v>
      </c>
      <c r="G22" s="73">
        <v>12.315552478568977</v>
      </c>
      <c r="H22" s="50">
        <v>460886</v>
      </c>
      <c r="I22" s="73">
        <v>17.581311745313862</v>
      </c>
      <c r="J22" s="50">
        <v>35474</v>
      </c>
      <c r="K22" s="73">
        <v>18.762958574874116</v>
      </c>
      <c r="L22" s="50">
        <v>268491</v>
      </c>
      <c r="M22" s="73">
        <v>5.9803770236236149</v>
      </c>
      <c r="N22" s="50">
        <v>329158</v>
      </c>
      <c r="O22" s="87">
        <v>20.792003532312258</v>
      </c>
      <c r="P22" s="117">
        <v>11</v>
      </c>
    </row>
    <row r="23" spans="1:16" x14ac:dyDescent="0.2">
      <c r="A23" s="115">
        <v>12</v>
      </c>
      <c r="B23" s="11"/>
      <c r="C23" s="26" t="s">
        <v>15</v>
      </c>
      <c r="D23" s="50">
        <v>820624</v>
      </c>
      <c r="E23" s="73">
        <v>2.8367244899990931</v>
      </c>
      <c r="F23" s="50">
        <v>494446</v>
      </c>
      <c r="G23" s="73">
        <v>5.5661111204921676</v>
      </c>
      <c r="H23" s="50">
        <v>258646</v>
      </c>
      <c r="I23" s="73">
        <v>9.8665091968045218</v>
      </c>
      <c r="J23" s="50">
        <v>21595</v>
      </c>
      <c r="K23" s="73">
        <v>11.422058139042864</v>
      </c>
      <c r="L23" s="50">
        <v>60992</v>
      </c>
      <c r="M23" s="73">
        <v>1.358537736553</v>
      </c>
      <c r="N23" s="50">
        <v>153213</v>
      </c>
      <c r="O23" s="87">
        <v>9.6780428766615358</v>
      </c>
      <c r="P23" s="117">
        <v>12</v>
      </c>
    </row>
    <row r="24" spans="1:16" ht="24" x14ac:dyDescent="0.2">
      <c r="A24" s="159">
        <v>13</v>
      </c>
      <c r="B24" s="11"/>
      <c r="C24" s="158" t="s">
        <v>279</v>
      </c>
      <c r="D24" s="50">
        <v>712675</v>
      </c>
      <c r="E24" s="73">
        <v>2.4635675119300724</v>
      </c>
      <c r="F24" s="50">
        <v>284776</v>
      </c>
      <c r="G24" s="73">
        <v>3.205799744460017</v>
      </c>
      <c r="H24" s="50">
        <v>154222</v>
      </c>
      <c r="I24" s="73">
        <v>5.8830709980033982</v>
      </c>
      <c r="J24" s="50">
        <v>1218</v>
      </c>
      <c r="K24" s="73">
        <v>0.64422629374180174</v>
      </c>
      <c r="L24" s="50">
        <v>8052</v>
      </c>
      <c r="M24" s="73">
        <v>0.1793505026023865</v>
      </c>
      <c r="N24" s="50">
        <v>121284</v>
      </c>
      <c r="O24" s="87">
        <v>7.661175959305135</v>
      </c>
      <c r="P24" s="117">
        <v>13</v>
      </c>
    </row>
    <row r="25" spans="1:16" ht="24" x14ac:dyDescent="0.2">
      <c r="A25" s="159">
        <v>14</v>
      </c>
      <c r="B25" s="11"/>
      <c r="C25" s="158" t="s">
        <v>293</v>
      </c>
      <c r="D25" s="50">
        <v>436062</v>
      </c>
      <c r="E25" s="73">
        <v>1.5073745766124125</v>
      </c>
      <c r="F25" s="50">
        <v>101246</v>
      </c>
      <c r="G25" s="73">
        <v>1.1397533532586976</v>
      </c>
      <c r="H25" s="50">
        <v>1513</v>
      </c>
      <c r="I25" s="73">
        <v>5.7716061391884045E-2</v>
      </c>
      <c r="J25" s="50">
        <v>3</v>
      </c>
      <c r="K25" s="73">
        <v>1.5867642703000042E-3</v>
      </c>
      <c r="L25" s="50">
        <v>97440</v>
      </c>
      <c r="M25" s="73">
        <v>2.17038164103037</v>
      </c>
      <c r="N25" s="50">
        <v>2291</v>
      </c>
      <c r="O25" s="87">
        <v>0.14471615483302055</v>
      </c>
      <c r="P25" s="117">
        <v>14</v>
      </c>
    </row>
    <row r="26" spans="1:16" x14ac:dyDescent="0.2">
      <c r="A26" s="159">
        <v>15</v>
      </c>
      <c r="B26" s="11"/>
      <c r="C26" s="158" t="s">
        <v>320</v>
      </c>
      <c r="D26" s="50">
        <v>574400</v>
      </c>
      <c r="E26" s="73">
        <v>1.9855799331429242</v>
      </c>
      <c r="F26" s="50">
        <v>213541</v>
      </c>
      <c r="G26" s="73">
        <v>2.4038882603580936</v>
      </c>
      <c r="H26" s="50">
        <v>46505</v>
      </c>
      <c r="I26" s="73">
        <v>1.7740154891140565</v>
      </c>
      <c r="J26" s="50">
        <v>12659</v>
      </c>
      <c r="K26" s="73">
        <v>6.6956162992425847</v>
      </c>
      <c r="L26" s="50">
        <v>102006</v>
      </c>
      <c r="M26" s="73">
        <v>2.272084869406239</v>
      </c>
      <c r="N26" s="50">
        <v>52371</v>
      </c>
      <c r="O26" s="87">
        <v>3.3081317087560538</v>
      </c>
      <c r="P26" s="117">
        <v>15</v>
      </c>
    </row>
    <row r="27" spans="1:16" x14ac:dyDescent="0.2">
      <c r="A27" s="115">
        <v>16</v>
      </c>
      <c r="B27" s="11"/>
      <c r="C27" s="26" t="s">
        <v>175</v>
      </c>
      <c r="D27" s="50">
        <v>11564</v>
      </c>
      <c r="E27" s="73">
        <v>3.9974314670725583E-2</v>
      </c>
      <c r="F27" s="50" t="s">
        <v>375</v>
      </c>
      <c r="G27" s="73" t="s">
        <v>375</v>
      </c>
      <c r="H27" s="50" t="s">
        <v>375</v>
      </c>
      <c r="I27" s="73" t="s">
        <v>375</v>
      </c>
      <c r="J27" s="50" t="s">
        <v>375</v>
      </c>
      <c r="K27" s="73" t="s">
        <v>375</v>
      </c>
      <c r="L27" s="50" t="s">
        <v>375</v>
      </c>
      <c r="M27" s="73" t="s">
        <v>375</v>
      </c>
      <c r="N27" s="50" t="s">
        <v>375</v>
      </c>
      <c r="O27" s="87" t="s">
        <v>375</v>
      </c>
      <c r="P27" s="117">
        <v>16</v>
      </c>
    </row>
    <row r="28" spans="1:16" x14ac:dyDescent="0.2">
      <c r="A28" s="115">
        <v>17</v>
      </c>
      <c r="B28" s="11"/>
      <c r="C28" s="26" t="s">
        <v>181</v>
      </c>
      <c r="D28" s="50">
        <v>2006805</v>
      </c>
      <c r="E28" s="73">
        <v>6.9371026074702051</v>
      </c>
      <c r="F28" s="50">
        <v>492245</v>
      </c>
      <c r="G28" s="73">
        <v>5.5413338736821958</v>
      </c>
      <c r="H28" s="50">
        <v>161282</v>
      </c>
      <c r="I28" s="73">
        <v>6.152387186652903</v>
      </c>
      <c r="J28" s="50">
        <v>19574</v>
      </c>
      <c r="K28" s="73">
        <v>10.353107942284094</v>
      </c>
      <c r="L28" s="50">
        <v>148533</v>
      </c>
      <c r="M28" s="73">
        <v>3.3084287385792686</v>
      </c>
      <c r="N28" s="50">
        <v>162856</v>
      </c>
      <c r="O28" s="87">
        <v>10.28716460562479</v>
      </c>
      <c r="P28" s="117">
        <v>17</v>
      </c>
    </row>
    <row r="29" spans="1:16" x14ac:dyDescent="0.2">
      <c r="A29" s="115">
        <v>18</v>
      </c>
      <c r="B29" s="11"/>
      <c r="C29" s="26" t="s">
        <v>177</v>
      </c>
      <c r="D29" s="50">
        <v>214050</v>
      </c>
      <c r="E29" s="73">
        <v>0.73992580899937832</v>
      </c>
      <c r="F29" s="50">
        <v>35104</v>
      </c>
      <c r="G29" s="73">
        <v>0.39517513494649981</v>
      </c>
      <c r="H29" s="50">
        <v>17837</v>
      </c>
      <c r="I29" s="73">
        <v>0.68042391741377117</v>
      </c>
      <c r="J29" s="50">
        <v>139</v>
      </c>
      <c r="K29" s="73">
        <v>7.3520077857233523E-2</v>
      </c>
      <c r="L29" s="50">
        <v>921</v>
      </c>
      <c r="M29" s="73">
        <v>2.0514383121807991E-2</v>
      </c>
      <c r="N29" s="50">
        <v>16207</v>
      </c>
      <c r="O29" s="87">
        <v>1.0237515152242531</v>
      </c>
      <c r="P29" s="117">
        <v>18</v>
      </c>
    </row>
    <row r="30" spans="1:16" ht="8.1" customHeight="1" x14ac:dyDescent="0.2">
      <c r="A30" s="117"/>
      <c r="B30" s="11"/>
      <c r="C30" s="28" t="s">
        <v>16</v>
      </c>
      <c r="D30" s="197"/>
      <c r="E30" s="29"/>
      <c r="F30" s="49"/>
      <c r="G30" s="29"/>
      <c r="H30" s="94"/>
      <c r="I30" s="163"/>
      <c r="J30" s="94"/>
      <c r="K30" s="163"/>
      <c r="L30" s="94"/>
      <c r="M30" s="163"/>
      <c r="N30" s="94"/>
      <c r="O30" s="163"/>
      <c r="P30" s="117"/>
    </row>
    <row r="31" spans="1:16" x14ac:dyDescent="0.2">
      <c r="A31" s="117"/>
      <c r="B31" s="11"/>
      <c r="C31" s="259" t="s">
        <v>17</v>
      </c>
      <c r="D31" s="259"/>
      <c r="E31" s="259"/>
      <c r="F31" s="259"/>
      <c r="G31" s="259"/>
      <c r="H31" s="286" t="s">
        <v>17</v>
      </c>
      <c r="I31" s="286"/>
      <c r="J31" s="286"/>
      <c r="K31" s="286"/>
      <c r="L31" s="286"/>
      <c r="M31" s="286"/>
      <c r="N31" s="286"/>
      <c r="O31" s="286"/>
      <c r="P31" s="117"/>
    </row>
    <row r="32" spans="1:16" ht="8.1" customHeight="1" x14ac:dyDescent="0.2">
      <c r="A32" s="117"/>
      <c r="B32" s="11"/>
      <c r="C32" s="28"/>
      <c r="D32" s="188"/>
      <c r="E32" s="33"/>
      <c r="F32" s="188"/>
      <c r="G32" s="33"/>
      <c r="H32" s="189"/>
      <c r="I32" s="60"/>
      <c r="J32" s="189"/>
      <c r="K32" s="60"/>
      <c r="L32" s="189"/>
      <c r="M32" s="60"/>
      <c r="N32" s="189"/>
      <c r="O32" s="60"/>
      <c r="P32" s="117"/>
    </row>
    <row r="33" spans="1:16" x14ac:dyDescent="0.2">
      <c r="A33" s="115">
        <v>19</v>
      </c>
      <c r="B33" s="11"/>
      <c r="C33" s="26" t="s">
        <v>18</v>
      </c>
      <c r="D33" s="50">
        <v>12988900</v>
      </c>
      <c r="E33" s="73">
        <v>44.899894139275986</v>
      </c>
      <c r="F33" s="50">
        <v>3411267</v>
      </c>
      <c r="G33" s="73">
        <v>38.40154674861958</v>
      </c>
      <c r="H33" s="50">
        <v>762647</v>
      </c>
      <c r="I33" s="73">
        <v>29.092518884557958</v>
      </c>
      <c r="J33" s="50">
        <v>70637</v>
      </c>
      <c r="K33" s="73">
        <v>37.361422587060467</v>
      </c>
      <c r="L33" s="50">
        <v>1971659</v>
      </c>
      <c r="M33" s="73">
        <v>43.91679490940372</v>
      </c>
      <c r="N33" s="50">
        <v>606324</v>
      </c>
      <c r="O33" s="87">
        <v>38.299815741150745</v>
      </c>
      <c r="P33" s="117">
        <v>19</v>
      </c>
    </row>
    <row r="34" spans="1:16" x14ac:dyDescent="0.2">
      <c r="A34" s="115">
        <v>20</v>
      </c>
      <c r="B34" s="11"/>
      <c r="C34" s="26" t="s">
        <v>19</v>
      </c>
      <c r="D34" s="50">
        <v>1224339</v>
      </c>
      <c r="E34" s="73">
        <v>4.2322822941578595</v>
      </c>
      <c r="F34" s="50">
        <v>456370</v>
      </c>
      <c r="G34" s="73">
        <v>5.1374793851280236</v>
      </c>
      <c r="H34" s="50">
        <v>165010</v>
      </c>
      <c r="I34" s="73">
        <v>6.2945983412258997</v>
      </c>
      <c r="J34" s="50">
        <v>18104</v>
      </c>
      <c r="K34" s="73">
        <v>9.5755934498370916</v>
      </c>
      <c r="L34" s="50">
        <v>115070</v>
      </c>
      <c r="M34" s="73">
        <v>2.5630728184869116</v>
      </c>
      <c r="N34" s="50">
        <v>158186</v>
      </c>
      <c r="O34" s="87">
        <v>9.9921735785317285</v>
      </c>
      <c r="P34" s="117">
        <v>20</v>
      </c>
    </row>
    <row r="35" spans="1:16" x14ac:dyDescent="0.2">
      <c r="A35" s="115">
        <v>21</v>
      </c>
      <c r="B35" s="11"/>
      <c r="C35" s="26" t="s">
        <v>20</v>
      </c>
      <c r="D35" s="50">
        <v>11107874</v>
      </c>
      <c r="E35" s="73">
        <v>38.397583068036255</v>
      </c>
      <c r="F35" s="50">
        <v>2608471</v>
      </c>
      <c r="G35" s="73">
        <v>29.36425704845691</v>
      </c>
      <c r="H35" s="50">
        <v>470356</v>
      </c>
      <c r="I35" s="73">
        <v>17.942561647085931</v>
      </c>
      <c r="J35" s="50">
        <v>31816</v>
      </c>
      <c r="K35" s="73">
        <v>16.828164007954978</v>
      </c>
      <c r="L35" s="50">
        <v>1690403</v>
      </c>
      <c r="M35" s="73">
        <v>37.652089872153738</v>
      </c>
      <c r="N35" s="50">
        <v>415896</v>
      </c>
      <c r="O35" s="87">
        <v>26.271003898050594</v>
      </c>
      <c r="P35" s="117">
        <v>21</v>
      </c>
    </row>
    <row r="36" spans="1:16" x14ac:dyDescent="0.2">
      <c r="A36" s="115">
        <v>22</v>
      </c>
      <c r="B36" s="11"/>
      <c r="C36" s="26" t="s">
        <v>321</v>
      </c>
      <c r="D36" s="50">
        <v>5686802</v>
      </c>
      <c r="E36" s="73">
        <v>19.658077881192632</v>
      </c>
      <c r="F36" s="50">
        <v>957750</v>
      </c>
      <c r="G36" s="73">
        <v>10.781648401749379</v>
      </c>
      <c r="H36" s="50">
        <v>189400</v>
      </c>
      <c r="I36" s="73">
        <v>7.2249980354414003</v>
      </c>
      <c r="J36" s="50">
        <v>8670</v>
      </c>
      <c r="K36" s="73">
        <v>4.5857487411670119</v>
      </c>
      <c r="L36" s="50">
        <v>431686</v>
      </c>
      <c r="M36" s="73">
        <v>9.615387613811949</v>
      </c>
      <c r="N36" s="50">
        <v>327994</v>
      </c>
      <c r="O36" s="87">
        <v>20.718476860891201</v>
      </c>
      <c r="P36" s="117">
        <v>22</v>
      </c>
    </row>
    <row r="37" spans="1:16" x14ac:dyDescent="0.2">
      <c r="A37" s="115">
        <v>23</v>
      </c>
      <c r="B37" s="11"/>
      <c r="C37" s="26" t="s">
        <v>322</v>
      </c>
      <c r="D37" s="50">
        <v>3222051</v>
      </c>
      <c r="E37" s="73">
        <v>11.137952314002597</v>
      </c>
      <c r="F37" s="50">
        <v>574877</v>
      </c>
      <c r="G37" s="73">
        <v>6.4715444408796428</v>
      </c>
      <c r="H37" s="50">
        <v>280957</v>
      </c>
      <c r="I37" s="73">
        <v>10.71760175841346</v>
      </c>
      <c r="J37" s="50">
        <v>23146</v>
      </c>
      <c r="K37" s="73">
        <v>12.242415266787965</v>
      </c>
      <c r="L37" s="50">
        <v>182874</v>
      </c>
      <c r="M37" s="73">
        <v>4.0733412584337838</v>
      </c>
      <c r="N37" s="50">
        <v>87901</v>
      </c>
      <c r="O37" s="87">
        <v>5.552463869915905</v>
      </c>
      <c r="P37" s="117">
        <v>23</v>
      </c>
    </row>
    <row r="38" spans="1:16" x14ac:dyDescent="0.2">
      <c r="A38" s="115">
        <v>24</v>
      </c>
      <c r="B38" s="11"/>
      <c r="C38" s="26" t="s">
        <v>323</v>
      </c>
      <c r="D38" s="50">
        <v>2199021</v>
      </c>
      <c r="E38" s="73">
        <v>7.6015528728410278</v>
      </c>
      <c r="F38" s="50">
        <v>1075843</v>
      </c>
      <c r="G38" s="73">
        <v>12.111052948559914</v>
      </c>
      <c r="H38" s="50" t="s">
        <v>375</v>
      </c>
      <c r="I38" s="73" t="s">
        <v>375</v>
      </c>
      <c r="J38" s="50" t="s">
        <v>375</v>
      </c>
      <c r="K38" s="73" t="s">
        <v>375</v>
      </c>
      <c r="L38" s="50">
        <v>1075843</v>
      </c>
      <c r="M38" s="73">
        <v>23.963360999908009</v>
      </c>
      <c r="N38" s="202" t="s">
        <v>375</v>
      </c>
      <c r="O38" s="87" t="s">
        <v>375</v>
      </c>
      <c r="P38" s="117">
        <v>24</v>
      </c>
    </row>
    <row r="39" spans="1:16" x14ac:dyDescent="0.2">
      <c r="A39" s="115">
        <v>25</v>
      </c>
      <c r="B39" s="11"/>
      <c r="C39" s="26" t="s">
        <v>311</v>
      </c>
      <c r="D39" s="50">
        <v>622065</v>
      </c>
      <c r="E39" s="73">
        <v>2.1503478083400993</v>
      </c>
      <c r="F39" s="50">
        <v>345757</v>
      </c>
      <c r="G39" s="73">
        <v>3.8922792027602822</v>
      </c>
      <c r="H39" s="50">
        <v>127145</v>
      </c>
      <c r="I39" s="73">
        <v>4.8501709356715779</v>
      </c>
      <c r="J39" s="50">
        <v>20716</v>
      </c>
      <c r="K39" s="73">
        <v>10.957136207844963</v>
      </c>
      <c r="L39" s="50">
        <v>166185</v>
      </c>
      <c r="M39" s="73">
        <v>3.7016099447314454</v>
      </c>
      <c r="N39" s="50">
        <v>31711</v>
      </c>
      <c r="O39" s="87">
        <v>2.0030964582758246</v>
      </c>
      <c r="P39" s="117">
        <v>25</v>
      </c>
    </row>
    <row r="40" spans="1:16" x14ac:dyDescent="0.2">
      <c r="A40" s="115">
        <v>26</v>
      </c>
      <c r="B40" s="11"/>
      <c r="C40" s="26" t="s">
        <v>285</v>
      </c>
      <c r="D40" s="50">
        <v>34621</v>
      </c>
      <c r="E40" s="73">
        <v>0.11967751195219564</v>
      </c>
      <c r="F40" s="50">
        <v>668</v>
      </c>
      <c r="G40" s="73">
        <v>7.5198550063884997E-3</v>
      </c>
      <c r="H40" s="50">
        <v>137</v>
      </c>
      <c r="I40" s="73">
        <v>5.2261073434818998E-3</v>
      </c>
      <c r="J40" s="50" t="s">
        <v>375</v>
      </c>
      <c r="K40" s="73" t="s">
        <v>375</v>
      </c>
      <c r="L40" s="50" t="s">
        <v>375</v>
      </c>
      <c r="M40" s="73" t="s">
        <v>375</v>
      </c>
      <c r="N40" s="50">
        <v>532</v>
      </c>
      <c r="O40" s="87">
        <v>3.3604973536083341E-2</v>
      </c>
      <c r="P40" s="117">
        <v>26</v>
      </c>
    </row>
    <row r="41" spans="1:16" ht="24" x14ac:dyDescent="0.2">
      <c r="A41" s="115">
        <v>27</v>
      </c>
      <c r="B41" s="11"/>
      <c r="C41" s="158" t="s">
        <v>280</v>
      </c>
      <c r="D41" s="50">
        <v>1755259</v>
      </c>
      <c r="E41" s="73">
        <v>6.0675610164841851</v>
      </c>
      <c r="F41" s="50">
        <v>370783</v>
      </c>
      <c r="G41" s="73">
        <v>4.1740035910684838</v>
      </c>
      <c r="H41" s="50">
        <v>6664</v>
      </c>
      <c r="I41" s="73">
        <v>0.25421006815301739</v>
      </c>
      <c r="J41" s="50">
        <v>9237</v>
      </c>
      <c r="K41" s="73">
        <v>4.8856471882537127</v>
      </c>
      <c r="L41" s="50">
        <v>275374</v>
      </c>
      <c r="M41" s="73">
        <v>6.1336891832624909</v>
      </c>
      <c r="N41" s="50">
        <v>79509</v>
      </c>
      <c r="O41" s="87">
        <v>5.0223643625572372</v>
      </c>
      <c r="P41" s="117">
        <v>27</v>
      </c>
    </row>
    <row r="42" spans="1:16" x14ac:dyDescent="0.2">
      <c r="A42" s="115">
        <v>28</v>
      </c>
      <c r="B42" s="11"/>
      <c r="C42" s="26" t="s">
        <v>21</v>
      </c>
      <c r="D42" s="50">
        <v>1848903</v>
      </c>
      <c r="E42" s="73">
        <v>6.3912686196513784</v>
      </c>
      <c r="F42" s="50">
        <v>1036414</v>
      </c>
      <c r="G42" s="73">
        <v>11.667190129627441</v>
      </c>
      <c r="H42" s="50">
        <v>113217</v>
      </c>
      <c r="I42" s="73">
        <v>4.318862738007228</v>
      </c>
      <c r="J42" s="50">
        <v>2214</v>
      </c>
      <c r="K42" s="73">
        <v>1.1710320314814031</v>
      </c>
      <c r="L42" s="50">
        <v>890854</v>
      </c>
      <c r="M42" s="73">
        <v>19.842910164598411</v>
      </c>
      <c r="N42" s="50">
        <v>30129</v>
      </c>
      <c r="O42" s="87">
        <v>1.9031658790764192</v>
      </c>
      <c r="P42" s="117">
        <v>28</v>
      </c>
    </row>
    <row r="43" spans="1:16" x14ac:dyDescent="0.2">
      <c r="A43" s="115">
        <v>29</v>
      </c>
      <c r="B43" s="11"/>
      <c r="C43" s="26" t="s">
        <v>261</v>
      </c>
      <c r="D43" s="50">
        <v>491858</v>
      </c>
      <c r="E43" s="73">
        <v>1.7002496078617904</v>
      </c>
      <c r="F43" s="50">
        <v>20533</v>
      </c>
      <c r="G43" s="73">
        <v>0.23114548330265727</v>
      </c>
      <c r="H43" s="50">
        <v>1050</v>
      </c>
      <c r="I43" s="73">
        <v>4.0054107377051056E-2</v>
      </c>
      <c r="J43" s="50" t="s">
        <v>375</v>
      </c>
      <c r="K43" s="73" t="s">
        <v>375</v>
      </c>
      <c r="L43" s="50">
        <v>18919</v>
      </c>
      <c r="M43" s="73">
        <v>0.42140240421442499</v>
      </c>
      <c r="N43" s="50">
        <v>565</v>
      </c>
      <c r="O43" s="87">
        <v>3.5689492571216327E-2</v>
      </c>
      <c r="P43" s="117">
        <v>29</v>
      </c>
    </row>
    <row r="44" spans="1:16" x14ac:dyDescent="0.2">
      <c r="A44" s="115">
        <v>30</v>
      </c>
      <c r="B44" s="11"/>
      <c r="C44" s="26" t="s">
        <v>22</v>
      </c>
      <c r="D44" s="50">
        <v>3774445</v>
      </c>
      <c r="E44" s="73">
        <v>13.047462135709686</v>
      </c>
      <c r="F44" s="50">
        <v>826016</v>
      </c>
      <c r="G44" s="73">
        <v>9.2986834625104837</v>
      </c>
      <c r="H44" s="50">
        <v>538466</v>
      </c>
      <c r="I44" s="73">
        <v>20.540738078943974</v>
      </c>
      <c r="J44" s="50">
        <v>12648</v>
      </c>
      <c r="K44" s="73">
        <v>6.6897981635848183</v>
      </c>
      <c r="L44" s="50">
        <v>95919</v>
      </c>
      <c r="M44" s="73">
        <v>2.1365028389367002</v>
      </c>
      <c r="N44" s="50">
        <v>178983</v>
      </c>
      <c r="O44" s="87">
        <v>11.305862741369934</v>
      </c>
      <c r="P44" s="117">
        <v>30</v>
      </c>
    </row>
    <row r="45" spans="1:16" x14ac:dyDescent="0.2">
      <c r="A45" s="115">
        <v>31</v>
      </c>
      <c r="B45" s="11"/>
      <c r="C45" s="26" t="s">
        <v>23</v>
      </c>
      <c r="D45" s="50">
        <v>223792</v>
      </c>
      <c r="E45" s="73">
        <v>0.77360185306044793</v>
      </c>
      <c r="F45" s="50">
        <v>81654</v>
      </c>
      <c r="G45" s="73">
        <v>0.91920095911923139</v>
      </c>
      <c r="H45" s="50">
        <v>74630</v>
      </c>
      <c r="I45" s="73">
        <v>2.8468933652850672</v>
      </c>
      <c r="J45" s="50">
        <v>171</v>
      </c>
      <c r="K45" s="73">
        <v>9.0445563407100235E-2</v>
      </c>
      <c r="L45" s="50">
        <v>61</v>
      </c>
      <c r="M45" s="73">
        <v>1.3587159288059583E-3</v>
      </c>
      <c r="N45" s="50">
        <v>6793</v>
      </c>
      <c r="O45" s="87">
        <v>0.42909508501995136</v>
      </c>
      <c r="P45" s="117">
        <v>31</v>
      </c>
    </row>
    <row r="46" spans="1:16" x14ac:dyDescent="0.2">
      <c r="A46" s="115">
        <v>32</v>
      </c>
      <c r="B46" s="11"/>
      <c r="C46" s="26" t="s">
        <v>24</v>
      </c>
      <c r="D46" s="50">
        <v>51386</v>
      </c>
      <c r="E46" s="73">
        <v>0.17763058921393157</v>
      </c>
      <c r="F46" s="50">
        <v>24199</v>
      </c>
      <c r="G46" s="73">
        <v>0.27241462769400493</v>
      </c>
      <c r="H46" s="50">
        <v>9711</v>
      </c>
      <c r="I46" s="73">
        <v>0.37044327308432651</v>
      </c>
      <c r="J46" s="50">
        <v>1679</v>
      </c>
      <c r="K46" s="73">
        <v>0.88805906994456907</v>
      </c>
      <c r="L46" s="50">
        <v>3462</v>
      </c>
      <c r="M46" s="73">
        <v>7.7112697467643071E-2</v>
      </c>
      <c r="N46" s="50">
        <v>9347</v>
      </c>
      <c r="O46" s="87">
        <v>0.59042422489054691</v>
      </c>
      <c r="P46" s="117">
        <v>32</v>
      </c>
    </row>
    <row r="47" spans="1:16" x14ac:dyDescent="0.2">
      <c r="A47" s="115">
        <v>33</v>
      </c>
      <c r="B47" s="11"/>
      <c r="C47" s="26" t="s">
        <v>25</v>
      </c>
      <c r="D47" s="50">
        <v>3499267</v>
      </c>
      <c r="E47" s="73">
        <v>12.096229693435308</v>
      </c>
      <c r="F47" s="50">
        <v>720162</v>
      </c>
      <c r="G47" s="73">
        <v>8.1070566184292741</v>
      </c>
      <c r="H47" s="50">
        <v>454125</v>
      </c>
      <c r="I47" s="73">
        <v>17.323401440574582</v>
      </c>
      <c r="J47" s="50">
        <v>10798</v>
      </c>
      <c r="K47" s="73">
        <v>5.7112935302331485</v>
      </c>
      <c r="L47" s="50">
        <v>92396</v>
      </c>
      <c r="M47" s="73">
        <v>2.0580314255402512</v>
      </c>
      <c r="N47" s="50">
        <v>162844</v>
      </c>
      <c r="O47" s="87">
        <v>10.286406598702923</v>
      </c>
      <c r="P47" s="117">
        <v>33</v>
      </c>
    </row>
    <row r="48" spans="1:16" x14ac:dyDescent="0.2">
      <c r="A48" s="115">
        <v>34</v>
      </c>
      <c r="B48" s="11"/>
      <c r="C48" s="26" t="s">
        <v>26</v>
      </c>
      <c r="D48" s="50">
        <v>7960560</v>
      </c>
      <c r="E48" s="73">
        <v>27.517980836664755</v>
      </c>
      <c r="F48" s="50">
        <v>3194295</v>
      </c>
      <c r="G48" s="73">
        <v>35.959034801843941</v>
      </c>
      <c r="H48" s="50">
        <v>1196193</v>
      </c>
      <c r="I48" s="73">
        <v>45.63089796731127</v>
      </c>
      <c r="J48" s="50">
        <v>93875</v>
      </c>
      <c r="K48" s="73">
        <v>49.652498624804302</v>
      </c>
      <c r="L48" s="50">
        <v>1226566</v>
      </c>
      <c r="M48" s="73">
        <v>27.320569867734573</v>
      </c>
      <c r="N48" s="50">
        <v>677661</v>
      </c>
      <c r="O48" s="87">
        <v>42.805977389916869</v>
      </c>
      <c r="P48" s="117">
        <v>34</v>
      </c>
    </row>
    <row r="49" spans="1:16" x14ac:dyDescent="0.2">
      <c r="A49" s="115"/>
      <c r="B49" s="11"/>
      <c r="C49" s="26" t="s">
        <v>313</v>
      </c>
      <c r="D49" s="50"/>
      <c r="E49" s="73">
        <v>0</v>
      </c>
      <c r="F49" s="50"/>
      <c r="G49" s="73">
        <v>0</v>
      </c>
      <c r="H49" s="50"/>
      <c r="I49" s="73">
        <v>0</v>
      </c>
      <c r="J49" s="50"/>
      <c r="K49" s="73">
        <v>0</v>
      </c>
      <c r="L49" s="50"/>
      <c r="M49" s="73"/>
      <c r="N49" s="50"/>
      <c r="O49" s="87">
        <v>0</v>
      </c>
      <c r="P49" s="117"/>
    </row>
    <row r="50" spans="1:16" x14ac:dyDescent="0.2">
      <c r="A50" s="115">
        <v>35</v>
      </c>
      <c r="B50" s="11"/>
      <c r="C50" s="26" t="s">
        <v>314</v>
      </c>
      <c r="D50" s="50">
        <v>2692882</v>
      </c>
      <c r="E50" s="73">
        <v>9.3087264302259474</v>
      </c>
      <c r="F50" s="50">
        <v>1027507</v>
      </c>
      <c r="G50" s="73">
        <v>11.566921643786269</v>
      </c>
      <c r="H50" s="50">
        <v>398526</v>
      </c>
      <c r="I50" s="73">
        <v>15.202479234806333</v>
      </c>
      <c r="J50" s="50">
        <v>50797</v>
      </c>
      <c r="K50" s="73">
        <v>26.867621546143106</v>
      </c>
      <c r="L50" s="50">
        <v>150107</v>
      </c>
      <c r="M50" s="73">
        <v>3.3434880643487865</v>
      </c>
      <c r="N50" s="50">
        <v>428076</v>
      </c>
      <c r="O50" s="87">
        <v>27.040380923745136</v>
      </c>
      <c r="P50" s="117">
        <v>35</v>
      </c>
    </row>
    <row r="51" spans="1:16" x14ac:dyDescent="0.2">
      <c r="A51" s="115">
        <v>36</v>
      </c>
      <c r="B51" s="11"/>
      <c r="C51" s="26" t="s">
        <v>178</v>
      </c>
      <c r="D51" s="50">
        <v>1865831</v>
      </c>
      <c r="E51" s="73">
        <v>6.4497851536141981</v>
      </c>
      <c r="F51" s="50">
        <v>728198</v>
      </c>
      <c r="G51" s="73">
        <v>8.1975200238654082</v>
      </c>
      <c r="H51" s="50">
        <v>349488</v>
      </c>
      <c r="I51" s="73">
        <v>13.331837979991256</v>
      </c>
      <c r="J51" s="50">
        <v>21174</v>
      </c>
      <c r="K51" s="73">
        <v>11.19938221977743</v>
      </c>
      <c r="L51" s="50">
        <v>227286</v>
      </c>
      <c r="M51" s="73">
        <v>5.0625755507310002</v>
      </c>
      <c r="N51" s="50">
        <v>130250</v>
      </c>
      <c r="O51" s="87">
        <v>8.2275334644264202</v>
      </c>
      <c r="P51" s="117">
        <v>36</v>
      </c>
    </row>
    <row r="52" spans="1:16" x14ac:dyDescent="0.2">
      <c r="A52" s="115">
        <v>37</v>
      </c>
      <c r="B52" s="11"/>
      <c r="C52" s="26" t="s">
        <v>179</v>
      </c>
      <c r="D52" s="50">
        <v>3401847</v>
      </c>
      <c r="E52" s="73">
        <v>11.759469252824612</v>
      </c>
      <c r="F52" s="50">
        <v>1438590</v>
      </c>
      <c r="G52" s="73">
        <v>16.194593134192264</v>
      </c>
      <c r="H52" s="50">
        <v>448178</v>
      </c>
      <c r="I52" s="73">
        <v>17.096542605744752</v>
      </c>
      <c r="J52" s="50">
        <v>21903</v>
      </c>
      <c r="K52" s="73">
        <v>11.58496593746033</v>
      </c>
      <c r="L52" s="50">
        <v>849173</v>
      </c>
      <c r="M52" s="73">
        <v>18.914506252654785</v>
      </c>
      <c r="N52" s="50">
        <v>119336</v>
      </c>
      <c r="O52" s="87">
        <v>7.5381261689887999</v>
      </c>
      <c r="P52" s="117">
        <v>37</v>
      </c>
    </row>
    <row r="53" spans="1:16" x14ac:dyDescent="0.2">
      <c r="A53" s="115">
        <v>38</v>
      </c>
      <c r="B53" s="11"/>
      <c r="C53" s="26" t="s">
        <v>312</v>
      </c>
      <c r="D53" s="50">
        <v>108651</v>
      </c>
      <c r="E53" s="73">
        <v>0.37558364435221425</v>
      </c>
      <c r="F53" s="50">
        <v>23843</v>
      </c>
      <c r="G53" s="73">
        <v>0.2684070402953907</v>
      </c>
      <c r="H53" s="50">
        <v>3217</v>
      </c>
      <c r="I53" s="73">
        <v>0.12271815564949833</v>
      </c>
      <c r="J53" s="50">
        <v>454</v>
      </c>
      <c r="K53" s="73">
        <v>0.24013032623873398</v>
      </c>
      <c r="L53" s="50">
        <v>10244</v>
      </c>
      <c r="M53" s="73">
        <v>0.22817517991292191</v>
      </c>
      <c r="N53" s="50">
        <v>9928</v>
      </c>
      <c r="O53" s="87">
        <v>0.6271243933575853</v>
      </c>
      <c r="P53" s="117">
        <v>38</v>
      </c>
    </row>
    <row r="54" spans="1:16" s="4" customFormat="1" ht="8.1" customHeight="1" x14ac:dyDescent="0.2">
      <c r="A54" s="115"/>
      <c r="B54" s="11"/>
      <c r="C54" s="26" t="s">
        <v>16</v>
      </c>
      <c r="D54" s="50"/>
      <c r="E54" s="73"/>
      <c r="F54" s="50"/>
      <c r="G54" s="73"/>
      <c r="H54" s="50"/>
      <c r="I54" s="73"/>
      <c r="J54" s="50"/>
      <c r="K54" s="73"/>
      <c r="L54" s="50"/>
      <c r="M54" s="73"/>
      <c r="N54" s="50"/>
      <c r="O54" s="87"/>
      <c r="P54" s="117"/>
    </row>
    <row r="55" spans="1:16" s="4" customFormat="1" x14ac:dyDescent="0.2">
      <c r="A55" s="209">
        <v>39</v>
      </c>
      <c r="B55" s="223"/>
      <c r="C55" s="45" t="s">
        <v>27</v>
      </c>
      <c r="D55" s="165">
        <v>28928576</v>
      </c>
      <c r="E55" s="166">
        <v>100</v>
      </c>
      <c r="F55" s="165">
        <v>8883150</v>
      </c>
      <c r="G55" s="166">
        <v>100</v>
      </c>
      <c r="H55" s="165">
        <v>2621454</v>
      </c>
      <c r="I55" s="166">
        <v>100</v>
      </c>
      <c r="J55" s="165">
        <v>189064</v>
      </c>
      <c r="K55" s="166">
        <v>100</v>
      </c>
      <c r="L55" s="165">
        <v>4489533</v>
      </c>
      <c r="M55" s="166">
        <v>100</v>
      </c>
      <c r="N55" s="165">
        <v>1583099</v>
      </c>
      <c r="O55" s="167">
        <v>100</v>
      </c>
      <c r="P55" s="123">
        <v>39</v>
      </c>
    </row>
    <row r="56" spans="1:16" s="4" customFormat="1" x14ac:dyDescent="0.2">
      <c r="A56" s="31" t="s">
        <v>28</v>
      </c>
      <c r="B56" s="32"/>
      <c r="C56" s="174"/>
      <c r="D56" s="176"/>
      <c r="E56" s="175"/>
      <c r="F56" s="176"/>
      <c r="G56" s="175"/>
      <c r="H56" s="176"/>
      <c r="I56" s="175"/>
      <c r="J56" s="176"/>
      <c r="K56" s="175"/>
      <c r="L56" s="176"/>
      <c r="M56" s="175"/>
      <c r="N56" s="176"/>
      <c r="P56" s="118"/>
    </row>
    <row r="57" spans="1:16" s="4" customFormat="1" x14ac:dyDescent="0.2">
      <c r="A57" s="126" t="s">
        <v>304</v>
      </c>
      <c r="B57" s="223"/>
      <c r="C57" s="32"/>
      <c r="D57" s="176"/>
      <c r="E57" s="175"/>
      <c r="F57" s="176"/>
      <c r="G57" s="175"/>
      <c r="H57" s="25" t="s">
        <v>160</v>
      </c>
      <c r="I57" s="175"/>
      <c r="J57" s="176"/>
      <c r="K57" s="175"/>
      <c r="L57" s="176"/>
      <c r="M57" s="175"/>
      <c r="N57" s="176"/>
      <c r="O57" s="175"/>
      <c r="P57" s="119"/>
    </row>
    <row r="58" spans="1:16" x14ac:dyDescent="0.2">
      <c r="A58" s="126" t="s">
        <v>325</v>
      </c>
      <c r="B58" s="223"/>
      <c r="C58" s="32"/>
      <c r="D58" s="176"/>
      <c r="E58" s="175"/>
      <c r="F58" s="176"/>
      <c r="G58" s="175"/>
      <c r="I58" s="175"/>
      <c r="J58" s="176"/>
      <c r="K58" s="175"/>
      <c r="L58" s="176"/>
      <c r="M58" s="175"/>
      <c r="N58" s="176"/>
      <c r="O58" s="175"/>
      <c r="P58" s="119"/>
    </row>
    <row r="59" spans="1:16" s="4" customFormat="1" x14ac:dyDescent="0.2">
      <c r="A59" s="31"/>
      <c r="B59" s="32"/>
      <c r="C59" s="174"/>
      <c r="D59" s="176"/>
      <c r="E59" s="175"/>
      <c r="F59" s="176"/>
      <c r="G59" s="175"/>
      <c r="H59" s="176"/>
      <c r="I59" s="175"/>
      <c r="J59" s="176"/>
      <c r="K59" s="175"/>
      <c r="L59" s="176"/>
      <c r="M59" s="175"/>
      <c r="N59" s="176"/>
      <c r="P59" s="118"/>
    </row>
    <row r="62" spans="1:16" x14ac:dyDescent="0.2">
      <c r="D62" s="2"/>
      <c r="E62" s="40"/>
      <c r="F62" s="2"/>
      <c r="G62" s="33" t="s">
        <v>299</v>
      </c>
      <c r="H62" s="2" t="s">
        <v>377</v>
      </c>
      <c r="J62" s="2"/>
      <c r="K62" s="196"/>
      <c r="L62" s="2"/>
      <c r="M62" s="196"/>
      <c r="N62" s="2"/>
      <c r="O62" s="196"/>
    </row>
    <row r="63" spans="1:16" x14ac:dyDescent="0.2">
      <c r="D63" s="2"/>
      <c r="E63" s="40"/>
      <c r="F63" s="2"/>
      <c r="G63" s="96"/>
      <c r="H63" s="2"/>
      <c r="I63" s="196"/>
      <c r="J63" s="2"/>
      <c r="K63" s="196"/>
      <c r="L63" s="2"/>
      <c r="M63" s="196"/>
      <c r="N63" s="2"/>
      <c r="O63" s="196"/>
    </row>
    <row r="64" spans="1:16" x14ac:dyDescent="0.2">
      <c r="D64" s="2"/>
      <c r="E64" s="40"/>
      <c r="F64" s="2"/>
      <c r="G64" s="33" t="s">
        <v>153</v>
      </c>
      <c r="H64" s="2" t="s">
        <v>185</v>
      </c>
      <c r="I64" s="196"/>
      <c r="J64" s="2"/>
      <c r="K64" s="196"/>
      <c r="L64" s="2"/>
      <c r="M64" s="196"/>
      <c r="N64" s="2"/>
      <c r="O64" s="196"/>
    </row>
    <row r="65" spans="1:16" ht="12.75" thickBot="1" x14ac:dyDescent="0.25">
      <c r="A65" s="114"/>
      <c r="B65" s="6"/>
      <c r="C65" s="7"/>
      <c r="D65" s="7"/>
      <c r="E65" s="42"/>
      <c r="F65" s="7"/>
      <c r="G65" s="42"/>
      <c r="H65" s="7"/>
      <c r="I65" s="42"/>
      <c r="J65" s="7"/>
      <c r="K65" s="42"/>
      <c r="L65" s="7"/>
      <c r="M65" s="42"/>
      <c r="N65" s="7"/>
      <c r="O65" s="42"/>
      <c r="P65" s="114"/>
    </row>
    <row r="66" spans="1:16" ht="12.75" customHeight="1" x14ac:dyDescent="0.2">
      <c r="A66" s="115"/>
      <c r="B66" s="11"/>
      <c r="C66" s="260" t="s">
        <v>217</v>
      </c>
      <c r="D66" s="283" t="s">
        <v>124</v>
      </c>
      <c r="E66" s="262"/>
      <c r="F66" s="306" t="s">
        <v>57</v>
      </c>
      <c r="G66" s="307"/>
      <c r="H66" s="303" t="s">
        <v>77</v>
      </c>
      <c r="I66" s="303"/>
      <c r="J66" s="306" t="s">
        <v>260</v>
      </c>
      <c r="K66" s="307"/>
      <c r="L66" s="306" t="s">
        <v>183</v>
      </c>
      <c r="M66" s="307"/>
      <c r="N66" s="306" t="s">
        <v>156</v>
      </c>
      <c r="O66" s="307"/>
      <c r="P66" s="124"/>
    </row>
    <row r="67" spans="1:16" ht="12" customHeight="1" x14ac:dyDescent="0.2">
      <c r="A67" s="251" t="s">
        <v>131</v>
      </c>
      <c r="B67" s="11"/>
      <c r="C67" s="256"/>
      <c r="D67" s="263"/>
      <c r="E67" s="264"/>
      <c r="F67" s="308"/>
      <c r="G67" s="309"/>
      <c r="H67" s="304"/>
      <c r="I67" s="304"/>
      <c r="J67" s="308"/>
      <c r="K67" s="309"/>
      <c r="L67" s="308"/>
      <c r="M67" s="309"/>
      <c r="N67" s="308"/>
      <c r="O67" s="309"/>
      <c r="P67" s="273" t="s">
        <v>131</v>
      </c>
    </row>
    <row r="68" spans="1:16" ht="12" customHeight="1" x14ac:dyDescent="0.2">
      <c r="A68" s="293"/>
      <c r="B68" s="11"/>
      <c r="C68" s="256"/>
      <c r="D68" s="265"/>
      <c r="E68" s="266"/>
      <c r="F68" s="310"/>
      <c r="G68" s="311"/>
      <c r="H68" s="305"/>
      <c r="I68" s="305"/>
      <c r="J68" s="310"/>
      <c r="K68" s="311"/>
      <c r="L68" s="310"/>
      <c r="M68" s="311"/>
      <c r="N68" s="310"/>
      <c r="O68" s="311"/>
      <c r="P68" s="282"/>
    </row>
    <row r="69" spans="1:16" ht="15" customHeight="1" thickBot="1" x14ac:dyDescent="0.25">
      <c r="A69" s="116"/>
      <c r="B69" s="6"/>
      <c r="C69" s="258"/>
      <c r="D69" s="179" t="s">
        <v>292</v>
      </c>
      <c r="E69" s="20" t="s">
        <v>220</v>
      </c>
      <c r="F69" s="179" t="s">
        <v>292</v>
      </c>
      <c r="G69" s="9" t="s">
        <v>220</v>
      </c>
      <c r="H69" s="181" t="s">
        <v>292</v>
      </c>
      <c r="I69" s="20" t="s">
        <v>220</v>
      </c>
      <c r="J69" s="179" t="s">
        <v>292</v>
      </c>
      <c r="K69" s="20" t="s">
        <v>221</v>
      </c>
      <c r="L69" s="179" t="s">
        <v>292</v>
      </c>
      <c r="M69" s="20" t="s">
        <v>220</v>
      </c>
      <c r="N69" s="179" t="s">
        <v>292</v>
      </c>
      <c r="O69" s="20" t="s">
        <v>220</v>
      </c>
      <c r="P69" s="121"/>
    </row>
    <row r="70" spans="1:16" ht="8.1" customHeight="1" x14ac:dyDescent="0.2">
      <c r="A70" s="117"/>
      <c r="B70" s="11"/>
      <c r="C70" s="10"/>
      <c r="D70" s="10"/>
      <c r="E70" s="43"/>
      <c r="F70" s="10"/>
      <c r="G70" s="43"/>
      <c r="H70" s="10"/>
      <c r="I70" s="43"/>
      <c r="J70" s="10"/>
      <c r="K70" s="43"/>
      <c r="L70" s="10"/>
      <c r="M70" s="43"/>
      <c r="N70" s="10"/>
      <c r="O70" s="43"/>
      <c r="P70" s="117"/>
    </row>
    <row r="71" spans="1:16" x14ac:dyDescent="0.2">
      <c r="A71" s="117"/>
      <c r="B71" s="11"/>
      <c r="C71" s="24" t="s">
        <v>6</v>
      </c>
      <c r="D71" s="23"/>
      <c r="E71" s="44"/>
      <c r="F71" s="23"/>
      <c r="G71" s="44"/>
      <c r="H71" s="24" t="s">
        <v>6</v>
      </c>
      <c r="I71" s="44"/>
      <c r="J71" s="23"/>
      <c r="K71" s="44"/>
      <c r="L71" s="23"/>
      <c r="M71" s="44"/>
      <c r="N71" s="23"/>
      <c r="O71" s="44"/>
      <c r="P71" s="117"/>
    </row>
    <row r="72" spans="1:16" ht="8.1" customHeight="1" x14ac:dyDescent="0.2">
      <c r="A72" s="117"/>
      <c r="B72" s="11"/>
      <c r="C72" s="10"/>
      <c r="D72" s="27"/>
      <c r="P72" s="117"/>
    </row>
    <row r="73" spans="1:16" x14ac:dyDescent="0.2">
      <c r="A73" s="115">
        <v>1</v>
      </c>
      <c r="B73" s="11"/>
      <c r="C73" s="26" t="s">
        <v>157</v>
      </c>
      <c r="D73" s="50">
        <v>3041695</v>
      </c>
      <c r="E73" s="73">
        <v>84.512139349541357</v>
      </c>
      <c r="F73" s="50">
        <v>3741394</v>
      </c>
      <c r="G73" s="73">
        <v>88.61738281046452</v>
      </c>
      <c r="H73" s="50">
        <v>589975</v>
      </c>
      <c r="I73" s="73">
        <v>76.48156910532218</v>
      </c>
      <c r="J73" s="50">
        <v>799779</v>
      </c>
      <c r="K73" s="73">
        <v>55.133065955988897</v>
      </c>
      <c r="L73" s="50">
        <v>428425</v>
      </c>
      <c r="M73" s="73">
        <v>72.63213394455596</v>
      </c>
      <c r="N73" s="50">
        <v>7786876</v>
      </c>
      <c r="O73" s="87">
        <v>82.72949859834641</v>
      </c>
      <c r="P73" s="117">
        <v>1</v>
      </c>
    </row>
    <row r="74" spans="1:16" x14ac:dyDescent="0.2">
      <c r="A74" s="115">
        <v>2</v>
      </c>
      <c r="B74" s="11"/>
      <c r="C74" s="26" t="s">
        <v>8</v>
      </c>
      <c r="D74" s="50">
        <v>24029</v>
      </c>
      <c r="E74" s="73">
        <v>0.66763505099299214</v>
      </c>
      <c r="F74" s="50">
        <v>2135</v>
      </c>
      <c r="G74" s="73">
        <v>5.0568882160056318E-2</v>
      </c>
      <c r="H74" s="50">
        <v>5080</v>
      </c>
      <c r="I74" s="73">
        <v>0.65854717751605862</v>
      </c>
      <c r="J74" s="50">
        <v>6926</v>
      </c>
      <c r="K74" s="73">
        <v>0.47744641308558877</v>
      </c>
      <c r="L74" s="50">
        <v>3508</v>
      </c>
      <c r="M74" s="73">
        <v>0.59472142353387947</v>
      </c>
      <c r="N74" s="50">
        <v>34890</v>
      </c>
      <c r="O74" s="87">
        <v>0.37067910238923879</v>
      </c>
      <c r="P74" s="117">
        <v>2</v>
      </c>
    </row>
    <row r="75" spans="1:16" x14ac:dyDescent="0.2">
      <c r="A75" s="115">
        <v>3</v>
      </c>
      <c r="B75" s="11"/>
      <c r="C75" s="26" t="s">
        <v>9</v>
      </c>
      <c r="D75" s="50">
        <v>2926284</v>
      </c>
      <c r="E75" s="73">
        <v>81.305496173789052</v>
      </c>
      <c r="F75" s="50">
        <v>3705485</v>
      </c>
      <c r="G75" s="73">
        <v>87.766854478152823</v>
      </c>
      <c r="H75" s="50">
        <v>575463</v>
      </c>
      <c r="I75" s="73">
        <v>74.60030205018181</v>
      </c>
      <c r="J75" s="50">
        <v>743628</v>
      </c>
      <c r="K75" s="73">
        <v>51.262275667053167</v>
      </c>
      <c r="L75" s="50">
        <v>351962</v>
      </c>
      <c r="M75" s="73">
        <v>59.669139586610967</v>
      </c>
      <c r="N75" s="50">
        <v>3597614</v>
      </c>
      <c r="O75" s="87">
        <v>38.221849477298903</v>
      </c>
      <c r="P75" s="117">
        <v>3</v>
      </c>
    </row>
    <row r="76" spans="1:16" ht="13.5" x14ac:dyDescent="0.2">
      <c r="A76" s="115">
        <v>4</v>
      </c>
      <c r="B76" s="11"/>
      <c r="C76" s="26" t="s">
        <v>172</v>
      </c>
      <c r="D76" s="50">
        <v>509754</v>
      </c>
      <c r="E76" s="73">
        <v>14.163287601809552</v>
      </c>
      <c r="F76" s="50">
        <v>3485661</v>
      </c>
      <c r="G76" s="73">
        <v>82.560178154053418</v>
      </c>
      <c r="H76" s="50">
        <v>203224</v>
      </c>
      <c r="I76" s="73">
        <v>26.344998347150291</v>
      </c>
      <c r="J76" s="50">
        <v>598070</v>
      </c>
      <c r="K76" s="73">
        <v>41.228180230161435</v>
      </c>
      <c r="L76" s="50">
        <v>254176</v>
      </c>
      <c r="M76" s="73">
        <v>43.09119513915261</v>
      </c>
      <c r="N76" s="50">
        <v>1594477</v>
      </c>
      <c r="O76" s="87">
        <v>16.940077476075846</v>
      </c>
      <c r="P76" s="117">
        <v>4</v>
      </c>
    </row>
    <row r="77" spans="1:16" ht="13.5" x14ac:dyDescent="0.2">
      <c r="A77" s="115">
        <v>5</v>
      </c>
      <c r="B77" s="11"/>
      <c r="C77" s="26" t="s">
        <v>248</v>
      </c>
      <c r="D77" s="50">
        <v>2180960</v>
      </c>
      <c r="E77" s="73">
        <v>60.597001157504522</v>
      </c>
      <c r="F77" s="50">
        <v>7992</v>
      </c>
      <c r="G77" s="73">
        <v>0.18929578745815928</v>
      </c>
      <c r="H77" s="50">
        <v>48347</v>
      </c>
      <c r="I77" s="73">
        <v>6.2674764549938748</v>
      </c>
      <c r="J77" s="50">
        <v>32176</v>
      </c>
      <c r="K77" s="73">
        <v>2.2180646531102952</v>
      </c>
      <c r="L77" s="50">
        <v>27541</v>
      </c>
      <c r="M77" s="73">
        <v>4.6691056800303805</v>
      </c>
      <c r="N77" s="50">
        <v>512119</v>
      </c>
      <c r="O77" s="87">
        <v>5.4408658995836792</v>
      </c>
      <c r="P77" s="117">
        <v>5</v>
      </c>
    </row>
    <row r="78" spans="1:16" ht="13.5" x14ac:dyDescent="0.2">
      <c r="A78" s="115">
        <v>6</v>
      </c>
      <c r="B78" s="11"/>
      <c r="C78" s="26" t="s">
        <v>182</v>
      </c>
      <c r="D78" s="50">
        <v>47349</v>
      </c>
      <c r="E78" s="73">
        <v>1.3155708531136205</v>
      </c>
      <c r="F78" s="50">
        <v>10086</v>
      </c>
      <c r="G78" s="73">
        <v>0.23889355759546979</v>
      </c>
      <c r="H78" s="50">
        <v>15546</v>
      </c>
      <c r="I78" s="73">
        <v>2.0153099255245368</v>
      </c>
      <c r="J78" s="50">
        <v>79399</v>
      </c>
      <c r="K78" s="73">
        <v>5.4733999065236301</v>
      </c>
      <c r="L78" s="50">
        <v>31161</v>
      </c>
      <c r="M78" s="73">
        <v>5.2828147886941901</v>
      </c>
      <c r="N78" s="50">
        <v>1340962</v>
      </c>
      <c r="O78" s="87">
        <v>14.246677858930306</v>
      </c>
      <c r="P78" s="117">
        <v>6</v>
      </c>
    </row>
    <row r="79" spans="1:16" ht="13.5" x14ac:dyDescent="0.2">
      <c r="A79" s="115">
        <v>7</v>
      </c>
      <c r="B79" s="11"/>
      <c r="C79" s="26" t="s">
        <v>174</v>
      </c>
      <c r="D79" s="50">
        <v>172981</v>
      </c>
      <c r="E79" s="73">
        <v>4.8061999565449574</v>
      </c>
      <c r="F79" s="50">
        <v>162439</v>
      </c>
      <c r="G79" s="73">
        <v>3.8474747771416338</v>
      </c>
      <c r="H79" s="50">
        <v>86481</v>
      </c>
      <c r="I79" s="73">
        <v>11.21098788558391</v>
      </c>
      <c r="J79" s="50">
        <v>33983</v>
      </c>
      <c r="K79" s="73">
        <v>2.3426308772578057</v>
      </c>
      <c r="L79" s="50">
        <v>34546</v>
      </c>
      <c r="M79" s="73">
        <v>5.8566836651657352</v>
      </c>
      <c r="N79" s="50">
        <v>117873</v>
      </c>
      <c r="O79" s="87">
        <v>1.2523089090262751</v>
      </c>
      <c r="P79" s="117">
        <v>7</v>
      </c>
    </row>
    <row r="80" spans="1:16" x14ac:dyDescent="0.2">
      <c r="A80" s="115">
        <v>8</v>
      </c>
      <c r="B80" s="11"/>
      <c r="C80" s="26" t="s">
        <v>10</v>
      </c>
      <c r="D80" s="50">
        <v>91382</v>
      </c>
      <c r="E80" s="73">
        <v>2.5390081247593161</v>
      </c>
      <c r="F80" s="50">
        <v>33773</v>
      </c>
      <c r="G80" s="73">
        <v>0.79993576449254422</v>
      </c>
      <c r="H80" s="50">
        <v>9432</v>
      </c>
      <c r="I80" s="73">
        <v>1.222719877624304</v>
      </c>
      <c r="J80" s="50">
        <v>49224</v>
      </c>
      <c r="K80" s="73">
        <v>3.3932749404743028</v>
      </c>
      <c r="L80" s="50">
        <v>72955</v>
      </c>
      <c r="M80" s="73">
        <v>12.368272934411111</v>
      </c>
      <c r="N80" s="50">
        <v>4154371</v>
      </c>
      <c r="O80" s="87">
        <v>44.136959394436353</v>
      </c>
      <c r="P80" s="117">
        <v>8</v>
      </c>
    </row>
    <row r="81" spans="1:16" x14ac:dyDescent="0.2">
      <c r="A81" s="115">
        <v>9</v>
      </c>
      <c r="B81" s="11"/>
      <c r="C81" s="26" t="s">
        <v>11</v>
      </c>
      <c r="D81" s="50">
        <v>547915</v>
      </c>
      <c r="E81" s="73">
        <v>15.223573971651975</v>
      </c>
      <c r="F81" s="50">
        <v>472241</v>
      </c>
      <c r="G81" s="73">
        <v>11.185339334963539</v>
      </c>
      <c r="H81" s="50">
        <v>179330</v>
      </c>
      <c r="I81" s="73">
        <v>23.247493177943856</v>
      </c>
      <c r="J81" s="50">
        <v>533496</v>
      </c>
      <c r="K81" s="73">
        <v>36.77674727050379</v>
      </c>
      <c r="L81" s="50">
        <v>158933</v>
      </c>
      <c r="M81" s="73">
        <v>26.944372863885423</v>
      </c>
      <c r="N81" s="50">
        <v>1586422</v>
      </c>
      <c r="O81" s="87">
        <v>16.854499368602493</v>
      </c>
      <c r="P81" s="117">
        <v>9</v>
      </c>
    </row>
    <row r="82" spans="1:16" x14ac:dyDescent="0.2">
      <c r="A82" s="115">
        <v>10</v>
      </c>
      <c r="B82" s="11"/>
      <c r="C82" s="26" t="s">
        <v>12</v>
      </c>
      <c r="D82" s="50">
        <v>4950</v>
      </c>
      <c r="E82" s="73">
        <v>0.13753354290296355</v>
      </c>
      <c r="F82" s="50">
        <v>217728</v>
      </c>
      <c r="G82" s="73">
        <v>5.157031182643907</v>
      </c>
      <c r="H82" s="50">
        <v>16137</v>
      </c>
      <c r="I82" s="73">
        <v>2.0919243707828028</v>
      </c>
      <c r="J82" s="50">
        <v>23260</v>
      </c>
      <c r="K82" s="73">
        <v>1.6034368420980067</v>
      </c>
      <c r="L82" s="50">
        <v>5968</v>
      </c>
      <c r="M82" s="73">
        <v>1.0117723647805565</v>
      </c>
      <c r="N82" s="50">
        <v>234417</v>
      </c>
      <c r="O82" s="87">
        <v>2.49049822713609</v>
      </c>
      <c r="P82" s="117">
        <v>10</v>
      </c>
    </row>
    <row r="83" spans="1:16" x14ac:dyDescent="0.2">
      <c r="A83" s="115">
        <v>11</v>
      </c>
      <c r="B83" s="11"/>
      <c r="C83" s="26" t="s">
        <v>13</v>
      </c>
      <c r="D83" s="50">
        <v>334390</v>
      </c>
      <c r="E83" s="73">
        <v>9.2908770527923199</v>
      </c>
      <c r="F83" s="50">
        <v>47155</v>
      </c>
      <c r="G83" s="73">
        <v>1.1168972544531408</v>
      </c>
      <c r="H83" s="50">
        <v>89911</v>
      </c>
      <c r="I83" s="73">
        <v>11.655636865678414</v>
      </c>
      <c r="J83" s="50">
        <v>281018</v>
      </c>
      <c r="K83" s="73">
        <v>19.372081448525265</v>
      </c>
      <c r="L83" s="50">
        <v>52188</v>
      </c>
      <c r="M83" s="73">
        <v>8.8475831389356046</v>
      </c>
      <c r="N83" s="50">
        <v>645091</v>
      </c>
      <c r="O83" s="87">
        <v>6.8535899352071201</v>
      </c>
      <c r="P83" s="117">
        <v>11</v>
      </c>
    </row>
    <row r="84" spans="1:16" x14ac:dyDescent="0.2">
      <c r="A84" s="115">
        <v>12</v>
      </c>
      <c r="B84" s="11"/>
      <c r="C84" s="26" t="s">
        <v>15</v>
      </c>
      <c r="D84" s="50">
        <v>68978</v>
      </c>
      <c r="E84" s="73">
        <v>1.9165229742142667</v>
      </c>
      <c r="F84" s="50">
        <v>9703</v>
      </c>
      <c r="G84" s="73">
        <v>0.22982195016347842</v>
      </c>
      <c r="H84" s="50">
        <v>26446</v>
      </c>
      <c r="I84" s="73">
        <v>3.4283343812184417</v>
      </c>
      <c r="J84" s="50">
        <v>106605</v>
      </c>
      <c r="K84" s="73">
        <v>7.3488557416963891</v>
      </c>
      <c r="L84" s="50">
        <v>5586</v>
      </c>
      <c r="M84" s="73">
        <v>0.9470107958552596</v>
      </c>
      <c r="N84" s="50">
        <v>108860</v>
      </c>
      <c r="O84" s="87">
        <v>1.1565527969645324</v>
      </c>
      <c r="P84" s="117">
        <v>12</v>
      </c>
    </row>
    <row r="85" spans="1:16" ht="24" x14ac:dyDescent="0.2">
      <c r="A85" s="159">
        <v>13</v>
      </c>
      <c r="B85" s="11"/>
      <c r="C85" s="158" t="s">
        <v>279</v>
      </c>
      <c r="D85" s="50">
        <v>31748</v>
      </c>
      <c r="E85" s="73">
        <v>0.88210402425924994</v>
      </c>
      <c r="F85" s="50">
        <v>11180</v>
      </c>
      <c r="G85" s="73">
        <v>0.26480566864141902</v>
      </c>
      <c r="H85" s="50">
        <v>32343</v>
      </c>
      <c r="I85" s="73">
        <v>4.1927935752759611</v>
      </c>
      <c r="J85" s="50">
        <v>14148</v>
      </c>
      <c r="K85" s="73">
        <v>0.97529769742057615</v>
      </c>
      <c r="L85" s="50">
        <v>34606</v>
      </c>
      <c r="M85" s="73">
        <v>5.866855639342484</v>
      </c>
      <c r="N85" s="50">
        <v>303874</v>
      </c>
      <c r="O85" s="87">
        <v>3.2284248082381066</v>
      </c>
      <c r="P85" s="117">
        <v>13</v>
      </c>
    </row>
    <row r="86" spans="1:16" ht="24" x14ac:dyDescent="0.2">
      <c r="A86" s="159">
        <v>14</v>
      </c>
      <c r="B86" s="11"/>
      <c r="C86" s="158" t="s">
        <v>293</v>
      </c>
      <c r="D86" s="50">
        <v>94339</v>
      </c>
      <c r="E86" s="73">
        <v>2.6211670512975109</v>
      </c>
      <c r="F86" s="50">
        <v>688</v>
      </c>
      <c r="G86" s="73">
        <v>1.6295733454856555E-2</v>
      </c>
      <c r="H86" s="50">
        <v>653</v>
      </c>
      <c r="I86" s="73">
        <v>8.4651832070469737E-2</v>
      </c>
      <c r="J86" s="50">
        <v>133174</v>
      </c>
      <c r="K86" s="73">
        <v>9.1803997424574355</v>
      </c>
      <c r="L86" s="50">
        <v>2601</v>
      </c>
      <c r="M86" s="73">
        <v>0.44095508056203547</v>
      </c>
      <c r="N86" s="50">
        <v>103362</v>
      </c>
      <c r="O86" s="87">
        <v>1.0981408249113356</v>
      </c>
      <c r="P86" s="117">
        <v>14</v>
      </c>
    </row>
    <row r="87" spans="1:16" x14ac:dyDescent="0.2">
      <c r="A87" s="159">
        <v>15</v>
      </c>
      <c r="B87" s="11"/>
      <c r="C87" s="158" t="s">
        <v>307</v>
      </c>
      <c r="D87" s="50">
        <v>139324</v>
      </c>
      <c r="E87" s="73">
        <v>3.8710552184671707</v>
      </c>
      <c r="F87" s="50">
        <v>25584</v>
      </c>
      <c r="G87" s="73">
        <v>0.60597390219338676</v>
      </c>
      <c r="H87" s="50">
        <v>30468</v>
      </c>
      <c r="I87" s="73">
        <v>3.9497274418423767</v>
      </c>
      <c r="J87" s="50">
        <v>27091</v>
      </c>
      <c r="K87" s="73">
        <v>1.8675282669508642</v>
      </c>
      <c r="L87" s="50">
        <v>9395</v>
      </c>
      <c r="M87" s="73">
        <v>1.5927616231758259</v>
      </c>
      <c r="N87" s="50">
        <v>128996</v>
      </c>
      <c r="O87" s="87">
        <v>1.3704821293150542</v>
      </c>
      <c r="P87" s="117">
        <v>15</v>
      </c>
    </row>
    <row r="88" spans="1:16" x14ac:dyDescent="0.2">
      <c r="A88" s="159">
        <v>16</v>
      </c>
      <c r="B88" s="11"/>
      <c r="C88" s="26" t="s">
        <v>175</v>
      </c>
      <c r="D88" s="50">
        <v>700</v>
      </c>
      <c r="E88" s="73">
        <v>1.9449187885267574E-2</v>
      </c>
      <c r="F88" s="50">
        <v>25</v>
      </c>
      <c r="G88" s="73">
        <v>5.9214147728403176E-4</v>
      </c>
      <c r="H88" s="50">
        <v>508</v>
      </c>
      <c r="I88" s="73">
        <v>6.5854717751605854E-2</v>
      </c>
      <c r="J88" s="50">
        <v>10000</v>
      </c>
      <c r="K88" s="73">
        <v>0.6893537584256263</v>
      </c>
      <c r="L88" s="50" t="s">
        <v>375</v>
      </c>
      <c r="M88" s="73" t="s">
        <v>375</v>
      </c>
      <c r="N88" s="50">
        <v>331</v>
      </c>
      <c r="O88" s="87">
        <v>3.5166174517293788E-3</v>
      </c>
      <c r="P88" s="117">
        <v>16</v>
      </c>
    </row>
    <row r="89" spans="1:16" x14ac:dyDescent="0.2">
      <c r="A89" s="159">
        <v>17</v>
      </c>
      <c r="B89" s="11"/>
      <c r="C89" s="26" t="s">
        <v>176</v>
      </c>
      <c r="D89" s="50">
        <v>207875</v>
      </c>
      <c r="E89" s="73">
        <v>5.775714188071424</v>
      </c>
      <c r="F89" s="50">
        <v>207333</v>
      </c>
      <c r="G89" s="73">
        <v>4.9108187563892063</v>
      </c>
      <c r="H89" s="50">
        <v>72774</v>
      </c>
      <c r="I89" s="73">
        <v>9.4340772237310322</v>
      </c>
      <c r="J89" s="50">
        <v>219218</v>
      </c>
      <c r="K89" s="73">
        <v>15.111875221454895</v>
      </c>
      <c r="L89" s="50">
        <v>100777</v>
      </c>
      <c r="M89" s="73">
        <v>17.08501736016926</v>
      </c>
      <c r="N89" s="50">
        <v>706582</v>
      </c>
      <c r="O89" s="87">
        <v>7.5068839645856436</v>
      </c>
      <c r="P89" s="117">
        <v>17</v>
      </c>
    </row>
    <row r="90" spans="1:16" x14ac:dyDescent="0.2">
      <c r="A90" s="159">
        <v>18</v>
      </c>
      <c r="B90" s="11"/>
      <c r="C90" s="26" t="s">
        <v>177</v>
      </c>
      <c r="D90" s="50">
        <v>9513</v>
      </c>
      <c r="E90" s="73">
        <v>0.26431446336078634</v>
      </c>
      <c r="F90" s="50">
        <v>8329</v>
      </c>
      <c r="G90" s="73">
        <v>0.19727785457194802</v>
      </c>
      <c r="H90" s="50">
        <v>2090</v>
      </c>
      <c r="I90" s="73">
        <v>0.27093771673396899</v>
      </c>
      <c r="J90" s="50">
        <v>117359</v>
      </c>
      <c r="K90" s="73">
        <v>8.0901867735073072</v>
      </c>
      <c r="L90" s="50">
        <v>2497</v>
      </c>
      <c r="M90" s="73">
        <v>0.4233236586556719</v>
      </c>
      <c r="N90" s="50">
        <v>39156</v>
      </c>
      <c r="O90" s="87">
        <v>0.41600203305110445</v>
      </c>
      <c r="P90" s="117">
        <v>18</v>
      </c>
    </row>
    <row r="91" spans="1:16" ht="8.1" customHeight="1" x14ac:dyDescent="0.2">
      <c r="A91" s="117"/>
      <c r="B91" s="11"/>
      <c r="C91" s="28" t="s">
        <v>16</v>
      </c>
      <c r="E91" s="29"/>
      <c r="F91" s="49"/>
      <c r="G91" s="29"/>
      <c r="H91" s="49"/>
      <c r="I91" s="29"/>
      <c r="J91" s="49"/>
      <c r="K91" s="29"/>
      <c r="L91" s="49"/>
      <c r="M91" s="29"/>
      <c r="N91" s="49"/>
      <c r="O91" s="29"/>
      <c r="P91" s="117"/>
    </row>
    <row r="92" spans="1:16" x14ac:dyDescent="0.2">
      <c r="A92" s="117"/>
      <c r="B92" s="11"/>
      <c r="C92" s="259" t="s">
        <v>17</v>
      </c>
      <c r="D92" s="259"/>
      <c r="E92" s="259"/>
      <c r="F92" s="259"/>
      <c r="G92" s="259"/>
      <c r="H92" s="302" t="s">
        <v>17</v>
      </c>
      <c r="I92" s="302"/>
      <c r="J92" s="302"/>
      <c r="K92" s="302"/>
      <c r="L92" s="302"/>
      <c r="M92" s="302"/>
      <c r="N92" s="302"/>
      <c r="O92" s="302"/>
      <c r="P92" s="117"/>
    </row>
    <row r="93" spans="1:16" ht="8.1" customHeight="1" x14ac:dyDescent="0.2">
      <c r="A93" s="117"/>
      <c r="B93" s="11"/>
      <c r="C93" s="28"/>
      <c r="D93" s="188"/>
      <c r="E93" s="33"/>
      <c r="F93" s="188"/>
      <c r="G93" s="33"/>
      <c r="H93" s="188"/>
      <c r="I93" s="33"/>
      <c r="J93" s="188"/>
      <c r="K93" s="33"/>
      <c r="L93" s="188"/>
      <c r="M93" s="33"/>
      <c r="N93" s="188"/>
      <c r="O93" s="33"/>
      <c r="P93" s="117"/>
    </row>
    <row r="94" spans="1:16" x14ac:dyDescent="0.2">
      <c r="A94" s="115">
        <v>19</v>
      </c>
      <c r="B94" s="11"/>
      <c r="C94" s="26" t="s">
        <v>18</v>
      </c>
      <c r="D94" s="50">
        <v>1369113</v>
      </c>
      <c r="E94" s="73">
        <v>38.040194247374778</v>
      </c>
      <c r="F94" s="50">
        <v>2333393</v>
      </c>
      <c r="G94" s="73">
        <v>55.267951124168754</v>
      </c>
      <c r="H94" s="50">
        <v>284148</v>
      </c>
      <c r="I94" s="73">
        <v>36.83560303087264</v>
      </c>
      <c r="J94" s="50">
        <v>607082</v>
      </c>
      <c r="K94" s="73">
        <v>41.849425837254607</v>
      </c>
      <c r="L94" s="50">
        <v>330274</v>
      </c>
      <c r="M94" s="73">
        <v>55.992309987522376</v>
      </c>
      <c r="N94" s="50">
        <v>4653622</v>
      </c>
      <c r="O94" s="87">
        <v>49.441112806500833</v>
      </c>
      <c r="P94" s="117">
        <v>19</v>
      </c>
    </row>
    <row r="95" spans="1:16" x14ac:dyDescent="0.2">
      <c r="A95" s="115">
        <v>20</v>
      </c>
      <c r="B95" s="11"/>
      <c r="C95" s="26" t="s">
        <v>19</v>
      </c>
      <c r="D95" s="50">
        <v>38291</v>
      </c>
      <c r="E95" s="73">
        <v>1.063898361878258</v>
      </c>
      <c r="F95" s="50">
        <v>233223</v>
      </c>
      <c r="G95" s="73">
        <v>5.5240404702645503</v>
      </c>
      <c r="H95" s="50">
        <v>70926</v>
      </c>
      <c r="I95" s="73">
        <v>9.1945112426188924</v>
      </c>
      <c r="J95" s="50">
        <v>30747</v>
      </c>
      <c r="K95" s="73">
        <v>2.1195560010312731</v>
      </c>
      <c r="L95" s="50">
        <v>42877</v>
      </c>
      <c r="M95" s="73">
        <v>7.2690622796072262</v>
      </c>
      <c r="N95" s="50">
        <v>351904</v>
      </c>
      <c r="O95" s="87">
        <v>3.7387061865056657</v>
      </c>
      <c r="P95" s="117">
        <v>20</v>
      </c>
    </row>
    <row r="96" spans="1:16" x14ac:dyDescent="0.2">
      <c r="A96" s="115">
        <v>21</v>
      </c>
      <c r="B96" s="11"/>
      <c r="C96" s="26" t="s">
        <v>20</v>
      </c>
      <c r="D96" s="50">
        <v>1247093</v>
      </c>
      <c r="E96" s="73">
        <v>34.649922953431421</v>
      </c>
      <c r="F96" s="50">
        <v>2078553</v>
      </c>
      <c r="G96" s="73">
        <v>49.231897761326245</v>
      </c>
      <c r="H96" s="50">
        <v>227760</v>
      </c>
      <c r="I96" s="73">
        <v>29.525729360444391</v>
      </c>
      <c r="J96" s="50">
        <v>578099</v>
      </c>
      <c r="K96" s="73">
        <v>39.851471839209616</v>
      </c>
      <c r="L96" s="50">
        <v>276943</v>
      </c>
      <c r="M96" s="73">
        <v>46.950950740519723</v>
      </c>
      <c r="N96" s="50">
        <v>4090956</v>
      </c>
      <c r="O96" s="87">
        <v>43.463224362105777</v>
      </c>
      <c r="P96" s="117">
        <v>21</v>
      </c>
    </row>
    <row r="97" spans="1:16" x14ac:dyDescent="0.2">
      <c r="A97" s="115">
        <v>22</v>
      </c>
      <c r="B97" s="11"/>
      <c r="C97" s="26" t="s">
        <v>308</v>
      </c>
      <c r="D97" s="50">
        <v>398123</v>
      </c>
      <c r="E97" s="73">
        <v>11.061670040637688</v>
      </c>
      <c r="F97" s="50">
        <v>847859</v>
      </c>
      <c r="G97" s="73">
        <v>20.082099231542475</v>
      </c>
      <c r="H97" s="50">
        <v>149666</v>
      </c>
      <c r="I97" s="73">
        <v>19.401992494117799</v>
      </c>
      <c r="J97" s="50">
        <v>235641</v>
      </c>
      <c r="K97" s="73">
        <v>16.244000898917299</v>
      </c>
      <c r="L97" s="50">
        <v>178813</v>
      </c>
      <c r="M97" s="73">
        <v>30.314686974448001</v>
      </c>
      <c r="N97" s="50">
        <v>2918949</v>
      </c>
      <c r="O97" s="87">
        <v>31.011561915734198</v>
      </c>
      <c r="P97" s="117">
        <v>22</v>
      </c>
    </row>
    <row r="98" spans="1:16" x14ac:dyDescent="0.2">
      <c r="A98" s="115">
        <v>23</v>
      </c>
      <c r="B98" s="11"/>
      <c r="C98" s="26" t="s">
        <v>309</v>
      </c>
      <c r="D98" s="50">
        <v>30830</v>
      </c>
      <c r="E98" s="73">
        <v>0.85659780357542759</v>
      </c>
      <c r="F98" s="50">
        <v>992731</v>
      </c>
      <c r="G98" s="73">
        <v>23.513488035426167</v>
      </c>
      <c r="H98" s="50">
        <v>78094</v>
      </c>
      <c r="I98" s="73">
        <v>10.12373686632659</v>
      </c>
      <c r="J98" s="50">
        <v>342458</v>
      </c>
      <c r="K98" s="73">
        <v>23.607470940292313</v>
      </c>
      <c r="L98" s="50">
        <v>36900</v>
      </c>
      <c r="M98" s="73">
        <v>6.2557641187001574</v>
      </c>
      <c r="N98" s="50">
        <v>1166161</v>
      </c>
      <c r="O98" s="87">
        <v>12.389553245094213</v>
      </c>
      <c r="P98" s="117">
        <v>23</v>
      </c>
    </row>
    <row r="99" spans="1:16" x14ac:dyDescent="0.2">
      <c r="A99" s="115">
        <v>24</v>
      </c>
      <c r="B99" s="11"/>
      <c r="C99" s="26" t="s">
        <v>324</v>
      </c>
      <c r="D99" s="50">
        <v>818140</v>
      </c>
      <c r="E99" s="73">
        <v>22.731655109218305</v>
      </c>
      <c r="F99" s="50">
        <v>237963</v>
      </c>
      <c r="G99" s="73">
        <v>5.6363104943576019</v>
      </c>
      <c r="H99" s="50" t="s">
        <v>375</v>
      </c>
      <c r="I99" s="73" t="s">
        <v>375</v>
      </c>
      <c r="J99" s="50" t="s">
        <v>375</v>
      </c>
      <c r="K99" s="73" t="s">
        <v>375</v>
      </c>
      <c r="L99" s="50">
        <v>61229</v>
      </c>
      <c r="M99" s="73">
        <v>10.380330114468617</v>
      </c>
      <c r="N99" s="50">
        <v>5846</v>
      </c>
      <c r="O99" s="87">
        <v>6.2109201277371448E-2</v>
      </c>
      <c r="P99" s="117">
        <v>24</v>
      </c>
    </row>
    <row r="100" spans="1:16" x14ac:dyDescent="0.2">
      <c r="A100" s="115">
        <v>25</v>
      </c>
      <c r="B100" s="11"/>
      <c r="C100" s="26" t="s">
        <v>311</v>
      </c>
      <c r="D100" s="50">
        <v>83729</v>
      </c>
      <c r="E100" s="73">
        <v>2.3263729320650981</v>
      </c>
      <c r="F100" s="50">
        <v>16743</v>
      </c>
      <c r="G100" s="73">
        <v>0.39656899016666175</v>
      </c>
      <c r="H100" s="50">
        <v>-14537</v>
      </c>
      <c r="I100" s="73">
        <v>-1.884507936919477</v>
      </c>
      <c r="J100" s="50">
        <v>-7675</v>
      </c>
      <c r="K100" s="73">
        <v>-0.5290790095916682</v>
      </c>
      <c r="L100" s="50">
        <v>10453</v>
      </c>
      <c r="M100" s="73">
        <v>1.7721274344924862</v>
      </c>
      <c r="N100" s="50">
        <v>187594</v>
      </c>
      <c r="O100" s="87">
        <v>1.9930402847121484</v>
      </c>
      <c r="P100" s="117">
        <v>25</v>
      </c>
    </row>
    <row r="101" spans="1:16" x14ac:dyDescent="0.2">
      <c r="A101" s="115">
        <v>26</v>
      </c>
      <c r="B101" s="11"/>
      <c r="C101" s="26" t="s">
        <v>242</v>
      </c>
      <c r="D101" s="50" t="s">
        <v>375</v>
      </c>
      <c r="E101" s="73" t="s">
        <v>375</v>
      </c>
      <c r="F101" s="50">
        <v>4874</v>
      </c>
      <c r="G101" s="73">
        <v>0.11544390241129483</v>
      </c>
      <c r="H101" s="50" t="s">
        <v>375</v>
      </c>
      <c r="I101" s="73" t="s">
        <v>375</v>
      </c>
      <c r="J101" s="50">
        <v>5911</v>
      </c>
      <c r="K101" s="73">
        <v>0.40747700660538771</v>
      </c>
      <c r="L101" s="50" t="s">
        <v>375</v>
      </c>
      <c r="M101" s="73" t="s">
        <v>375</v>
      </c>
      <c r="N101" s="50">
        <v>23168</v>
      </c>
      <c r="O101" s="87">
        <v>0.24614197317723943</v>
      </c>
      <c r="P101" s="117">
        <v>26</v>
      </c>
    </row>
    <row r="102" spans="1:16" ht="24" x14ac:dyDescent="0.2">
      <c r="A102" s="115">
        <v>27</v>
      </c>
      <c r="B102" s="11"/>
      <c r="C102" s="158" t="s">
        <v>280</v>
      </c>
      <c r="D102" s="50">
        <v>256147</v>
      </c>
      <c r="E102" s="73">
        <v>7.1169301846394761</v>
      </c>
      <c r="F102" s="50">
        <v>48494</v>
      </c>
      <c r="G102" s="73">
        <v>1.1486123519764735</v>
      </c>
      <c r="H102" s="50">
        <v>206586</v>
      </c>
      <c r="I102" s="73">
        <v>26.780832128805606</v>
      </c>
      <c r="J102" s="50">
        <v>471753</v>
      </c>
      <c r="K102" s="73">
        <v>32.520470359856446</v>
      </c>
      <c r="L102" s="50">
        <v>110637</v>
      </c>
      <c r="M102" s="73">
        <v>18.756611783214886</v>
      </c>
      <c r="N102" s="50">
        <v>290860</v>
      </c>
      <c r="O102" s="87">
        <v>3.0901611843202632</v>
      </c>
      <c r="P102" s="117">
        <v>27</v>
      </c>
    </row>
    <row r="103" spans="1:16" x14ac:dyDescent="0.2">
      <c r="A103" s="115">
        <v>28</v>
      </c>
      <c r="B103" s="11"/>
      <c r="C103" s="26" t="s">
        <v>21</v>
      </c>
      <c r="D103" s="50">
        <v>689994</v>
      </c>
      <c r="E103" s="73">
        <v>19.171175636724733</v>
      </c>
      <c r="F103" s="50">
        <v>120421</v>
      </c>
      <c r="G103" s="73">
        <v>2.8522507534408157</v>
      </c>
      <c r="H103" s="50">
        <v>4</v>
      </c>
      <c r="I103" s="73">
        <v>5.1854108465831386E-4</v>
      </c>
      <c r="J103" s="50" t="s">
        <v>375</v>
      </c>
      <c r="K103" s="73" t="s">
        <v>375</v>
      </c>
      <c r="L103" s="50" t="s">
        <v>375</v>
      </c>
      <c r="M103" s="73" t="s">
        <v>375</v>
      </c>
      <c r="N103" s="50">
        <v>2071</v>
      </c>
      <c r="O103" s="87">
        <v>2.2002763572602852E-2</v>
      </c>
      <c r="P103" s="117">
        <v>28</v>
      </c>
    </row>
    <row r="104" spans="1:16" x14ac:dyDescent="0.2">
      <c r="A104" s="115">
        <v>29</v>
      </c>
      <c r="B104" s="11"/>
      <c r="C104" s="26" t="s">
        <v>261</v>
      </c>
      <c r="D104" s="50">
        <v>9609</v>
      </c>
      <c r="E104" s="73">
        <v>0.26698178055648014</v>
      </c>
      <c r="F104" s="50">
        <v>24424</v>
      </c>
      <c r="G104" s="73">
        <v>0.57849853764740766</v>
      </c>
      <c r="H104" s="50">
        <v>1285</v>
      </c>
      <c r="I104" s="73">
        <v>0.16658132344648333</v>
      </c>
      <c r="J104" s="50">
        <v>5612</v>
      </c>
      <c r="K104" s="73">
        <v>0.38686532922846151</v>
      </c>
      <c r="L104" s="50">
        <v>8368</v>
      </c>
      <c r="M104" s="73">
        <v>1.4186513318504856</v>
      </c>
      <c r="N104" s="50">
        <v>422026</v>
      </c>
      <c r="O104" s="87">
        <v>4.4836978751768664</v>
      </c>
      <c r="P104" s="117">
        <v>29</v>
      </c>
    </row>
    <row r="105" spans="1:16" x14ac:dyDescent="0.2">
      <c r="A105" s="115">
        <v>30</v>
      </c>
      <c r="B105" s="11"/>
      <c r="C105" s="26" t="s">
        <v>22</v>
      </c>
      <c r="D105" s="50">
        <v>300066</v>
      </c>
      <c r="E105" s="73">
        <v>8.3372000171152845</v>
      </c>
      <c r="F105" s="50">
        <v>61709</v>
      </c>
      <c r="G105" s="73">
        <v>1.4616183368688127</v>
      </c>
      <c r="H105" s="50">
        <v>40800</v>
      </c>
      <c r="I105" s="73">
        <v>5.2891190635148009</v>
      </c>
      <c r="J105" s="50">
        <v>148302</v>
      </c>
      <c r="K105" s="73">
        <v>10.223254108203724</v>
      </c>
      <c r="L105" s="50">
        <v>24238</v>
      </c>
      <c r="M105" s="73">
        <v>4.1091385016003903</v>
      </c>
      <c r="N105" s="50">
        <v>2373314</v>
      </c>
      <c r="O105" s="87">
        <v>25.214614594663622</v>
      </c>
      <c r="P105" s="117">
        <v>30</v>
      </c>
    </row>
    <row r="106" spans="1:16" x14ac:dyDescent="0.2">
      <c r="A106" s="115">
        <v>31</v>
      </c>
      <c r="B106" s="11"/>
      <c r="C106" s="26" t="s">
        <v>23</v>
      </c>
      <c r="D106" s="50">
        <v>18174</v>
      </c>
      <c r="E106" s="73">
        <v>0.50495648660978987</v>
      </c>
      <c r="F106" s="50">
        <v>5519</v>
      </c>
      <c r="G106" s="73">
        <v>0.13072115252522284</v>
      </c>
      <c r="H106" s="50">
        <v>1368</v>
      </c>
      <c r="I106" s="73">
        <v>0.17734105095314334</v>
      </c>
      <c r="J106" s="50">
        <v>76117</v>
      </c>
      <c r="K106" s="73">
        <v>5.2471540030083395</v>
      </c>
      <c r="L106" s="50">
        <v>9677</v>
      </c>
      <c r="M106" s="73">
        <v>1.6405699018065427</v>
      </c>
      <c r="N106" s="50">
        <v>31283</v>
      </c>
      <c r="O106" s="87">
        <v>0.33235753396510626</v>
      </c>
      <c r="P106" s="117">
        <v>31</v>
      </c>
    </row>
    <row r="107" spans="1:16" x14ac:dyDescent="0.2">
      <c r="A107" s="115">
        <v>32</v>
      </c>
      <c r="B107" s="11"/>
      <c r="C107" s="26" t="s">
        <v>24</v>
      </c>
      <c r="D107" s="50">
        <v>1381</v>
      </c>
      <c r="E107" s="73">
        <v>3.8370469242220741E-2</v>
      </c>
      <c r="F107" s="50">
        <v>2449</v>
      </c>
      <c r="G107" s="73">
        <v>5.8006179114743754E-2</v>
      </c>
      <c r="H107" s="50">
        <v>223</v>
      </c>
      <c r="I107" s="73">
        <v>2.8908665469700997E-2</v>
      </c>
      <c r="J107" s="50">
        <v>805</v>
      </c>
      <c r="K107" s="73">
        <v>5.549297755326292E-2</v>
      </c>
      <c r="L107" s="50">
        <v>1293</v>
      </c>
      <c r="M107" s="73">
        <v>0.21920604350892423</v>
      </c>
      <c r="N107" s="50">
        <v>21035</v>
      </c>
      <c r="O107" s="87">
        <v>0.2234805078463066</v>
      </c>
      <c r="P107" s="117">
        <v>32</v>
      </c>
    </row>
    <row r="108" spans="1:16" x14ac:dyDescent="0.2">
      <c r="A108" s="115">
        <v>33</v>
      </c>
      <c r="B108" s="11"/>
      <c r="C108" s="26" t="s">
        <v>25</v>
      </c>
      <c r="D108" s="50">
        <v>280511</v>
      </c>
      <c r="E108" s="73">
        <v>7.7938730612632749</v>
      </c>
      <c r="F108" s="50">
        <v>53741</v>
      </c>
      <c r="G108" s="73">
        <v>1.272891005228846</v>
      </c>
      <c r="H108" s="50">
        <v>39209</v>
      </c>
      <c r="I108" s="73">
        <v>5.0828693470919566</v>
      </c>
      <c r="J108" s="50">
        <v>71379</v>
      </c>
      <c r="K108" s="73">
        <v>4.9205381922662781</v>
      </c>
      <c r="L108" s="50">
        <v>13268</v>
      </c>
      <c r="M108" s="73">
        <v>2.249362556284924</v>
      </c>
      <c r="N108" s="50">
        <v>2320996</v>
      </c>
      <c r="O108" s="87">
        <v>24.65877655285221</v>
      </c>
      <c r="P108" s="117">
        <v>33</v>
      </c>
    </row>
    <row r="109" spans="1:16" x14ac:dyDescent="0.2">
      <c r="A109" s="115">
        <v>34</v>
      </c>
      <c r="B109" s="11"/>
      <c r="C109" s="26" t="s">
        <v>26</v>
      </c>
      <c r="D109" s="50">
        <v>961125</v>
      </c>
      <c r="E109" s="73">
        <v>26.704429580325424</v>
      </c>
      <c r="F109" s="50">
        <v>1619005</v>
      </c>
      <c r="G109" s="73">
        <v>38.347200497209357</v>
      </c>
      <c r="H109" s="50">
        <v>231778</v>
      </c>
      <c r="I109" s="73">
        <v>30.046603879983667</v>
      </c>
      <c r="J109" s="50">
        <v>216900</v>
      </c>
      <c r="K109" s="73">
        <v>14.952083020251834</v>
      </c>
      <c r="L109" s="50">
        <v>101794</v>
      </c>
      <c r="M109" s="73">
        <v>17.257432322465146</v>
      </c>
      <c r="N109" s="50">
        <v>1635663</v>
      </c>
      <c r="O109" s="87">
        <v>17.377646679601302</v>
      </c>
      <c r="P109" s="117">
        <v>34</v>
      </c>
    </row>
    <row r="110" spans="1:16" x14ac:dyDescent="0.2">
      <c r="A110" s="115"/>
      <c r="B110" s="11"/>
      <c r="C110" s="26" t="s">
        <v>313</v>
      </c>
      <c r="D110" s="50"/>
      <c r="E110" s="73"/>
      <c r="F110" s="50"/>
      <c r="G110" s="73"/>
      <c r="H110" s="50"/>
      <c r="I110" s="73"/>
      <c r="J110" s="50"/>
      <c r="K110" s="73"/>
      <c r="L110" s="50"/>
      <c r="M110" s="73"/>
      <c r="N110" s="50"/>
      <c r="O110" s="87">
        <v>0</v>
      </c>
      <c r="P110" s="117"/>
    </row>
    <row r="111" spans="1:16" x14ac:dyDescent="0.2">
      <c r="A111" s="115">
        <v>35</v>
      </c>
      <c r="B111" s="11"/>
      <c r="C111" s="26" t="s">
        <v>314</v>
      </c>
      <c r="D111" s="50">
        <v>192535</v>
      </c>
      <c r="E111" s="73">
        <v>5.3494991278428463</v>
      </c>
      <c r="F111" s="50">
        <v>392874</v>
      </c>
      <c r="G111" s="73">
        <v>9.3054796298594677</v>
      </c>
      <c r="H111" s="50">
        <v>110830</v>
      </c>
      <c r="I111" s="73">
        <v>14.367477103170231</v>
      </c>
      <c r="J111" s="50">
        <v>156395</v>
      </c>
      <c r="K111" s="73">
        <v>10.781148104897582</v>
      </c>
      <c r="L111" s="50">
        <v>53469</v>
      </c>
      <c r="M111" s="73">
        <v>9.0647547876091785</v>
      </c>
      <c r="N111" s="50">
        <v>759271</v>
      </c>
      <c r="O111" s="87">
        <v>8.0666635927251278</v>
      </c>
      <c r="P111" s="117">
        <v>35</v>
      </c>
    </row>
    <row r="112" spans="1:16" x14ac:dyDescent="0.2">
      <c r="A112" s="115">
        <v>36</v>
      </c>
      <c r="B112" s="11"/>
      <c r="C112" s="26" t="s">
        <v>178</v>
      </c>
      <c r="D112" s="50">
        <v>220087</v>
      </c>
      <c r="E112" s="73">
        <v>6.1150191630069779</v>
      </c>
      <c r="F112" s="50">
        <v>386830</v>
      </c>
      <c r="G112" s="73">
        <v>9.1623235063112816</v>
      </c>
      <c r="H112" s="50">
        <v>64951</v>
      </c>
      <c r="I112" s="73">
        <v>8.4199404974105363</v>
      </c>
      <c r="J112" s="50">
        <v>27695</v>
      </c>
      <c r="K112" s="73">
        <v>1.909165233959772</v>
      </c>
      <c r="L112" s="50">
        <v>33580</v>
      </c>
      <c r="M112" s="73">
        <v>5.6929148809200889</v>
      </c>
      <c r="N112" s="50">
        <v>404490</v>
      </c>
      <c r="O112" s="87">
        <v>4.2973915197885697</v>
      </c>
      <c r="P112" s="117">
        <v>36</v>
      </c>
    </row>
    <row r="113" spans="1:16" x14ac:dyDescent="0.2">
      <c r="A113" s="115">
        <v>37</v>
      </c>
      <c r="B113" s="11"/>
      <c r="C113" s="26" t="s">
        <v>179</v>
      </c>
      <c r="D113" s="50">
        <v>548503</v>
      </c>
      <c r="E113" s="73">
        <v>15.2399112894756</v>
      </c>
      <c r="F113" s="50">
        <v>839301</v>
      </c>
      <c r="G113" s="73">
        <v>19.879397361038606</v>
      </c>
      <c r="H113" s="50">
        <v>55997</v>
      </c>
      <c r="I113" s="73">
        <v>7.2591862794028996</v>
      </c>
      <c r="J113" s="50">
        <v>32810</v>
      </c>
      <c r="K113" s="73">
        <v>2.2617696813944801</v>
      </c>
      <c r="L113" s="50">
        <v>14745</v>
      </c>
      <c r="M113" s="73">
        <v>2.4997626539358757</v>
      </c>
      <c r="N113" s="50">
        <v>471901</v>
      </c>
      <c r="O113" s="87">
        <v>5.0135809428656968</v>
      </c>
      <c r="P113" s="117">
        <v>37</v>
      </c>
    </row>
    <row r="114" spans="1:16" x14ac:dyDescent="0.2">
      <c r="A114" s="115">
        <v>38</v>
      </c>
      <c r="B114" s="11"/>
      <c r="C114" s="26" t="s">
        <v>312</v>
      </c>
      <c r="D114" s="50">
        <v>13068</v>
      </c>
      <c r="E114" s="73">
        <v>0.36308855326382378</v>
      </c>
      <c r="F114" s="50">
        <v>14518</v>
      </c>
      <c r="G114" s="73">
        <v>0.34386839868838293</v>
      </c>
      <c r="H114" s="50">
        <v>6794</v>
      </c>
      <c r="I114" s="73">
        <v>0.88074203229214609</v>
      </c>
      <c r="J114" s="50">
        <v>986</v>
      </c>
      <c r="K114" s="73">
        <v>6.7970280580766748E-2</v>
      </c>
      <c r="L114" s="50">
        <v>14545</v>
      </c>
      <c r="M114" s="73">
        <v>2.465856073346715</v>
      </c>
      <c r="N114" s="50">
        <v>34898</v>
      </c>
      <c r="O114" s="87">
        <v>0.37076409616450717</v>
      </c>
      <c r="P114" s="117">
        <v>38</v>
      </c>
    </row>
    <row r="115" spans="1:16" ht="8.1" customHeight="1" x14ac:dyDescent="0.2">
      <c r="A115" s="115"/>
      <c r="B115" s="11"/>
      <c r="C115" s="26" t="s">
        <v>16</v>
      </c>
      <c r="D115" s="50"/>
      <c r="E115" s="73"/>
      <c r="F115" s="50"/>
      <c r="G115" s="73"/>
      <c r="H115" s="50"/>
      <c r="I115" s="73"/>
      <c r="J115" s="50"/>
      <c r="K115" s="73">
        <v>0</v>
      </c>
      <c r="L115" s="50"/>
      <c r="M115" s="73"/>
      <c r="N115" s="50"/>
      <c r="O115" s="87"/>
      <c r="P115" s="117"/>
    </row>
    <row r="116" spans="1:16" x14ac:dyDescent="0.2">
      <c r="A116" s="209">
        <v>39</v>
      </c>
      <c r="B116" s="223"/>
      <c r="C116" s="45" t="s">
        <v>27</v>
      </c>
      <c r="D116" s="165">
        <v>3599122</v>
      </c>
      <c r="E116" s="166">
        <v>100</v>
      </c>
      <c r="F116" s="165">
        <v>4221964</v>
      </c>
      <c r="G116" s="166">
        <v>100</v>
      </c>
      <c r="H116" s="165">
        <v>771395</v>
      </c>
      <c r="I116" s="166">
        <v>100</v>
      </c>
      <c r="J116" s="165">
        <v>1450634</v>
      </c>
      <c r="K116" s="166">
        <v>100</v>
      </c>
      <c r="L116" s="165">
        <v>589856</v>
      </c>
      <c r="M116" s="166">
        <v>100</v>
      </c>
      <c r="N116" s="165">
        <v>9412454</v>
      </c>
      <c r="O116" s="167">
        <v>100</v>
      </c>
      <c r="P116" s="123">
        <v>39</v>
      </c>
    </row>
    <row r="117" spans="1:16" x14ac:dyDescent="0.2">
      <c r="A117" s="118" t="s">
        <v>28</v>
      </c>
      <c r="B117" s="32"/>
      <c r="C117" s="174"/>
      <c r="D117" s="176"/>
      <c r="E117" s="175"/>
      <c r="F117" s="176"/>
      <c r="G117" s="175"/>
      <c r="H117" s="176"/>
      <c r="I117" s="175"/>
      <c r="J117" s="176"/>
      <c r="K117" s="175"/>
      <c r="L117" s="176"/>
      <c r="M117" s="175"/>
      <c r="N117" s="176"/>
      <c r="O117" s="4"/>
      <c r="P117" s="118"/>
    </row>
    <row r="118" spans="1:16" x14ac:dyDescent="0.2">
      <c r="A118" s="126" t="s">
        <v>306</v>
      </c>
      <c r="B118" s="223"/>
      <c r="C118" s="32"/>
      <c r="D118" s="176"/>
      <c r="E118" s="175"/>
      <c r="F118" s="176"/>
      <c r="G118" s="175"/>
      <c r="H118" s="25" t="s">
        <v>160</v>
      </c>
      <c r="I118" s="175"/>
      <c r="J118" s="176"/>
      <c r="K118" s="175"/>
      <c r="L118" s="176"/>
      <c r="M118" s="175"/>
      <c r="N118" s="176"/>
      <c r="O118" s="175"/>
      <c r="P118" s="119"/>
    </row>
    <row r="119" spans="1:16" x14ac:dyDescent="0.2">
      <c r="A119" s="126" t="s">
        <v>325</v>
      </c>
      <c r="B119" s="223"/>
      <c r="C119" s="32"/>
      <c r="D119" s="176"/>
      <c r="E119" s="175"/>
      <c r="F119" s="176"/>
      <c r="G119" s="175"/>
      <c r="I119" s="175"/>
      <c r="J119" s="176"/>
      <c r="K119" s="175"/>
      <c r="L119" s="176"/>
      <c r="M119" s="175"/>
      <c r="N119" s="176"/>
      <c r="O119" s="175"/>
      <c r="P119" s="119"/>
    </row>
  </sheetData>
  <customSheetViews>
    <customSheetView guid="{08A8D61F-AA66-4754-9836-B58A6A6822D3}" scale="75" showRuler="0" topLeftCell="A95">
      <selection activeCell="F78" sqref="F78"/>
      <rowBreaks count="1" manualBreakCount="1">
        <brk id="119" max="15" man="1"/>
      </rowBreaks>
      <pageMargins left="0.59055118110236227" right="0.59055118110236227" top="0.78740157480314965" bottom="0.62992125984251968" header="0.47244094488188981" footer="0.47244094488188981"/>
      <printOptions horizontalCentered="1"/>
      <pageSetup paperSize="9" pageOrder="overThenDown" orientation="portrait" r:id="rId1"/>
      <headerFooter alignWithMargins="0">
        <oddHeader>&amp;C- &amp;P -</oddHeader>
      </headerFooter>
    </customSheetView>
  </customSheetViews>
  <mergeCells count="23">
    <mergeCell ref="C92:G92"/>
    <mergeCell ref="H92:O92"/>
    <mergeCell ref="H66:I68"/>
    <mergeCell ref="J66:K68"/>
    <mergeCell ref="L66:M68"/>
    <mergeCell ref="N66:O68"/>
    <mergeCell ref="F66:G68"/>
    <mergeCell ref="A67:A68"/>
    <mergeCell ref="F5:G7"/>
    <mergeCell ref="H5:O5"/>
    <mergeCell ref="A6:A7"/>
    <mergeCell ref="H6:I7"/>
    <mergeCell ref="C31:G31"/>
    <mergeCell ref="P67:P68"/>
    <mergeCell ref="C66:C69"/>
    <mergeCell ref="C5:C8"/>
    <mergeCell ref="D66:E68"/>
    <mergeCell ref="L6:M7"/>
    <mergeCell ref="H31:O31"/>
    <mergeCell ref="N6:O7"/>
    <mergeCell ref="P6:P7"/>
    <mergeCell ref="J6:K7"/>
    <mergeCell ref="D5:E7"/>
  </mergeCells>
  <phoneticPr fontId="0" type="noConversion"/>
  <printOptions horizontalCentered="1"/>
  <pageMargins left="0.59055118110236227" right="0.59055118110236227" top="0.70866141732283472" bottom="0.70866141732283472" header="0.47244094488188981" footer="0.47244094488188981"/>
  <pageSetup paperSize="9" pageOrder="overThenDown" orientation="portrait" r:id="rId2"/>
  <headerFooter alignWithMargins="0">
    <oddHeader>&amp;C- &amp;P -</oddHeader>
  </headerFooter>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3"/>
  <sheetViews>
    <sheetView zoomScale="120" zoomScaleNormal="120" workbookViewId="0"/>
  </sheetViews>
  <sheetFormatPr baseColWidth="10" defaultRowHeight="12" x14ac:dyDescent="0.2"/>
  <cols>
    <col min="1" max="1" width="4" style="113" customWidth="1"/>
    <col min="2" max="2" width="0.85546875" style="1" customWidth="1"/>
    <col min="3" max="3" width="42.7109375" style="2" customWidth="1"/>
    <col min="4" max="4" width="12.7109375" style="25" customWidth="1"/>
    <col min="5" max="5" width="8.7109375" style="41" customWidth="1"/>
    <col min="6" max="6" width="12.7109375" style="25" customWidth="1"/>
    <col min="7" max="7" width="9.42578125" style="41" customWidth="1"/>
    <col min="8" max="8" width="12.7109375" style="25" customWidth="1"/>
    <col min="9" max="9" width="8.7109375" style="41" customWidth="1"/>
    <col min="10" max="10" width="12.7109375" style="25" customWidth="1"/>
    <col min="11" max="11" width="8.7109375" style="41" customWidth="1"/>
    <col min="12" max="12" width="12.7109375" style="25" customWidth="1"/>
    <col min="13" max="13" width="8.7109375" style="41" customWidth="1"/>
    <col min="14" max="14" width="12.7109375" style="25" customWidth="1"/>
    <col min="15" max="15" width="8.7109375" style="41" customWidth="1"/>
    <col min="16" max="16" width="4.42578125" style="113" customWidth="1"/>
    <col min="17" max="16384" width="11.42578125" style="2"/>
  </cols>
  <sheetData>
    <row r="1" spans="1:16" x14ac:dyDescent="0.2">
      <c r="B1" s="223"/>
      <c r="C1" s="171"/>
      <c r="D1" s="2"/>
      <c r="G1" s="33" t="s">
        <v>300</v>
      </c>
      <c r="H1" s="25" t="s">
        <v>377</v>
      </c>
    </row>
    <row r="2" spans="1:16" x14ac:dyDescent="0.2">
      <c r="B2" s="223"/>
      <c r="C2" s="171"/>
      <c r="D2" s="2"/>
      <c r="G2" s="96"/>
    </row>
    <row r="3" spans="1:16" s="10" customFormat="1" x14ac:dyDescent="0.2">
      <c r="A3" s="113"/>
      <c r="B3" s="223"/>
      <c r="C3" s="171"/>
      <c r="D3" s="2"/>
      <c r="E3" s="41"/>
      <c r="F3" s="25"/>
      <c r="G3" s="33" t="s">
        <v>58</v>
      </c>
      <c r="H3" s="25" t="s">
        <v>30</v>
      </c>
      <c r="I3" s="41"/>
      <c r="J3" s="25"/>
      <c r="K3" s="41"/>
      <c r="L3" s="25"/>
      <c r="M3" s="41"/>
      <c r="N3" s="25"/>
      <c r="O3" s="41"/>
      <c r="P3" s="113"/>
    </row>
    <row r="4" spans="1:16" s="10" customFormat="1" ht="12.75" thickBot="1" x14ac:dyDescent="0.25">
      <c r="A4" s="114"/>
      <c r="B4" s="6"/>
      <c r="C4" s="7"/>
      <c r="D4" s="7"/>
      <c r="E4" s="42"/>
      <c r="F4" s="7"/>
      <c r="G4" s="42"/>
      <c r="H4" s="7"/>
      <c r="I4" s="42"/>
      <c r="J4" s="7"/>
      <c r="K4" s="42"/>
      <c r="L4" s="7"/>
      <c r="M4" s="42"/>
      <c r="N4" s="7"/>
      <c r="O4" s="42"/>
      <c r="P4" s="114"/>
    </row>
    <row r="5" spans="1:16" s="10" customFormat="1" ht="12" customHeight="1" x14ac:dyDescent="0.2">
      <c r="A5" s="115"/>
      <c r="B5" s="313" t="s">
        <v>200</v>
      </c>
      <c r="C5" s="254"/>
      <c r="D5" s="283" t="s">
        <v>4</v>
      </c>
      <c r="E5" s="245"/>
      <c r="F5" s="294" t="s">
        <v>127</v>
      </c>
      <c r="G5" s="303"/>
      <c r="H5" s="299" t="s">
        <v>154</v>
      </c>
      <c r="I5" s="299"/>
      <c r="J5" s="299"/>
      <c r="K5" s="299"/>
      <c r="L5" s="299"/>
      <c r="M5" s="299"/>
      <c r="N5" s="299"/>
      <c r="O5" s="300"/>
      <c r="P5" s="117"/>
    </row>
    <row r="6" spans="1:16" s="10" customFormat="1" ht="12" customHeight="1" x14ac:dyDescent="0.2">
      <c r="A6" s="251" t="s">
        <v>131</v>
      </c>
      <c r="B6" s="255"/>
      <c r="C6" s="256"/>
      <c r="D6" s="324"/>
      <c r="E6" s="325"/>
      <c r="F6" s="332"/>
      <c r="G6" s="304"/>
      <c r="H6" s="301" t="s">
        <v>74</v>
      </c>
      <c r="I6" s="290"/>
      <c r="J6" s="284" t="s">
        <v>73</v>
      </c>
      <c r="K6" s="328"/>
      <c r="L6" s="284" t="s">
        <v>76</v>
      </c>
      <c r="M6" s="328"/>
      <c r="N6" s="330" t="s">
        <v>250</v>
      </c>
      <c r="O6" s="290"/>
      <c r="P6" s="273" t="s">
        <v>131</v>
      </c>
    </row>
    <row r="7" spans="1:16" s="10" customFormat="1" ht="11.25" customHeight="1" x14ac:dyDescent="0.2">
      <c r="A7" s="293"/>
      <c r="B7" s="255"/>
      <c r="C7" s="256"/>
      <c r="D7" s="326"/>
      <c r="E7" s="327"/>
      <c r="F7" s="329"/>
      <c r="G7" s="305"/>
      <c r="H7" s="250"/>
      <c r="I7" s="266"/>
      <c r="J7" s="329"/>
      <c r="K7" s="323"/>
      <c r="L7" s="329"/>
      <c r="M7" s="323"/>
      <c r="N7" s="331"/>
      <c r="O7" s="327"/>
      <c r="P7" s="282"/>
    </row>
    <row r="8" spans="1:16" ht="15" customHeight="1" thickBot="1" x14ac:dyDescent="0.25">
      <c r="A8" s="116"/>
      <c r="B8" s="257"/>
      <c r="C8" s="258"/>
      <c r="D8" s="179" t="s">
        <v>292</v>
      </c>
      <c r="E8" s="20" t="s">
        <v>221</v>
      </c>
      <c r="F8" s="179" t="s">
        <v>292</v>
      </c>
      <c r="G8" s="9" t="s">
        <v>221</v>
      </c>
      <c r="H8" s="181" t="s">
        <v>292</v>
      </c>
      <c r="I8" s="20" t="s">
        <v>221</v>
      </c>
      <c r="J8" s="179" t="s">
        <v>292</v>
      </c>
      <c r="K8" s="20" t="s">
        <v>221</v>
      </c>
      <c r="L8" s="179" t="s">
        <v>292</v>
      </c>
      <c r="M8" s="20" t="s">
        <v>221</v>
      </c>
      <c r="N8" s="179" t="s">
        <v>292</v>
      </c>
      <c r="O8" s="20" t="s">
        <v>221</v>
      </c>
      <c r="P8" s="121"/>
    </row>
    <row r="9" spans="1:16" x14ac:dyDescent="0.2">
      <c r="A9" s="115"/>
      <c r="C9" s="34"/>
      <c r="D9" s="10"/>
      <c r="E9" s="43"/>
      <c r="F9" s="10"/>
      <c r="G9" s="43"/>
      <c r="H9" s="10"/>
      <c r="I9" s="43"/>
      <c r="J9" s="10"/>
      <c r="K9" s="43"/>
      <c r="L9" s="10"/>
      <c r="M9" s="43"/>
      <c r="N9" s="10"/>
      <c r="O9" s="54"/>
      <c r="P9" s="117"/>
    </row>
    <row r="10" spans="1:16" x14ac:dyDescent="0.2">
      <c r="A10" s="115">
        <v>1</v>
      </c>
      <c r="C10" s="34" t="s">
        <v>31</v>
      </c>
      <c r="D10" s="50">
        <v>10411340</v>
      </c>
      <c r="E10" s="73">
        <v>91.831367798152229</v>
      </c>
      <c r="F10" s="50">
        <v>5464316</v>
      </c>
      <c r="G10" s="73">
        <v>94.369877440237303</v>
      </c>
      <c r="H10" s="50">
        <v>3212385</v>
      </c>
      <c r="I10" s="73">
        <v>93.464985235640569</v>
      </c>
      <c r="J10" s="50">
        <v>148458</v>
      </c>
      <c r="K10" s="73">
        <v>97.855146593545669</v>
      </c>
      <c r="L10" s="50">
        <v>468801</v>
      </c>
      <c r="M10" s="73">
        <v>89.49692450431256</v>
      </c>
      <c r="N10" s="50">
        <v>1634672</v>
      </c>
      <c r="O10" s="87">
        <v>97.429607139834474</v>
      </c>
      <c r="P10" s="117">
        <v>1</v>
      </c>
    </row>
    <row r="11" spans="1:16" ht="24" x14ac:dyDescent="0.2">
      <c r="A11" s="159">
        <v>2</v>
      </c>
      <c r="C11" s="160" t="s">
        <v>297</v>
      </c>
      <c r="D11" s="50">
        <v>1027793</v>
      </c>
      <c r="E11" s="73">
        <v>9.065464868438287</v>
      </c>
      <c r="F11" s="50">
        <v>66776</v>
      </c>
      <c r="G11" s="73">
        <v>1.1532354526987982</v>
      </c>
      <c r="H11" s="50">
        <v>25028</v>
      </c>
      <c r="I11" s="73">
        <v>0.7281946748218574</v>
      </c>
      <c r="J11" s="50">
        <v>927</v>
      </c>
      <c r="K11" s="73">
        <v>0.61102615481965827</v>
      </c>
      <c r="L11" s="50">
        <v>34817</v>
      </c>
      <c r="M11" s="73">
        <v>6.6467742612892264</v>
      </c>
      <c r="N11" s="50">
        <v>6004</v>
      </c>
      <c r="O11" s="87">
        <v>0.35784999147692392</v>
      </c>
      <c r="P11" s="117">
        <v>2</v>
      </c>
    </row>
    <row r="12" spans="1:16" x14ac:dyDescent="0.2">
      <c r="A12" s="115">
        <v>3</v>
      </c>
      <c r="C12" s="34" t="s">
        <v>244</v>
      </c>
      <c r="D12" s="50">
        <v>20007</v>
      </c>
      <c r="E12" s="73">
        <v>0.1764681756178966</v>
      </c>
      <c r="F12" s="50">
        <v>6002</v>
      </c>
      <c r="G12" s="73">
        <v>0.10365579230708918</v>
      </c>
      <c r="H12" s="50">
        <v>5920</v>
      </c>
      <c r="I12" s="73">
        <v>0.17224358618129276</v>
      </c>
      <c r="J12" s="50">
        <v>23</v>
      </c>
      <c r="K12" s="73">
        <v>1.516030373338958E-2</v>
      </c>
      <c r="L12" s="50">
        <v>190</v>
      </c>
      <c r="M12" s="73">
        <v>3.6272140323547489E-2</v>
      </c>
      <c r="N12" s="50">
        <v>-130</v>
      </c>
      <c r="O12" s="87">
        <v>-7.7482509813457875E-3</v>
      </c>
      <c r="P12" s="117">
        <v>3</v>
      </c>
    </row>
    <row r="13" spans="1:16" x14ac:dyDescent="0.2">
      <c r="A13" s="115">
        <v>4</v>
      </c>
      <c r="C13" s="34" t="s">
        <v>32</v>
      </c>
      <c r="D13" s="50">
        <v>26178</v>
      </c>
      <c r="E13" s="73">
        <v>0.2308983806330433</v>
      </c>
      <c r="F13" s="50">
        <v>16523</v>
      </c>
      <c r="G13" s="73">
        <v>0.28535565749584046</v>
      </c>
      <c r="H13" s="50">
        <v>1323</v>
      </c>
      <c r="I13" s="73">
        <v>3.849295008747472E-2</v>
      </c>
      <c r="J13" s="50">
        <v>1701</v>
      </c>
      <c r="K13" s="73">
        <v>1.1212033326302469</v>
      </c>
      <c r="L13" s="50">
        <v>7486</v>
      </c>
      <c r="M13" s="73">
        <v>1.4291223287477712</v>
      </c>
      <c r="N13" s="50">
        <v>6014</v>
      </c>
      <c r="O13" s="87">
        <v>0.35844601078318128</v>
      </c>
      <c r="P13" s="117">
        <v>4</v>
      </c>
    </row>
    <row r="14" spans="1:16" x14ac:dyDescent="0.2">
      <c r="A14" s="115">
        <v>5</v>
      </c>
      <c r="C14" s="34" t="s">
        <v>33</v>
      </c>
      <c r="D14" s="50">
        <v>840884</v>
      </c>
      <c r="E14" s="73">
        <v>7.4168673657359614</v>
      </c>
      <c r="F14" s="50">
        <v>303477</v>
      </c>
      <c r="G14" s="73">
        <v>5.241111109959764</v>
      </c>
      <c r="H14" s="50">
        <v>217365</v>
      </c>
      <c r="I14" s="73">
        <v>6.3242782280906598</v>
      </c>
      <c r="J14" s="50">
        <v>1530</v>
      </c>
      <c r="K14" s="73">
        <v>1.0084897700906981</v>
      </c>
      <c r="L14" s="50">
        <v>47341</v>
      </c>
      <c r="M14" s="73">
        <v>9.0376810266161147</v>
      </c>
      <c r="N14" s="50">
        <v>37242</v>
      </c>
      <c r="O14" s="87">
        <v>2.2196951003636909</v>
      </c>
      <c r="P14" s="117">
        <v>5</v>
      </c>
    </row>
    <row r="15" spans="1:16" x14ac:dyDescent="0.2">
      <c r="A15" s="115">
        <v>6</v>
      </c>
      <c r="C15" s="34" t="s">
        <v>315</v>
      </c>
      <c r="D15" s="50">
        <v>39046</v>
      </c>
      <c r="E15" s="73">
        <v>0.34439827986086824</v>
      </c>
      <c r="F15" s="50" t="s">
        <v>375</v>
      </c>
      <c r="G15" s="73" t="s">
        <v>375</v>
      </c>
      <c r="H15" s="50" t="s">
        <v>375</v>
      </c>
      <c r="I15" s="73" t="s">
        <v>375</v>
      </c>
      <c r="J15" s="50" t="s">
        <v>375</v>
      </c>
      <c r="K15" s="73" t="s">
        <v>375</v>
      </c>
      <c r="L15" s="50" t="s">
        <v>375</v>
      </c>
      <c r="M15" s="73" t="s">
        <v>375</v>
      </c>
      <c r="N15" s="202" t="s">
        <v>375</v>
      </c>
      <c r="O15" s="87" t="s">
        <v>375</v>
      </c>
      <c r="P15" s="117">
        <v>6</v>
      </c>
    </row>
    <row r="16" spans="1:16" s="4" customFormat="1" x14ac:dyDescent="0.2">
      <c r="A16" s="115"/>
      <c r="B16" s="1"/>
      <c r="C16" s="34"/>
      <c r="D16" s="25"/>
      <c r="E16" s="73"/>
      <c r="F16" s="25"/>
      <c r="G16" s="73"/>
      <c r="H16" s="25"/>
      <c r="I16" s="73"/>
      <c r="J16" s="25"/>
      <c r="K16" s="73"/>
      <c r="L16" s="25"/>
      <c r="M16" s="73"/>
      <c r="N16" s="25"/>
      <c r="O16" s="87"/>
      <c r="P16" s="117"/>
    </row>
    <row r="17" spans="1:16" s="4" customFormat="1" x14ac:dyDescent="0.2">
      <c r="A17" s="209">
        <v>7</v>
      </c>
      <c r="B17" s="35"/>
      <c r="C17" s="36" t="s">
        <v>34</v>
      </c>
      <c r="D17" s="51">
        <v>11337455</v>
      </c>
      <c r="E17" s="224">
        <v>100</v>
      </c>
      <c r="F17" s="51">
        <v>5790318</v>
      </c>
      <c r="G17" s="224">
        <v>100</v>
      </c>
      <c r="H17" s="51">
        <v>3436993</v>
      </c>
      <c r="I17" s="224">
        <v>100</v>
      </c>
      <c r="J17" s="51">
        <v>151712</v>
      </c>
      <c r="K17" s="224">
        <v>100</v>
      </c>
      <c r="L17" s="51">
        <v>523818</v>
      </c>
      <c r="M17" s="224">
        <v>100</v>
      </c>
      <c r="N17" s="51">
        <v>1677798</v>
      </c>
      <c r="O17" s="167">
        <v>100</v>
      </c>
      <c r="P17" s="123">
        <v>7</v>
      </c>
    </row>
    <row r="18" spans="1:16" x14ac:dyDescent="0.2">
      <c r="A18" s="209"/>
      <c r="B18" s="35"/>
      <c r="C18" s="36"/>
      <c r="D18" s="50"/>
      <c r="E18" s="73"/>
      <c r="F18" s="50"/>
      <c r="G18" s="73"/>
      <c r="H18" s="50"/>
      <c r="I18" s="73"/>
      <c r="J18" s="50"/>
      <c r="K18" s="73"/>
      <c r="L18" s="50"/>
      <c r="M18" s="73"/>
      <c r="N18" s="50"/>
      <c r="O18" s="87"/>
      <c r="P18" s="123"/>
    </row>
    <row r="19" spans="1:16" x14ac:dyDescent="0.2">
      <c r="A19" s="115">
        <v>8</v>
      </c>
      <c r="C19" s="34" t="s">
        <v>35</v>
      </c>
      <c r="D19" s="50">
        <v>6133613</v>
      </c>
      <c r="E19" s="73">
        <v>54.100439648933559</v>
      </c>
      <c r="F19" s="50">
        <v>4258407</v>
      </c>
      <c r="G19" s="73">
        <v>73.543577399375991</v>
      </c>
      <c r="H19" s="50">
        <v>2798091</v>
      </c>
      <c r="I19" s="73">
        <v>81.411018294189134</v>
      </c>
      <c r="J19" s="50">
        <v>99950</v>
      </c>
      <c r="K19" s="73">
        <v>65.88140687618646</v>
      </c>
      <c r="L19" s="50">
        <v>134965</v>
      </c>
      <c r="M19" s="73">
        <v>25.765628519829406</v>
      </c>
      <c r="N19" s="50">
        <v>1225401</v>
      </c>
      <c r="O19" s="87">
        <v>73.036265390708536</v>
      </c>
      <c r="P19" s="117">
        <v>8</v>
      </c>
    </row>
    <row r="20" spans="1:16" x14ac:dyDescent="0.2">
      <c r="A20" s="115">
        <v>9</v>
      </c>
      <c r="C20" s="34" t="s">
        <v>139</v>
      </c>
      <c r="D20" s="50">
        <v>3727138</v>
      </c>
      <c r="E20" s="73">
        <v>32.874556062185029</v>
      </c>
      <c r="F20" s="50">
        <v>2913117</v>
      </c>
      <c r="G20" s="73">
        <v>50.310138406906148</v>
      </c>
      <c r="H20" s="50">
        <v>1863225</v>
      </c>
      <c r="I20" s="73">
        <v>54.210904706526897</v>
      </c>
      <c r="J20" s="50">
        <v>75574</v>
      </c>
      <c r="K20" s="73">
        <v>49.814121493355835</v>
      </c>
      <c r="L20" s="50">
        <v>66463</v>
      </c>
      <c r="M20" s="73">
        <v>12.688185591178616</v>
      </c>
      <c r="N20" s="50">
        <v>907855</v>
      </c>
      <c r="O20" s="87">
        <v>54.109910728228307</v>
      </c>
      <c r="P20" s="117">
        <v>9</v>
      </c>
    </row>
    <row r="21" spans="1:16" x14ac:dyDescent="0.2">
      <c r="A21" s="115">
        <v>10</v>
      </c>
      <c r="C21" s="34" t="s">
        <v>36</v>
      </c>
      <c r="D21" s="50">
        <v>2406475</v>
      </c>
      <c r="E21" s="73">
        <v>21.225883586748527</v>
      </c>
      <c r="F21" s="50">
        <v>1345290</v>
      </c>
      <c r="G21" s="73">
        <v>23.233438992469843</v>
      </c>
      <c r="H21" s="50">
        <v>934866</v>
      </c>
      <c r="I21" s="73">
        <v>27.200113587662237</v>
      </c>
      <c r="J21" s="50">
        <v>24376</v>
      </c>
      <c r="K21" s="73">
        <v>16.067285382830626</v>
      </c>
      <c r="L21" s="50">
        <v>68502</v>
      </c>
      <c r="M21" s="73">
        <v>13.077442928650791</v>
      </c>
      <c r="N21" s="50">
        <v>317545</v>
      </c>
      <c r="O21" s="87">
        <v>18.926295060549602</v>
      </c>
      <c r="P21" s="117">
        <v>10</v>
      </c>
    </row>
    <row r="22" spans="1:16" x14ac:dyDescent="0.2">
      <c r="A22" s="115">
        <v>11</v>
      </c>
      <c r="C22" s="34" t="s">
        <v>37</v>
      </c>
      <c r="D22" s="50">
        <v>2284371</v>
      </c>
      <c r="E22" s="73">
        <v>20.148887029761088</v>
      </c>
      <c r="F22" s="50">
        <v>381964</v>
      </c>
      <c r="G22" s="73">
        <v>6.5965979761387885</v>
      </c>
      <c r="H22" s="50">
        <v>130675</v>
      </c>
      <c r="I22" s="73">
        <v>3.802015308148722</v>
      </c>
      <c r="J22" s="50">
        <v>11126</v>
      </c>
      <c r="K22" s="73">
        <v>7.3336321451170638</v>
      </c>
      <c r="L22" s="50">
        <v>116027</v>
      </c>
      <c r="M22" s="73">
        <v>22.150250659580237</v>
      </c>
      <c r="N22" s="50">
        <v>124137</v>
      </c>
      <c r="O22" s="87">
        <v>7.3988048620870925</v>
      </c>
      <c r="P22" s="117">
        <v>11</v>
      </c>
    </row>
    <row r="23" spans="1:16" x14ac:dyDescent="0.2">
      <c r="A23" s="115">
        <v>12</v>
      </c>
      <c r="C23" s="34" t="s">
        <v>38</v>
      </c>
      <c r="D23" s="50">
        <v>1879123</v>
      </c>
      <c r="E23" s="73">
        <v>16.574469314321423</v>
      </c>
      <c r="F23" s="50">
        <v>309115</v>
      </c>
      <c r="G23" s="73">
        <v>5.3384805463188725</v>
      </c>
      <c r="H23" s="50">
        <v>104179</v>
      </c>
      <c r="I23" s="73">
        <v>3.0311088791859628</v>
      </c>
      <c r="J23" s="50">
        <v>9303</v>
      </c>
      <c r="K23" s="73">
        <v>6.1320132883357941</v>
      </c>
      <c r="L23" s="50">
        <v>93564</v>
      </c>
      <c r="M23" s="73">
        <v>17.861929143328407</v>
      </c>
      <c r="N23" s="50">
        <v>102070</v>
      </c>
      <c r="O23" s="87">
        <v>6.0835690589689584</v>
      </c>
      <c r="P23" s="117">
        <v>12</v>
      </c>
    </row>
    <row r="24" spans="1:16" x14ac:dyDescent="0.2">
      <c r="A24" s="115">
        <v>13</v>
      </c>
      <c r="C24" s="34" t="s">
        <v>39</v>
      </c>
      <c r="D24" s="50">
        <v>405248</v>
      </c>
      <c r="E24" s="73">
        <v>3.5744177154396644</v>
      </c>
      <c r="F24" s="50">
        <v>72849</v>
      </c>
      <c r="G24" s="73">
        <v>1.2581174298199167</v>
      </c>
      <c r="H24" s="50">
        <v>26496</v>
      </c>
      <c r="I24" s="73">
        <v>0.77090642896275907</v>
      </c>
      <c r="J24" s="50">
        <v>1823</v>
      </c>
      <c r="K24" s="73">
        <v>1.2016188567812698</v>
      </c>
      <c r="L24" s="50">
        <v>22463</v>
      </c>
      <c r="M24" s="73">
        <v>4.2883215162518278</v>
      </c>
      <c r="N24" s="50">
        <v>22067</v>
      </c>
      <c r="O24" s="87">
        <v>1.3152358031181346</v>
      </c>
      <c r="P24" s="117">
        <v>13</v>
      </c>
    </row>
    <row r="25" spans="1:16" x14ac:dyDescent="0.2">
      <c r="A25" s="115">
        <v>14</v>
      </c>
      <c r="C25" s="34" t="s">
        <v>40</v>
      </c>
      <c r="D25" s="50">
        <v>877789</v>
      </c>
      <c r="E25" s="73">
        <v>7.7423813369049759</v>
      </c>
      <c r="F25" s="50">
        <v>343063</v>
      </c>
      <c r="G25" s="73">
        <v>5.9247695895113184</v>
      </c>
      <c r="H25" s="50">
        <v>90361</v>
      </c>
      <c r="I25" s="73">
        <v>2.6290714004945603</v>
      </c>
      <c r="J25" s="50">
        <v>10688</v>
      </c>
      <c r="K25" s="73">
        <v>7.04492723054208</v>
      </c>
      <c r="L25" s="50">
        <v>158547</v>
      </c>
      <c r="M25" s="73">
        <v>30.267573851986757</v>
      </c>
      <c r="N25" s="50">
        <v>83467</v>
      </c>
      <c r="O25" s="87">
        <v>4.9747943435383757</v>
      </c>
      <c r="P25" s="117">
        <v>14</v>
      </c>
    </row>
    <row r="26" spans="1:16" ht="24" x14ac:dyDescent="0.2">
      <c r="A26" s="159">
        <v>15</v>
      </c>
      <c r="C26" s="160" t="s">
        <v>273</v>
      </c>
      <c r="D26" s="50">
        <v>871771</v>
      </c>
      <c r="E26" s="73">
        <v>7.6893006411050804</v>
      </c>
      <c r="F26" s="50">
        <v>341650</v>
      </c>
      <c r="G26" s="73">
        <v>5.9003667846912728</v>
      </c>
      <c r="H26" s="50">
        <v>90361</v>
      </c>
      <c r="I26" s="73">
        <v>2.6290714004945603</v>
      </c>
      <c r="J26" s="50">
        <v>10688</v>
      </c>
      <c r="K26" s="73">
        <v>7.04492723054208</v>
      </c>
      <c r="L26" s="50">
        <v>157795</v>
      </c>
      <c r="M26" s="73">
        <v>30.124012538706193</v>
      </c>
      <c r="N26" s="50">
        <v>82805</v>
      </c>
      <c r="O26" s="87">
        <v>4.9353378654641382</v>
      </c>
      <c r="P26" s="117">
        <v>15</v>
      </c>
    </row>
    <row r="27" spans="1:16" ht="24" x14ac:dyDescent="0.2">
      <c r="A27" s="159">
        <v>16</v>
      </c>
      <c r="C27" s="160" t="s">
        <v>274</v>
      </c>
      <c r="D27" s="50">
        <v>6017</v>
      </c>
      <c r="E27" s="73">
        <v>5.3071875478226817E-2</v>
      </c>
      <c r="F27" s="50">
        <v>1414</v>
      </c>
      <c r="G27" s="73">
        <v>2.4420075028694452E-2</v>
      </c>
      <c r="H27" s="50" t="s">
        <v>375</v>
      </c>
      <c r="I27" s="73" t="s">
        <v>375</v>
      </c>
      <c r="J27" s="50" t="s">
        <v>375</v>
      </c>
      <c r="K27" s="73" t="s">
        <v>375</v>
      </c>
      <c r="L27" s="50">
        <v>752</v>
      </c>
      <c r="M27" s="73">
        <v>0.14356131328056693</v>
      </c>
      <c r="N27" s="202">
        <v>662</v>
      </c>
      <c r="O27" s="87">
        <v>3.9456478074237779E-2</v>
      </c>
      <c r="P27" s="117">
        <v>16</v>
      </c>
    </row>
    <row r="28" spans="1:16" x14ac:dyDescent="0.2">
      <c r="A28" s="115">
        <v>17</v>
      </c>
      <c r="C28" s="34" t="s">
        <v>41</v>
      </c>
      <c r="D28" s="50">
        <v>1250346</v>
      </c>
      <c r="E28" s="73">
        <v>11.028453916685887</v>
      </c>
      <c r="F28" s="50">
        <v>446583</v>
      </c>
      <c r="G28" s="73">
        <v>7.7125815887832063</v>
      </c>
      <c r="H28" s="50">
        <v>258157</v>
      </c>
      <c r="I28" s="73">
        <v>7.5111296415209461</v>
      </c>
      <c r="J28" s="50">
        <v>9340</v>
      </c>
      <c r="K28" s="73">
        <v>6.1564016030373336</v>
      </c>
      <c r="L28" s="50">
        <v>63935</v>
      </c>
      <c r="M28" s="73">
        <v>12.205575218873731</v>
      </c>
      <c r="N28" s="50">
        <v>115151</v>
      </c>
      <c r="O28" s="87">
        <v>6.8632219134842218</v>
      </c>
      <c r="P28" s="117">
        <v>17</v>
      </c>
    </row>
    <row r="29" spans="1:16" x14ac:dyDescent="0.2">
      <c r="A29" s="115"/>
      <c r="C29" s="34"/>
      <c r="D29" s="50"/>
      <c r="E29" s="73"/>
      <c r="F29" s="50"/>
      <c r="G29" s="73"/>
      <c r="H29" s="50"/>
      <c r="I29" s="73"/>
      <c r="J29" s="50"/>
      <c r="K29" s="73"/>
      <c r="L29" s="50"/>
      <c r="M29" s="73"/>
      <c r="N29" s="50"/>
      <c r="O29" s="87"/>
      <c r="P29" s="117"/>
    </row>
    <row r="30" spans="1:16" s="4" customFormat="1" x14ac:dyDescent="0.2">
      <c r="A30" s="209">
        <v>18</v>
      </c>
      <c r="B30" s="35"/>
      <c r="C30" s="36" t="s">
        <v>180</v>
      </c>
      <c r="D30" s="51">
        <v>10546119</v>
      </c>
      <c r="E30" s="86" t="s">
        <v>65</v>
      </c>
      <c r="F30" s="51">
        <v>5430017</v>
      </c>
      <c r="G30" s="86" t="s">
        <v>65</v>
      </c>
      <c r="H30" s="51">
        <v>3277284</v>
      </c>
      <c r="I30" s="86" t="s">
        <v>65</v>
      </c>
      <c r="J30" s="51">
        <v>131104</v>
      </c>
      <c r="K30" s="86" t="s">
        <v>65</v>
      </c>
      <c r="L30" s="51">
        <v>473474</v>
      </c>
      <c r="M30" s="86" t="s">
        <v>65</v>
      </c>
      <c r="N30" s="51">
        <v>1548156</v>
      </c>
      <c r="O30" s="88" t="s">
        <v>65</v>
      </c>
      <c r="P30" s="123">
        <v>18</v>
      </c>
    </row>
    <row r="31" spans="1:16" x14ac:dyDescent="0.2">
      <c r="A31" s="115"/>
      <c r="C31" s="34"/>
      <c r="D31" s="50"/>
      <c r="E31" s="73"/>
      <c r="F31" s="50"/>
      <c r="G31" s="73"/>
      <c r="H31" s="50"/>
      <c r="I31" s="73"/>
      <c r="J31" s="50"/>
      <c r="K31" s="73"/>
      <c r="L31" s="50"/>
      <c r="M31" s="73"/>
      <c r="N31" s="50"/>
      <c r="O31" s="87"/>
      <c r="P31" s="117"/>
    </row>
    <row r="32" spans="1:16" x14ac:dyDescent="0.2">
      <c r="A32" s="115">
        <v>19</v>
      </c>
      <c r="C32" s="34" t="s">
        <v>42</v>
      </c>
      <c r="D32" s="50">
        <v>142573</v>
      </c>
      <c r="E32" s="73">
        <v>1.257539721216093</v>
      </c>
      <c r="F32" s="50">
        <v>52662</v>
      </c>
      <c r="G32" s="73">
        <v>0.9094837278367095</v>
      </c>
      <c r="H32" s="50">
        <v>45913</v>
      </c>
      <c r="I32" s="73">
        <v>1.3358479345171783</v>
      </c>
      <c r="J32" s="50">
        <v>148</v>
      </c>
      <c r="K32" s="73">
        <v>9.7553258806159032E-2</v>
      </c>
      <c r="L32" s="50">
        <v>343</v>
      </c>
      <c r="M32" s="73">
        <v>6.5480758584088361E-2</v>
      </c>
      <c r="N32" s="50">
        <v>6258</v>
      </c>
      <c r="O32" s="87">
        <v>0.3729888818558611</v>
      </c>
      <c r="P32" s="117">
        <v>19</v>
      </c>
    </row>
    <row r="33" spans="1:16" ht="24" x14ac:dyDescent="0.2">
      <c r="A33" s="159">
        <v>20</v>
      </c>
      <c r="C33" s="160" t="s">
        <v>275</v>
      </c>
      <c r="D33" s="50">
        <v>65629</v>
      </c>
      <c r="E33" s="73">
        <v>0.57886889076957748</v>
      </c>
      <c r="F33" s="50">
        <v>1639</v>
      </c>
      <c r="G33" s="73">
        <v>2.8305871974561674E-2</v>
      </c>
      <c r="H33" s="50">
        <v>1566</v>
      </c>
      <c r="I33" s="73">
        <v>4.556308377701089E-2</v>
      </c>
      <c r="J33" s="50">
        <v>14</v>
      </c>
      <c r="K33" s="73">
        <v>9.2280109681501798E-3</v>
      </c>
      <c r="L33" s="50" t="s">
        <v>375</v>
      </c>
      <c r="M33" s="73" t="s">
        <v>375</v>
      </c>
      <c r="N33" s="50">
        <v>60</v>
      </c>
      <c r="O33" s="87">
        <v>3.5761158375442097E-3</v>
      </c>
      <c r="P33" s="117">
        <v>20</v>
      </c>
    </row>
    <row r="34" spans="1:16" x14ac:dyDescent="0.2">
      <c r="A34" s="115">
        <v>21</v>
      </c>
      <c r="C34" s="172" t="s">
        <v>269</v>
      </c>
      <c r="D34" s="50">
        <v>35765</v>
      </c>
      <c r="E34" s="73">
        <v>0.31545880446714009</v>
      </c>
      <c r="F34" s="50">
        <v>4617</v>
      </c>
      <c r="G34" s="73">
        <v>7.9736553329195395E-2</v>
      </c>
      <c r="H34" s="50">
        <v>2645</v>
      </c>
      <c r="I34" s="73">
        <v>7.6956804974580975E-2</v>
      </c>
      <c r="J34" s="50">
        <v>25</v>
      </c>
      <c r="K34" s="73">
        <v>1.647859101455389E-2</v>
      </c>
      <c r="L34" s="50">
        <v>1118</v>
      </c>
      <c r="M34" s="73">
        <v>0.21343290990382155</v>
      </c>
      <c r="N34" s="50">
        <v>829</v>
      </c>
      <c r="O34" s="87">
        <v>4.9410000488735832E-2</v>
      </c>
      <c r="P34" s="117">
        <v>21</v>
      </c>
    </row>
    <row r="35" spans="1:16" ht="24" x14ac:dyDescent="0.2">
      <c r="A35" s="159">
        <v>22</v>
      </c>
      <c r="C35" s="160" t="s">
        <v>276</v>
      </c>
      <c r="D35" s="50">
        <v>6521</v>
      </c>
      <c r="E35" s="73">
        <v>5.7517317599055519E-2</v>
      </c>
      <c r="F35" s="50" t="s">
        <v>375</v>
      </c>
      <c r="G35" s="73" t="s">
        <v>375</v>
      </c>
      <c r="H35" s="50" t="s">
        <v>375</v>
      </c>
      <c r="I35" s="73" t="s">
        <v>375</v>
      </c>
      <c r="J35" s="50" t="s">
        <v>375</v>
      </c>
      <c r="K35" s="73" t="s">
        <v>375</v>
      </c>
      <c r="L35" s="50" t="s">
        <v>375</v>
      </c>
      <c r="M35" s="73" t="s">
        <v>375</v>
      </c>
      <c r="N35" s="50" t="s">
        <v>375</v>
      </c>
      <c r="O35" s="87" t="s">
        <v>375</v>
      </c>
      <c r="P35" s="117">
        <v>22</v>
      </c>
    </row>
    <row r="36" spans="1:16" x14ac:dyDescent="0.2">
      <c r="A36" s="115">
        <v>23</v>
      </c>
      <c r="C36" s="172" t="s">
        <v>265</v>
      </c>
      <c r="D36" s="50">
        <v>147885</v>
      </c>
      <c r="E36" s="73">
        <v>1.3043932699181606</v>
      </c>
      <c r="F36" s="50">
        <v>79336</v>
      </c>
      <c r="G36" s="73">
        <v>1.3701492733214307</v>
      </c>
      <c r="H36" s="50">
        <v>57281</v>
      </c>
      <c r="I36" s="73">
        <v>1.6666021723058499</v>
      </c>
      <c r="J36" s="50">
        <v>632</v>
      </c>
      <c r="K36" s="73">
        <v>0.41657878084792238</v>
      </c>
      <c r="L36" s="50">
        <v>17032</v>
      </c>
      <c r="M36" s="73">
        <v>3.2515110210034783</v>
      </c>
      <c r="N36" s="50">
        <v>4390</v>
      </c>
      <c r="O36" s="87">
        <v>0.26165247544698467</v>
      </c>
      <c r="P36" s="117">
        <v>23</v>
      </c>
    </row>
    <row r="37" spans="1:16" ht="24" x14ac:dyDescent="0.2">
      <c r="A37" s="159">
        <v>24</v>
      </c>
      <c r="C37" s="160" t="s">
        <v>277</v>
      </c>
      <c r="D37" s="50">
        <v>120086</v>
      </c>
      <c r="E37" s="73">
        <v>1.0591971478607853</v>
      </c>
      <c r="F37" s="50">
        <v>26485</v>
      </c>
      <c r="G37" s="73">
        <v>0.45740147605019277</v>
      </c>
      <c r="H37" s="50">
        <v>12809</v>
      </c>
      <c r="I37" s="73">
        <v>0.37268042151962488</v>
      </c>
      <c r="J37" s="50">
        <v>177</v>
      </c>
      <c r="K37" s="73">
        <v>0.11666842438304155</v>
      </c>
      <c r="L37" s="50" t="s">
        <v>375</v>
      </c>
      <c r="M37" s="73" t="s">
        <v>375</v>
      </c>
      <c r="N37" s="50">
        <v>13499</v>
      </c>
      <c r="O37" s="87">
        <v>0.80456646151682143</v>
      </c>
      <c r="P37" s="117">
        <v>24</v>
      </c>
    </row>
    <row r="38" spans="1:16" s="4" customFormat="1" x14ac:dyDescent="0.2">
      <c r="A38" s="115">
        <v>25</v>
      </c>
      <c r="B38" s="1"/>
      <c r="C38" s="34" t="s">
        <v>267</v>
      </c>
      <c r="D38" s="50">
        <v>68878</v>
      </c>
      <c r="E38" s="73">
        <v>0.60752611586991967</v>
      </c>
      <c r="F38" s="50">
        <v>26149</v>
      </c>
      <c r="G38" s="73">
        <v>0.45159868594436436</v>
      </c>
      <c r="H38" s="50">
        <v>15264</v>
      </c>
      <c r="I38" s="73">
        <v>0.44410913842419814</v>
      </c>
      <c r="J38" s="50" t="s">
        <v>375</v>
      </c>
      <c r="K38" s="73" t="s">
        <v>375</v>
      </c>
      <c r="L38" s="50">
        <v>2186</v>
      </c>
      <c r="M38" s="73">
        <v>0.41732051972249906</v>
      </c>
      <c r="N38" s="50">
        <v>8699</v>
      </c>
      <c r="O38" s="87">
        <v>0.51847719451328467</v>
      </c>
      <c r="P38" s="117">
        <v>25</v>
      </c>
    </row>
    <row r="39" spans="1:16" x14ac:dyDescent="0.2">
      <c r="A39" s="159">
        <v>26</v>
      </c>
      <c r="C39" s="34" t="s">
        <v>43</v>
      </c>
      <c r="D39" s="50">
        <v>148848</v>
      </c>
      <c r="E39" s="73">
        <v>1.312887239684744</v>
      </c>
      <c r="F39" s="50">
        <v>75073</v>
      </c>
      <c r="G39" s="73">
        <v>1.2965263738537331</v>
      </c>
      <c r="H39" s="50">
        <v>29740</v>
      </c>
      <c r="I39" s="73">
        <v>0.86529125895804848</v>
      </c>
      <c r="J39" s="50">
        <v>3893</v>
      </c>
      <c r="K39" s="73">
        <v>2.5660461927863318</v>
      </c>
      <c r="L39" s="50">
        <v>6409</v>
      </c>
      <c r="M39" s="73">
        <v>1.2235165649137678</v>
      </c>
      <c r="N39" s="50">
        <v>35031</v>
      </c>
      <c r="O39" s="87">
        <v>2.0879152317501868</v>
      </c>
      <c r="P39" s="117">
        <v>26</v>
      </c>
    </row>
    <row r="40" spans="1:16" s="157" customFormat="1" ht="36" customHeight="1" x14ac:dyDescent="0.2">
      <c r="A40" s="210">
        <v>27</v>
      </c>
      <c r="B40" s="153"/>
      <c r="C40" s="173" t="s">
        <v>266</v>
      </c>
      <c r="D40" s="168">
        <v>783258</v>
      </c>
      <c r="E40" s="169">
        <v>6.9085875092778757</v>
      </c>
      <c r="F40" s="168">
        <v>265147</v>
      </c>
      <c r="G40" s="169">
        <v>4.5791440124704721</v>
      </c>
      <c r="H40" s="168">
        <v>120355</v>
      </c>
      <c r="I40" s="169">
        <v>3.5017528403461982</v>
      </c>
      <c r="J40" s="168">
        <v>16447</v>
      </c>
      <c r="K40" s="169">
        <v>10.840935456654714</v>
      </c>
      <c r="L40" s="168">
        <v>26179</v>
      </c>
      <c r="M40" s="169">
        <v>4.997728218579736</v>
      </c>
      <c r="N40" s="168">
        <v>102167</v>
      </c>
      <c r="O40" s="170">
        <v>6.0893504462396546</v>
      </c>
      <c r="P40" s="211">
        <v>27</v>
      </c>
    </row>
    <row r="41" spans="1:16" x14ac:dyDescent="0.2">
      <c r="A41" s="115">
        <v>28</v>
      </c>
      <c r="C41" s="34" t="s">
        <v>44</v>
      </c>
      <c r="D41" s="50">
        <v>9756</v>
      </c>
      <c r="E41" s="73">
        <v>8.605105819604135E-2</v>
      </c>
      <c r="F41" s="50">
        <v>4034</v>
      </c>
      <c r="G41" s="73">
        <v>6.9668021687237208E-2</v>
      </c>
      <c r="H41" s="50">
        <v>578</v>
      </c>
      <c r="I41" s="73">
        <v>1.6817025812970815E-2</v>
      </c>
      <c r="J41" s="50">
        <v>156</v>
      </c>
      <c r="K41" s="73">
        <v>0.10282640793081628</v>
      </c>
      <c r="L41" s="50">
        <v>440</v>
      </c>
      <c r="M41" s="73">
        <v>8.3998640749267869E-2</v>
      </c>
      <c r="N41" s="50">
        <v>2861</v>
      </c>
      <c r="O41" s="87">
        <v>0.17052112352023308</v>
      </c>
      <c r="P41" s="117">
        <v>28</v>
      </c>
    </row>
    <row r="42" spans="1:16" x14ac:dyDescent="0.2">
      <c r="A42" s="115">
        <v>29</v>
      </c>
      <c r="C42" s="34" t="s">
        <v>268</v>
      </c>
      <c r="D42" s="50">
        <v>68568</v>
      </c>
      <c r="E42" s="73">
        <v>0.60479181615274324</v>
      </c>
      <c r="F42" s="50">
        <v>18786</v>
      </c>
      <c r="G42" s="73">
        <v>0.32443813966694057</v>
      </c>
      <c r="H42" s="50">
        <v>9973</v>
      </c>
      <c r="I42" s="73">
        <v>0.29016643327466773</v>
      </c>
      <c r="J42" s="50" t="s">
        <v>375</v>
      </c>
      <c r="K42" s="73" t="s">
        <v>375</v>
      </c>
      <c r="L42" s="50">
        <v>718</v>
      </c>
      <c r="M42" s="73">
        <v>0.13707050922266895</v>
      </c>
      <c r="N42" s="50">
        <v>8095</v>
      </c>
      <c r="O42" s="87">
        <v>0.48247762841533964</v>
      </c>
      <c r="P42" s="117">
        <v>29</v>
      </c>
    </row>
    <row r="43" spans="1:16" x14ac:dyDescent="0.2">
      <c r="A43" s="115">
        <v>30</v>
      </c>
      <c r="C43" s="34" t="s">
        <v>286</v>
      </c>
      <c r="D43" s="50">
        <v>280546</v>
      </c>
      <c r="E43" s="73">
        <v>2.4745059627579558</v>
      </c>
      <c r="F43" s="50">
        <v>148435</v>
      </c>
      <c r="G43" s="73">
        <v>2.563503420710227</v>
      </c>
      <c r="H43" s="50">
        <v>50278</v>
      </c>
      <c r="I43" s="73">
        <v>1.4628484841255132</v>
      </c>
      <c r="J43" s="50">
        <v>7755</v>
      </c>
      <c r="K43" s="73">
        <v>5.1116589327146169</v>
      </c>
      <c r="L43" s="50" t="s">
        <v>375</v>
      </c>
      <c r="M43" s="73" t="s">
        <v>375</v>
      </c>
      <c r="N43" s="50">
        <v>90403</v>
      </c>
      <c r="O43" s="87">
        <v>5.3881933343584869</v>
      </c>
      <c r="P43" s="117">
        <v>30</v>
      </c>
    </row>
    <row r="44" spans="1:16" s="4" customFormat="1" ht="24" x14ac:dyDescent="0.2">
      <c r="A44" s="213">
        <v>31</v>
      </c>
      <c r="B44" s="35"/>
      <c r="C44" s="161" t="s">
        <v>278</v>
      </c>
      <c r="D44" s="165">
        <v>561524</v>
      </c>
      <c r="E44" s="166">
        <v>4.952822304476622</v>
      </c>
      <c r="F44" s="165">
        <v>131464</v>
      </c>
      <c r="G44" s="166">
        <v>2.2704107097399486</v>
      </c>
      <c r="H44" s="165">
        <v>79473</v>
      </c>
      <c r="I44" s="166">
        <v>2.31228285888275</v>
      </c>
      <c r="J44" s="165">
        <v>8537</v>
      </c>
      <c r="K44" s="166">
        <v>5.6271092596498633</v>
      </c>
      <c r="L44" s="165">
        <v>26457</v>
      </c>
      <c r="M44" s="166">
        <v>5.0508000870531369</v>
      </c>
      <c r="N44" s="165">
        <v>16998</v>
      </c>
      <c r="O44" s="167">
        <v>1.0131136167762747</v>
      </c>
      <c r="P44" s="123">
        <v>31</v>
      </c>
    </row>
    <row r="45" spans="1:16" s="4" customFormat="1" x14ac:dyDescent="0.2">
      <c r="A45" s="213"/>
      <c r="B45" s="35"/>
      <c r="C45" s="161"/>
      <c r="D45" s="165"/>
      <c r="E45" s="166"/>
      <c r="F45" s="50"/>
      <c r="G45" s="166"/>
      <c r="H45" s="50"/>
      <c r="I45" s="166"/>
      <c r="J45" s="50"/>
      <c r="K45" s="166"/>
      <c r="L45" s="50"/>
      <c r="M45" s="166"/>
      <c r="N45" s="50"/>
      <c r="O45" s="167"/>
      <c r="P45" s="123"/>
    </row>
    <row r="46" spans="1:16" x14ac:dyDescent="0.2">
      <c r="A46" s="209">
        <v>32</v>
      </c>
      <c r="B46" s="35"/>
      <c r="C46" s="36" t="s">
        <v>316</v>
      </c>
      <c r="D46" s="51">
        <v>824392</v>
      </c>
      <c r="E46" s="86">
        <v>7.2714026207821769</v>
      </c>
      <c r="F46" s="51">
        <v>21510</v>
      </c>
      <c r="G46" s="86">
        <v>0.3714821880249064</v>
      </c>
      <c r="H46" s="51">
        <v>238</v>
      </c>
      <c r="I46" s="86">
        <v>6.9246576876938653E-3</v>
      </c>
      <c r="J46" s="51">
        <v>39</v>
      </c>
      <c r="K46" s="86">
        <v>2.570660198270407E-2</v>
      </c>
      <c r="L46" s="51">
        <v>18965</v>
      </c>
      <c r="M46" s="86">
        <v>3.6205323222951482</v>
      </c>
      <c r="N46" s="51">
        <v>2268</v>
      </c>
      <c r="O46" s="88">
        <v>0.13517717865917112</v>
      </c>
      <c r="P46" s="123">
        <v>32</v>
      </c>
    </row>
    <row r="47" spans="1:16" x14ac:dyDescent="0.2">
      <c r="A47" s="115">
        <v>33</v>
      </c>
      <c r="C47" s="34" t="s">
        <v>317</v>
      </c>
      <c r="D47" s="50">
        <v>176961</v>
      </c>
      <c r="E47" s="73">
        <v>1.560852942745969</v>
      </c>
      <c r="F47" s="50">
        <v>19504</v>
      </c>
      <c r="G47" s="73">
        <v>0.3368381494764191</v>
      </c>
      <c r="H47" s="50">
        <v>238</v>
      </c>
      <c r="I47" s="73">
        <v>6.9246576876938653E-3</v>
      </c>
      <c r="J47" s="50">
        <v>33</v>
      </c>
      <c r="K47" s="73">
        <v>2.1751740139211138E-2</v>
      </c>
      <c r="L47" s="50">
        <v>17001</v>
      </c>
      <c r="M47" s="73">
        <v>3.2455929349506891</v>
      </c>
      <c r="N47" s="50">
        <v>2233</v>
      </c>
      <c r="O47" s="87">
        <v>0.13309111108727034</v>
      </c>
      <c r="P47" s="117">
        <v>33</v>
      </c>
    </row>
    <row r="48" spans="1:16" s="4" customFormat="1" x14ac:dyDescent="0.2">
      <c r="A48" s="115">
        <v>34</v>
      </c>
      <c r="B48" s="1"/>
      <c r="C48" s="34" t="s">
        <v>318</v>
      </c>
      <c r="D48" s="50">
        <v>647431</v>
      </c>
      <c r="E48" s="73">
        <v>5.7105496780362079</v>
      </c>
      <c r="F48" s="50">
        <v>2006</v>
      </c>
      <c r="G48" s="73">
        <v>3.464403854848732E-2</v>
      </c>
      <c r="H48" s="50" t="s">
        <v>375</v>
      </c>
      <c r="I48" s="73" t="s">
        <v>375</v>
      </c>
      <c r="J48" s="50">
        <v>6</v>
      </c>
      <c r="K48" s="73">
        <v>3.954861843492934E-3</v>
      </c>
      <c r="L48" s="50">
        <v>1964</v>
      </c>
      <c r="M48" s="73">
        <v>0.37493938734445936</v>
      </c>
      <c r="N48" s="50">
        <v>35</v>
      </c>
      <c r="O48" s="87">
        <v>2.0860675719007889E-3</v>
      </c>
      <c r="P48" s="117">
        <v>34</v>
      </c>
    </row>
    <row r="49" spans="1:16" x14ac:dyDescent="0.2">
      <c r="A49" s="95" t="s">
        <v>28</v>
      </c>
      <c r="B49" s="32"/>
      <c r="C49" s="174"/>
      <c r="D49" s="30"/>
      <c r="E49" s="175"/>
      <c r="F49" s="27"/>
      <c r="G49" s="175"/>
      <c r="H49" s="27"/>
      <c r="I49" s="175"/>
      <c r="J49" s="27"/>
      <c r="K49" s="175"/>
      <c r="L49" s="27"/>
      <c r="M49" s="175"/>
      <c r="N49" s="27"/>
      <c r="O49" s="4"/>
      <c r="P49" s="118"/>
    </row>
    <row r="50" spans="1:16" x14ac:dyDescent="0.2">
      <c r="A50" s="126" t="s">
        <v>301</v>
      </c>
      <c r="B50" s="223"/>
      <c r="C50" s="32"/>
      <c r="D50" s="27"/>
      <c r="E50" s="175"/>
      <c r="F50" s="27"/>
      <c r="G50" s="175"/>
      <c r="H50" s="27"/>
      <c r="I50" s="175"/>
      <c r="J50" s="27"/>
      <c r="K50" s="175"/>
      <c r="L50" s="27"/>
      <c r="M50" s="175"/>
      <c r="N50" s="27"/>
      <c r="O50" s="4"/>
      <c r="P50" s="119"/>
    </row>
    <row r="51" spans="1:16" x14ac:dyDescent="0.2">
      <c r="A51" s="123"/>
      <c r="D51" s="176"/>
      <c r="F51" s="46"/>
      <c r="G51" s="29"/>
      <c r="H51" s="46"/>
      <c r="J51" s="46"/>
      <c r="L51" s="46"/>
      <c r="N51" s="46"/>
      <c r="P51" s="123"/>
    </row>
    <row r="52" spans="1:16" x14ac:dyDescent="0.2">
      <c r="B52" s="223"/>
      <c r="C52" s="171"/>
      <c r="D52" s="2"/>
      <c r="G52" s="33" t="s">
        <v>300</v>
      </c>
      <c r="H52" s="25" t="s">
        <v>377</v>
      </c>
    </row>
    <row r="53" spans="1:16" x14ac:dyDescent="0.2">
      <c r="B53" s="223"/>
      <c r="C53" s="171"/>
      <c r="D53" s="2"/>
      <c r="G53" s="96"/>
    </row>
    <row r="54" spans="1:16" x14ac:dyDescent="0.2">
      <c r="B54" s="223"/>
      <c r="C54" s="171"/>
      <c r="D54" s="2"/>
      <c r="G54" s="33" t="s">
        <v>155</v>
      </c>
      <c r="H54" s="25" t="s">
        <v>30</v>
      </c>
    </row>
    <row r="55" spans="1:16" x14ac:dyDescent="0.2">
      <c r="B55" s="223"/>
      <c r="C55" s="171"/>
      <c r="D55" s="2"/>
      <c r="G55" s="33"/>
    </row>
    <row r="56" spans="1:16" ht="12.75" thickBot="1" x14ac:dyDescent="0.25">
      <c r="A56" s="114"/>
      <c r="B56" s="6"/>
      <c r="C56" s="7"/>
      <c r="D56" s="7"/>
      <c r="E56" s="42"/>
      <c r="F56" s="7"/>
      <c r="G56" s="42"/>
      <c r="H56" s="7"/>
      <c r="I56" s="42"/>
      <c r="J56" s="7"/>
      <c r="K56" s="42"/>
      <c r="L56" s="7"/>
      <c r="M56" s="42"/>
      <c r="N56" s="7"/>
      <c r="O56" s="42"/>
      <c r="P56" s="114"/>
    </row>
    <row r="57" spans="1:16" ht="12" customHeight="1" x14ac:dyDescent="0.2">
      <c r="A57" s="115"/>
      <c r="B57" s="313" t="s">
        <v>200</v>
      </c>
      <c r="C57" s="260"/>
      <c r="D57" s="318" t="s">
        <v>124</v>
      </c>
      <c r="E57" s="319"/>
      <c r="F57" s="306" t="s">
        <v>57</v>
      </c>
      <c r="G57" s="307"/>
      <c r="H57" s="303" t="s">
        <v>77</v>
      </c>
      <c r="I57" s="319"/>
      <c r="J57" s="306" t="s">
        <v>260</v>
      </c>
      <c r="K57" s="307"/>
      <c r="L57" s="306" t="s">
        <v>183</v>
      </c>
      <c r="M57" s="307"/>
      <c r="N57" s="306" t="s">
        <v>156</v>
      </c>
      <c r="O57" s="333"/>
      <c r="P57" s="117"/>
    </row>
    <row r="58" spans="1:16" ht="12" customHeight="1" x14ac:dyDescent="0.2">
      <c r="A58" s="251" t="s">
        <v>131</v>
      </c>
      <c r="B58" s="314"/>
      <c r="C58" s="315"/>
      <c r="D58" s="320"/>
      <c r="E58" s="321"/>
      <c r="F58" s="308"/>
      <c r="G58" s="309"/>
      <c r="H58" s="304" t="s">
        <v>134</v>
      </c>
      <c r="I58" s="321"/>
      <c r="J58" s="308" t="s">
        <v>135</v>
      </c>
      <c r="K58" s="309"/>
      <c r="L58" s="308" t="s">
        <v>136</v>
      </c>
      <c r="M58" s="309"/>
      <c r="N58" s="308" t="s">
        <v>77</v>
      </c>
      <c r="O58" s="334"/>
      <c r="P58" s="312" t="s">
        <v>131</v>
      </c>
    </row>
    <row r="59" spans="1:16" ht="12" customHeight="1" x14ac:dyDescent="0.2">
      <c r="A59" s="251"/>
      <c r="B59" s="314"/>
      <c r="C59" s="315"/>
      <c r="D59" s="322"/>
      <c r="E59" s="323"/>
      <c r="F59" s="310"/>
      <c r="G59" s="311"/>
      <c r="H59" s="305"/>
      <c r="I59" s="323"/>
      <c r="J59" s="310"/>
      <c r="K59" s="311"/>
      <c r="L59" s="310"/>
      <c r="M59" s="311"/>
      <c r="N59" s="310"/>
      <c r="O59" s="335"/>
      <c r="P59" s="312"/>
    </row>
    <row r="60" spans="1:16" ht="15" customHeight="1" thickBot="1" x14ac:dyDescent="0.25">
      <c r="A60" s="116"/>
      <c r="B60" s="316"/>
      <c r="C60" s="317"/>
      <c r="D60" s="180" t="s">
        <v>292</v>
      </c>
      <c r="E60" s="80" t="s">
        <v>5</v>
      </c>
      <c r="F60" s="180" t="s">
        <v>292</v>
      </c>
      <c r="G60" s="81" t="s">
        <v>221</v>
      </c>
      <c r="H60" s="182" t="s">
        <v>292</v>
      </c>
      <c r="I60" s="80" t="s">
        <v>221</v>
      </c>
      <c r="J60" s="180" t="s">
        <v>292</v>
      </c>
      <c r="K60" s="80" t="s">
        <v>221</v>
      </c>
      <c r="L60" s="180" t="s">
        <v>292</v>
      </c>
      <c r="M60" s="80" t="s">
        <v>221</v>
      </c>
      <c r="N60" s="180" t="s">
        <v>292</v>
      </c>
      <c r="O60" s="80" t="s">
        <v>221</v>
      </c>
      <c r="P60" s="121"/>
    </row>
    <row r="61" spans="1:16" x14ac:dyDescent="0.2">
      <c r="A61" s="115"/>
      <c r="C61" s="34"/>
      <c r="D61" s="10"/>
      <c r="E61" s="43"/>
      <c r="F61" s="10"/>
      <c r="G61" s="43"/>
      <c r="H61" s="10"/>
      <c r="I61" s="43"/>
      <c r="J61" s="10"/>
      <c r="K61" s="43"/>
      <c r="L61" s="10"/>
      <c r="M61" s="43"/>
      <c r="N61" s="10"/>
      <c r="O61" s="54"/>
      <c r="P61" s="117"/>
    </row>
    <row r="62" spans="1:16" x14ac:dyDescent="0.2">
      <c r="A62" s="115">
        <v>1</v>
      </c>
      <c r="C62" s="34" t="s">
        <v>31</v>
      </c>
      <c r="D62" s="50">
        <v>580535</v>
      </c>
      <c r="E62" s="73">
        <v>90.703633395048712</v>
      </c>
      <c r="F62" s="50">
        <v>659006</v>
      </c>
      <c r="G62" s="73">
        <v>92.202199401180849</v>
      </c>
      <c r="H62" s="50">
        <v>427897</v>
      </c>
      <c r="I62" s="73">
        <v>83.707368412815782</v>
      </c>
      <c r="J62" s="50">
        <v>985071</v>
      </c>
      <c r="K62" s="73">
        <v>92.4904136136076</v>
      </c>
      <c r="L62" s="50">
        <v>151006</v>
      </c>
      <c r="M62" s="73">
        <v>49.815097663401872</v>
      </c>
      <c r="N62" s="50">
        <v>2143510</v>
      </c>
      <c r="O62" s="87">
        <v>92.672487402696504</v>
      </c>
      <c r="P62" s="117">
        <v>1</v>
      </c>
    </row>
    <row r="63" spans="1:16" ht="24" x14ac:dyDescent="0.2">
      <c r="A63" s="159">
        <v>2</v>
      </c>
      <c r="C63" s="160" t="s">
        <v>297</v>
      </c>
      <c r="D63" s="50">
        <v>122193</v>
      </c>
      <c r="E63" s="73">
        <v>19.091612177459044</v>
      </c>
      <c r="F63" s="50">
        <v>53143</v>
      </c>
      <c r="G63" s="73">
        <v>7.4352911548255314</v>
      </c>
      <c r="H63" s="50">
        <v>226589</v>
      </c>
      <c r="I63" s="73">
        <v>44.326482544377541</v>
      </c>
      <c r="J63" s="50">
        <v>18911</v>
      </c>
      <c r="K63" s="73">
        <v>1.7755940555015155</v>
      </c>
      <c r="L63" s="50">
        <v>63319</v>
      </c>
      <c r="M63" s="73">
        <v>20.888190992072786</v>
      </c>
      <c r="N63" s="50">
        <v>476861</v>
      </c>
      <c r="O63" s="87">
        <v>20.616603148731407</v>
      </c>
      <c r="P63" s="117">
        <v>2</v>
      </c>
    </row>
    <row r="64" spans="1:16" x14ac:dyDescent="0.2">
      <c r="A64" s="115">
        <v>3</v>
      </c>
      <c r="C64" s="34" t="s">
        <v>244</v>
      </c>
      <c r="D64" s="50">
        <v>-9</v>
      </c>
      <c r="E64" s="73">
        <v>-1.4061730999085987E-3</v>
      </c>
      <c r="F64" s="50">
        <v>10809</v>
      </c>
      <c r="G64" s="73">
        <v>1.5122981783585641</v>
      </c>
      <c r="H64" s="50">
        <v>6</v>
      </c>
      <c r="I64" s="73">
        <v>1.1737502494219281E-3</v>
      </c>
      <c r="J64" s="50">
        <v>-657</v>
      </c>
      <c r="K64" s="73">
        <v>-6.1687128891359293E-2</v>
      </c>
      <c r="L64" s="50">
        <v>197</v>
      </c>
      <c r="M64" s="73">
        <v>6.49879755750776E-2</v>
      </c>
      <c r="N64" s="50">
        <v>3659</v>
      </c>
      <c r="O64" s="87">
        <v>0.15819316513870543</v>
      </c>
      <c r="P64" s="117">
        <v>3</v>
      </c>
    </row>
    <row r="65" spans="1:16" x14ac:dyDescent="0.2">
      <c r="A65" s="159">
        <v>4</v>
      </c>
      <c r="C65" s="34" t="s">
        <v>32</v>
      </c>
      <c r="D65" s="50">
        <v>4174</v>
      </c>
      <c r="E65" s="73">
        <v>0.65215183544649902</v>
      </c>
      <c r="F65" s="50">
        <v>2455</v>
      </c>
      <c r="G65" s="73">
        <v>0.34348154573691131</v>
      </c>
      <c r="H65" s="50">
        <v>359</v>
      </c>
      <c r="I65" s="73">
        <v>7.0229389923745361E-2</v>
      </c>
      <c r="J65" s="50">
        <v>23</v>
      </c>
      <c r="K65" s="73">
        <v>2.1595189718436282E-3</v>
      </c>
      <c r="L65" s="50">
        <v>274</v>
      </c>
      <c r="M65" s="73">
        <v>9.0389367043508959E-2</v>
      </c>
      <c r="N65" s="50">
        <v>2370</v>
      </c>
      <c r="O65" s="87">
        <v>0.10246455353340582</v>
      </c>
      <c r="P65" s="117">
        <v>4</v>
      </c>
    </row>
    <row r="66" spans="1:16" x14ac:dyDescent="0.2">
      <c r="A66" s="115">
        <v>5</v>
      </c>
      <c r="C66" s="34" t="s">
        <v>33</v>
      </c>
      <c r="D66" s="50">
        <v>55335</v>
      </c>
      <c r="E66" s="73">
        <v>8.645620942604701</v>
      </c>
      <c r="F66" s="50">
        <v>42470</v>
      </c>
      <c r="G66" s="73">
        <v>5.942020874723676</v>
      </c>
      <c r="H66" s="50">
        <v>82920</v>
      </c>
      <c r="I66" s="73">
        <v>16.221228447011043</v>
      </c>
      <c r="J66" s="50">
        <v>42988</v>
      </c>
      <c r="K66" s="73">
        <v>4.0362348505049521</v>
      </c>
      <c r="L66" s="50">
        <v>151656</v>
      </c>
      <c r="M66" s="73">
        <v>50.029524993979543</v>
      </c>
      <c r="N66" s="50">
        <v>162037</v>
      </c>
      <c r="O66" s="87">
        <v>7.0055058484778394</v>
      </c>
      <c r="P66" s="117">
        <v>5</v>
      </c>
    </row>
    <row r="67" spans="1:16" x14ac:dyDescent="0.2">
      <c r="A67" s="159">
        <v>6</v>
      </c>
      <c r="C67" s="34" t="s">
        <v>305</v>
      </c>
      <c r="D67" s="50" t="s">
        <v>375</v>
      </c>
      <c r="E67" s="73" t="s">
        <v>375</v>
      </c>
      <c r="F67" s="50" t="s">
        <v>375</v>
      </c>
      <c r="G67" s="73" t="s">
        <v>375</v>
      </c>
      <c r="H67" s="50" t="s">
        <v>375</v>
      </c>
      <c r="I67" s="73" t="s">
        <v>375</v>
      </c>
      <c r="J67" s="50">
        <v>37627</v>
      </c>
      <c r="K67" s="73">
        <v>3.5328791458069655</v>
      </c>
      <c r="L67" s="202" t="s">
        <v>375</v>
      </c>
      <c r="M67" s="73" t="s">
        <v>375</v>
      </c>
      <c r="N67" s="50">
        <v>1419</v>
      </c>
      <c r="O67" s="87">
        <v>6.1349030153545508E-2</v>
      </c>
      <c r="P67" s="117">
        <v>6</v>
      </c>
    </row>
    <row r="68" spans="1:16" x14ac:dyDescent="0.2">
      <c r="A68" s="115"/>
      <c r="C68" s="34"/>
      <c r="D68" s="50"/>
      <c r="E68" s="73"/>
      <c r="F68" s="50"/>
      <c r="G68" s="73"/>
      <c r="H68" s="50"/>
      <c r="I68" s="73"/>
      <c r="J68" s="50"/>
      <c r="K68" s="73"/>
      <c r="L68" s="50"/>
      <c r="M68" s="73"/>
      <c r="N68" s="50"/>
      <c r="O68" s="87"/>
      <c r="P68" s="117"/>
    </row>
    <row r="69" spans="1:16" x14ac:dyDescent="0.2">
      <c r="A69" s="209">
        <v>7</v>
      </c>
      <c r="B69" s="35"/>
      <c r="C69" s="36" t="s">
        <v>34</v>
      </c>
      <c r="D69" s="51">
        <v>640035</v>
      </c>
      <c r="E69" s="222">
        <v>100</v>
      </c>
      <c r="F69" s="51">
        <v>714740</v>
      </c>
      <c r="G69" s="222">
        <v>100</v>
      </c>
      <c r="H69" s="51">
        <v>511182</v>
      </c>
      <c r="I69" s="222">
        <v>100</v>
      </c>
      <c r="J69" s="51">
        <v>1065052</v>
      </c>
      <c r="K69" s="222">
        <v>100</v>
      </c>
      <c r="L69" s="51">
        <v>303133</v>
      </c>
      <c r="M69" s="222">
        <v>100</v>
      </c>
      <c r="N69" s="51">
        <v>2312995</v>
      </c>
      <c r="O69" s="156">
        <v>100</v>
      </c>
      <c r="P69" s="123">
        <v>7</v>
      </c>
    </row>
    <row r="70" spans="1:16" x14ac:dyDescent="0.2">
      <c r="A70" s="209"/>
      <c r="B70" s="35"/>
      <c r="C70" s="36"/>
      <c r="D70" s="50"/>
      <c r="E70" s="73"/>
      <c r="F70" s="50"/>
      <c r="G70" s="73"/>
      <c r="H70" s="50"/>
      <c r="I70" s="73"/>
      <c r="J70" s="50"/>
      <c r="K70" s="73"/>
      <c r="L70" s="50"/>
      <c r="M70" s="73"/>
      <c r="N70" s="50"/>
      <c r="O70" s="87"/>
      <c r="P70" s="123"/>
    </row>
    <row r="71" spans="1:16" x14ac:dyDescent="0.2">
      <c r="A71" s="115">
        <v>8</v>
      </c>
      <c r="C71" s="34" t="s">
        <v>35</v>
      </c>
      <c r="D71" s="50">
        <v>253922</v>
      </c>
      <c r="E71" s="73">
        <v>39.673142874999023</v>
      </c>
      <c r="F71" s="50">
        <v>346742</v>
      </c>
      <c r="G71" s="73">
        <v>48.513025715644851</v>
      </c>
      <c r="H71" s="50">
        <v>225839</v>
      </c>
      <c r="I71" s="73">
        <v>44.179763763199801</v>
      </c>
      <c r="J71" s="50">
        <v>233159</v>
      </c>
      <c r="K71" s="73">
        <v>21.891794954612546</v>
      </c>
      <c r="L71" s="50">
        <v>60829</v>
      </c>
      <c r="M71" s="73">
        <v>20.066769371859877</v>
      </c>
      <c r="N71" s="50">
        <v>754714</v>
      </c>
      <c r="O71" s="87">
        <v>32.629296647852676</v>
      </c>
      <c r="P71" s="117">
        <v>8</v>
      </c>
    </row>
    <row r="72" spans="1:16" x14ac:dyDescent="0.2">
      <c r="A72" s="115">
        <v>9</v>
      </c>
      <c r="C72" s="34" t="s">
        <v>139</v>
      </c>
      <c r="D72" s="50">
        <v>63927</v>
      </c>
      <c r="E72" s="73">
        <v>9.9880475286507764</v>
      </c>
      <c r="F72" s="50">
        <v>67032</v>
      </c>
      <c r="G72" s="73">
        <v>9.3785152642919112</v>
      </c>
      <c r="H72" s="50">
        <v>89239</v>
      </c>
      <c r="I72" s="73">
        <v>17.457383084693905</v>
      </c>
      <c r="J72" s="50">
        <v>157588</v>
      </c>
      <c r="K72" s="73">
        <v>14.796272858038856</v>
      </c>
      <c r="L72" s="50">
        <v>18441</v>
      </c>
      <c r="M72" s="73">
        <v>6.083468312588864</v>
      </c>
      <c r="N72" s="50">
        <v>417793</v>
      </c>
      <c r="O72" s="87">
        <v>18.062857896363806</v>
      </c>
      <c r="P72" s="117">
        <v>9</v>
      </c>
    </row>
    <row r="73" spans="1:16" x14ac:dyDescent="0.2">
      <c r="A73" s="115">
        <v>10</v>
      </c>
      <c r="C73" s="34" t="s">
        <v>36</v>
      </c>
      <c r="D73" s="50">
        <v>189994</v>
      </c>
      <c r="E73" s="73">
        <v>29.684939104892702</v>
      </c>
      <c r="F73" s="50">
        <v>279710</v>
      </c>
      <c r="G73" s="73">
        <v>39.134510451352938</v>
      </c>
      <c r="H73" s="50">
        <v>136600</v>
      </c>
      <c r="I73" s="73">
        <v>26.722380678505893</v>
      </c>
      <c r="J73" s="50">
        <v>75572</v>
      </c>
      <c r="K73" s="73">
        <v>7.0956159887028987</v>
      </c>
      <c r="L73" s="50">
        <v>42388</v>
      </c>
      <c r="M73" s="73">
        <v>13.983301059271014</v>
      </c>
      <c r="N73" s="50">
        <v>336921</v>
      </c>
      <c r="O73" s="87">
        <v>14.566438751488871</v>
      </c>
      <c r="P73" s="117">
        <v>10</v>
      </c>
    </row>
    <row r="74" spans="1:16" x14ac:dyDescent="0.2">
      <c r="A74" s="115">
        <v>11</v>
      </c>
      <c r="C74" s="34" t="s">
        <v>37</v>
      </c>
      <c r="D74" s="50">
        <v>146945</v>
      </c>
      <c r="E74" s="73">
        <v>22.958900685118781</v>
      </c>
      <c r="F74" s="50">
        <v>86639</v>
      </c>
      <c r="G74" s="73">
        <v>12.121750566639617</v>
      </c>
      <c r="H74" s="50">
        <v>202090</v>
      </c>
      <c r="I74" s="73">
        <v>39.533864650946235</v>
      </c>
      <c r="J74" s="50">
        <v>637328</v>
      </c>
      <c r="K74" s="73">
        <v>59.84008292552852</v>
      </c>
      <c r="L74" s="50">
        <v>171124</v>
      </c>
      <c r="M74" s="73">
        <v>56.451788488881121</v>
      </c>
      <c r="N74" s="50">
        <v>658281</v>
      </c>
      <c r="O74" s="87">
        <v>28.460113402752707</v>
      </c>
      <c r="P74" s="117">
        <v>11</v>
      </c>
    </row>
    <row r="75" spans="1:16" x14ac:dyDescent="0.2">
      <c r="A75" s="115">
        <v>12</v>
      </c>
      <c r="C75" s="34" t="s">
        <v>38</v>
      </c>
      <c r="D75" s="50">
        <v>118787</v>
      </c>
      <c r="E75" s="73">
        <v>18.559453779871415</v>
      </c>
      <c r="F75" s="50">
        <v>70941</v>
      </c>
      <c r="G75" s="73">
        <v>9.9254274281556931</v>
      </c>
      <c r="H75" s="50">
        <v>164615</v>
      </c>
      <c r="I75" s="73">
        <v>32.202816218098448</v>
      </c>
      <c r="J75" s="50">
        <v>531564</v>
      </c>
      <c r="K75" s="73">
        <v>49.909675771699412</v>
      </c>
      <c r="L75" s="50">
        <v>139143</v>
      </c>
      <c r="M75" s="73">
        <v>45.901633936259003</v>
      </c>
      <c r="N75" s="50">
        <v>544957</v>
      </c>
      <c r="O75" s="87">
        <v>23.560664852280269</v>
      </c>
      <c r="P75" s="117">
        <v>12</v>
      </c>
    </row>
    <row r="76" spans="1:16" x14ac:dyDescent="0.2">
      <c r="A76" s="115">
        <v>13</v>
      </c>
      <c r="C76" s="34" t="s">
        <v>39</v>
      </c>
      <c r="D76" s="50">
        <v>28158</v>
      </c>
      <c r="E76" s="73">
        <v>4.3994469052473697</v>
      </c>
      <c r="F76" s="50">
        <v>15697</v>
      </c>
      <c r="G76" s="73">
        <v>2.1961832274673307</v>
      </c>
      <c r="H76" s="50">
        <v>37475</v>
      </c>
      <c r="I76" s="73">
        <v>7.3310484328477923</v>
      </c>
      <c r="J76" s="50">
        <v>105764</v>
      </c>
      <c r="K76" s="73">
        <v>9.9304071538291083</v>
      </c>
      <c r="L76" s="50">
        <v>31981</v>
      </c>
      <c r="M76" s="73">
        <v>10.550154552622116</v>
      </c>
      <c r="N76" s="50">
        <v>113324</v>
      </c>
      <c r="O76" s="87">
        <v>4.8994485504724397</v>
      </c>
      <c r="P76" s="117">
        <v>13</v>
      </c>
    </row>
    <row r="77" spans="1:16" x14ac:dyDescent="0.2">
      <c r="A77" s="115">
        <v>14</v>
      </c>
      <c r="C77" s="34" t="s">
        <v>40</v>
      </c>
      <c r="D77" s="50">
        <v>126675</v>
      </c>
      <c r="E77" s="73">
        <v>19.791886381213526</v>
      </c>
      <c r="F77" s="50">
        <v>143659</v>
      </c>
      <c r="G77" s="73">
        <v>20.099476732797939</v>
      </c>
      <c r="H77" s="50">
        <v>58477</v>
      </c>
      <c r="I77" s="73">
        <v>11.439565555907681</v>
      </c>
      <c r="J77" s="50">
        <v>62559</v>
      </c>
      <c r="K77" s="73">
        <v>5.8737977112854587</v>
      </c>
      <c r="L77" s="50">
        <v>23443</v>
      </c>
      <c r="M77" s="73">
        <v>7.7335690934342347</v>
      </c>
      <c r="N77" s="50">
        <v>119913</v>
      </c>
      <c r="O77" s="87">
        <v>5.1843173028908405</v>
      </c>
      <c r="P77" s="117">
        <v>14</v>
      </c>
    </row>
    <row r="78" spans="1:16" ht="24" x14ac:dyDescent="0.2">
      <c r="A78" s="159">
        <v>15</v>
      </c>
      <c r="C78" s="160" t="s">
        <v>273</v>
      </c>
      <c r="D78" s="50">
        <v>126675</v>
      </c>
      <c r="E78" s="73">
        <v>19.791886381213526</v>
      </c>
      <c r="F78" s="50">
        <v>143404</v>
      </c>
      <c r="G78" s="73">
        <v>20.063799423566611</v>
      </c>
      <c r="H78" s="50">
        <v>58268</v>
      </c>
      <c r="I78" s="73">
        <v>11.398679922219484</v>
      </c>
      <c r="J78" s="50">
        <v>62558</v>
      </c>
      <c r="K78" s="73">
        <v>5.8737038191562476</v>
      </c>
      <c r="L78" s="50">
        <v>23361</v>
      </c>
      <c r="M78" s="73">
        <v>7.7065182609613601</v>
      </c>
      <c r="N78" s="50">
        <v>115857</v>
      </c>
      <c r="O78" s="87">
        <v>5.0089602441855687</v>
      </c>
      <c r="P78" s="117">
        <v>15</v>
      </c>
    </row>
    <row r="79" spans="1:16" ht="24" x14ac:dyDescent="0.2">
      <c r="A79" s="159">
        <v>16</v>
      </c>
      <c r="C79" s="160" t="s">
        <v>274</v>
      </c>
      <c r="D79" s="50" t="s">
        <v>375</v>
      </c>
      <c r="E79" s="73" t="s">
        <v>375</v>
      </c>
      <c r="F79" s="50">
        <v>256</v>
      </c>
      <c r="G79" s="73">
        <v>3.5817220247922318E-2</v>
      </c>
      <c r="H79" s="50">
        <v>209</v>
      </c>
      <c r="I79" s="73">
        <v>4.0885633688197157E-2</v>
      </c>
      <c r="J79" s="50">
        <v>1</v>
      </c>
      <c r="K79" s="73">
        <v>9.3892129210592531E-5</v>
      </c>
      <c r="L79" s="50">
        <v>81</v>
      </c>
      <c r="M79" s="73">
        <v>2.6720944271986225E-2</v>
      </c>
      <c r="N79" s="50">
        <v>4056</v>
      </c>
      <c r="O79" s="87">
        <v>0.17535705870527174</v>
      </c>
      <c r="P79" s="117">
        <v>16</v>
      </c>
    </row>
    <row r="80" spans="1:16" x14ac:dyDescent="0.2">
      <c r="A80" s="115">
        <v>17</v>
      </c>
      <c r="C80" s="34" t="s">
        <v>41</v>
      </c>
      <c r="D80" s="50">
        <v>95610</v>
      </c>
      <c r="E80" s="73">
        <v>14.938245564695681</v>
      </c>
      <c r="F80" s="50">
        <v>40784</v>
      </c>
      <c r="G80" s="73">
        <v>5.7061309007471248</v>
      </c>
      <c r="H80" s="50">
        <v>53841</v>
      </c>
      <c r="I80" s="73">
        <v>10.532647863187671</v>
      </c>
      <c r="J80" s="50">
        <v>105013</v>
      </c>
      <c r="K80" s="73">
        <v>9.8598941647919531</v>
      </c>
      <c r="L80" s="50">
        <v>62840</v>
      </c>
      <c r="M80" s="73">
        <v>20.730174543847092</v>
      </c>
      <c r="N80" s="50">
        <v>445674</v>
      </c>
      <c r="O80" s="87">
        <v>19.268264739007218</v>
      </c>
      <c r="P80" s="117">
        <v>17</v>
      </c>
    </row>
    <row r="81" spans="1:16" x14ac:dyDescent="0.2">
      <c r="A81" s="115"/>
      <c r="C81" s="34"/>
      <c r="D81" s="50"/>
      <c r="E81" s="73"/>
      <c r="F81" s="50"/>
      <c r="G81" s="73"/>
      <c r="H81" s="50"/>
      <c r="I81" s="73"/>
      <c r="J81" s="50"/>
      <c r="K81" s="73"/>
      <c r="L81" s="50"/>
      <c r="M81" s="73"/>
      <c r="N81" s="50"/>
      <c r="O81" s="87"/>
      <c r="P81" s="117"/>
    </row>
    <row r="82" spans="1:16" s="4" customFormat="1" x14ac:dyDescent="0.2">
      <c r="A82" s="209">
        <v>18</v>
      </c>
      <c r="B82" s="35"/>
      <c r="C82" s="36" t="s">
        <v>180</v>
      </c>
      <c r="D82" s="51">
        <v>623152</v>
      </c>
      <c r="E82" s="86" t="s">
        <v>65</v>
      </c>
      <c r="F82" s="51">
        <v>617824</v>
      </c>
      <c r="G82" s="86" t="s">
        <v>65</v>
      </c>
      <c r="H82" s="51">
        <v>540247</v>
      </c>
      <c r="I82" s="86" t="s">
        <v>65</v>
      </c>
      <c r="J82" s="51">
        <v>1038059</v>
      </c>
      <c r="K82" s="86" t="s">
        <v>65</v>
      </c>
      <c r="L82" s="51">
        <v>318236</v>
      </c>
      <c r="M82" s="86" t="s">
        <v>65</v>
      </c>
      <c r="N82" s="51">
        <v>1978582</v>
      </c>
      <c r="O82" s="88" t="s">
        <v>65</v>
      </c>
      <c r="P82" s="123">
        <v>18</v>
      </c>
    </row>
    <row r="83" spans="1:16" x14ac:dyDescent="0.2">
      <c r="A83" s="115"/>
      <c r="C83" s="34"/>
      <c r="D83" s="50"/>
      <c r="E83" s="73"/>
      <c r="F83" s="50"/>
      <c r="G83" s="73"/>
      <c r="H83" s="50"/>
      <c r="I83" s="73"/>
      <c r="J83" s="50"/>
      <c r="K83" s="73"/>
      <c r="L83" s="50"/>
      <c r="M83" s="73"/>
      <c r="N83" s="50"/>
      <c r="O83" s="87"/>
      <c r="P83" s="117"/>
    </row>
    <row r="84" spans="1:16" x14ac:dyDescent="0.2">
      <c r="A84" s="115">
        <v>19</v>
      </c>
      <c r="C84" s="34" t="s">
        <v>42</v>
      </c>
      <c r="D84" s="50">
        <v>434</v>
      </c>
      <c r="E84" s="73">
        <v>6.7808791706703536E-2</v>
      </c>
      <c r="F84" s="50">
        <v>2033</v>
      </c>
      <c r="G84" s="73">
        <v>0.28443909673447687</v>
      </c>
      <c r="H84" s="50">
        <v>3799</v>
      </c>
      <c r="I84" s="73">
        <v>0.74317953292565075</v>
      </c>
      <c r="J84" s="50">
        <v>2641</v>
      </c>
      <c r="K84" s="73">
        <v>0.24796911324517487</v>
      </c>
      <c r="L84" s="50">
        <v>6057</v>
      </c>
      <c r="M84" s="73">
        <v>1.9981328327829699</v>
      </c>
      <c r="N84" s="50">
        <v>74949</v>
      </c>
      <c r="O84" s="87">
        <v>3.2403442290190858</v>
      </c>
      <c r="P84" s="117">
        <v>19</v>
      </c>
    </row>
    <row r="85" spans="1:16" ht="24" x14ac:dyDescent="0.2">
      <c r="A85" s="159">
        <v>20</v>
      </c>
      <c r="C85" s="160" t="s">
        <v>275</v>
      </c>
      <c r="D85" s="50">
        <v>165</v>
      </c>
      <c r="E85" s="73">
        <v>2.5779840164990978E-2</v>
      </c>
      <c r="F85" s="50">
        <v>166</v>
      </c>
      <c r="G85" s="73">
        <v>2.322522875451213E-2</v>
      </c>
      <c r="H85" s="50">
        <v>36</v>
      </c>
      <c r="I85" s="73">
        <v>7.0425014965315681E-3</v>
      </c>
      <c r="J85" s="50">
        <v>59</v>
      </c>
      <c r="K85" s="73">
        <v>5.5396356234249594E-3</v>
      </c>
      <c r="L85" s="50">
        <v>820</v>
      </c>
      <c r="M85" s="73">
        <v>0.27050832472874942</v>
      </c>
      <c r="N85" s="50">
        <v>62742</v>
      </c>
      <c r="O85" s="87">
        <v>2.7125869273387968</v>
      </c>
      <c r="P85" s="117">
        <v>20</v>
      </c>
    </row>
    <row r="86" spans="1:16" x14ac:dyDescent="0.2">
      <c r="A86" s="115">
        <v>21</v>
      </c>
      <c r="C86" s="172" t="s">
        <v>269</v>
      </c>
      <c r="D86" s="50">
        <v>24236</v>
      </c>
      <c r="E86" s="73">
        <v>3.786667916598311</v>
      </c>
      <c r="F86" s="50">
        <v>767</v>
      </c>
      <c r="G86" s="73">
        <v>0.10731174972717351</v>
      </c>
      <c r="H86" s="50">
        <v>354</v>
      </c>
      <c r="I86" s="73">
        <v>6.9251264715893754E-2</v>
      </c>
      <c r="J86" s="50">
        <v>736</v>
      </c>
      <c r="K86" s="73">
        <v>6.9104607098996101E-2</v>
      </c>
      <c r="L86" s="50">
        <v>307</v>
      </c>
      <c r="M86" s="73">
        <v>0.10127567767283667</v>
      </c>
      <c r="N86" s="50">
        <v>4748</v>
      </c>
      <c r="O86" s="87">
        <v>0.20527497897747293</v>
      </c>
      <c r="P86" s="117">
        <v>21</v>
      </c>
    </row>
    <row r="87" spans="1:16" ht="24" x14ac:dyDescent="0.2">
      <c r="A87" s="159">
        <v>22</v>
      </c>
      <c r="C87" s="160" t="s">
        <v>276</v>
      </c>
      <c r="D87" s="50" t="s">
        <v>375</v>
      </c>
      <c r="E87" s="73" t="s">
        <v>375</v>
      </c>
      <c r="F87" s="50" t="s">
        <v>375</v>
      </c>
      <c r="G87" s="73" t="s">
        <v>375</v>
      </c>
      <c r="H87" s="50">
        <v>60</v>
      </c>
      <c r="I87" s="73">
        <v>1.173750249421928E-2</v>
      </c>
      <c r="J87" s="50" t="s">
        <v>375</v>
      </c>
      <c r="K87" s="73" t="s">
        <v>375</v>
      </c>
      <c r="L87" s="50">
        <v>1490</v>
      </c>
      <c r="M87" s="73">
        <v>0.49153341932419103</v>
      </c>
      <c r="N87" s="50">
        <v>4970</v>
      </c>
      <c r="O87" s="87">
        <v>0.2148729244983236</v>
      </c>
      <c r="P87" s="117">
        <v>22</v>
      </c>
    </row>
    <row r="88" spans="1:16" x14ac:dyDescent="0.2">
      <c r="A88" s="115">
        <v>23</v>
      </c>
      <c r="C88" s="172" t="s">
        <v>265</v>
      </c>
      <c r="D88" s="50">
        <v>15268</v>
      </c>
      <c r="E88" s="73">
        <v>2.385494543267165</v>
      </c>
      <c r="F88" s="50">
        <v>25538</v>
      </c>
      <c r="G88" s="73">
        <v>3.5730475417634384</v>
      </c>
      <c r="H88" s="50">
        <v>3122</v>
      </c>
      <c r="I88" s="73">
        <v>0.61074137978254317</v>
      </c>
      <c r="J88" s="50">
        <v>1479</v>
      </c>
      <c r="K88" s="73">
        <v>0.13886645910246637</v>
      </c>
      <c r="L88" s="50">
        <v>1212</v>
      </c>
      <c r="M88" s="73">
        <v>0.39982449947712723</v>
      </c>
      <c r="N88" s="50">
        <v>21929</v>
      </c>
      <c r="O88" s="87">
        <v>0.94807814111141619</v>
      </c>
      <c r="P88" s="117">
        <v>23</v>
      </c>
    </row>
    <row r="89" spans="1:16" ht="24" x14ac:dyDescent="0.2">
      <c r="A89" s="159">
        <v>24</v>
      </c>
      <c r="C89" s="160" t="s">
        <v>277</v>
      </c>
      <c r="D89" s="50" t="s">
        <v>375</v>
      </c>
      <c r="E89" s="73" t="s">
        <v>375</v>
      </c>
      <c r="F89" s="50">
        <v>911</v>
      </c>
      <c r="G89" s="73">
        <v>0.12745893611662981</v>
      </c>
      <c r="H89" s="50">
        <v>32</v>
      </c>
      <c r="I89" s="73">
        <v>6.2600013302502823E-3</v>
      </c>
      <c r="J89" s="50" t="s">
        <v>375</v>
      </c>
      <c r="K89" s="73" t="s">
        <v>375</v>
      </c>
      <c r="L89" s="50">
        <v>7512</v>
      </c>
      <c r="M89" s="73">
        <v>2.4781201650760556</v>
      </c>
      <c r="N89" s="50">
        <v>85145</v>
      </c>
      <c r="O89" s="87">
        <v>3.681157979156894</v>
      </c>
      <c r="P89" s="117">
        <v>24</v>
      </c>
    </row>
    <row r="90" spans="1:16" s="4" customFormat="1" x14ac:dyDescent="0.2">
      <c r="A90" s="115">
        <v>25</v>
      </c>
      <c r="B90" s="1"/>
      <c r="C90" s="34" t="s">
        <v>267</v>
      </c>
      <c r="D90" s="50" t="s">
        <v>375</v>
      </c>
      <c r="E90" s="73" t="s">
        <v>375</v>
      </c>
      <c r="F90" s="50">
        <v>649</v>
      </c>
      <c r="G90" s="73">
        <v>9.0802249769146817E-2</v>
      </c>
      <c r="H90" s="50" t="s">
        <v>375</v>
      </c>
      <c r="I90" s="73" t="s">
        <v>375</v>
      </c>
      <c r="J90" s="50" t="s">
        <v>375</v>
      </c>
      <c r="K90" s="73" t="s">
        <v>375</v>
      </c>
      <c r="L90" s="202" t="s">
        <v>375</v>
      </c>
      <c r="M90" s="73" t="s">
        <v>375</v>
      </c>
      <c r="N90" s="50">
        <v>42079</v>
      </c>
      <c r="O90" s="87">
        <v>1.819243016089529</v>
      </c>
      <c r="P90" s="117">
        <v>25</v>
      </c>
    </row>
    <row r="91" spans="1:16" x14ac:dyDescent="0.2">
      <c r="A91" s="159">
        <v>26</v>
      </c>
      <c r="C91" s="34" t="s">
        <v>43</v>
      </c>
      <c r="D91" s="50">
        <v>4699</v>
      </c>
      <c r="E91" s="73">
        <v>0.73417859960783394</v>
      </c>
      <c r="F91" s="50">
        <v>9107</v>
      </c>
      <c r="G91" s="73">
        <v>1.2741696281165178</v>
      </c>
      <c r="H91" s="50">
        <v>2022</v>
      </c>
      <c r="I91" s="73">
        <v>0.39555383405518973</v>
      </c>
      <c r="J91" s="50">
        <v>600</v>
      </c>
      <c r="K91" s="73">
        <v>5.6335277526355518E-2</v>
      </c>
      <c r="L91" s="50">
        <v>2956</v>
      </c>
      <c r="M91" s="73">
        <v>0.97514952182705283</v>
      </c>
      <c r="N91" s="50">
        <v>54392</v>
      </c>
      <c r="O91" s="87">
        <v>2.35158312058608</v>
      </c>
      <c r="P91" s="117">
        <v>26</v>
      </c>
    </row>
    <row r="92" spans="1:16" s="157" customFormat="1" ht="36" customHeight="1" x14ac:dyDescent="0.2">
      <c r="A92" s="210">
        <v>27</v>
      </c>
      <c r="B92" s="153"/>
      <c r="C92" s="173" t="s">
        <v>266</v>
      </c>
      <c r="D92" s="154">
        <v>21752</v>
      </c>
      <c r="E92" s="155">
        <v>3.3985641410235377</v>
      </c>
      <c r="F92" s="154">
        <v>65500</v>
      </c>
      <c r="G92" s="155">
        <v>9.1641715868707507</v>
      </c>
      <c r="H92" s="154">
        <v>-30049</v>
      </c>
      <c r="I92" s="155">
        <v>-5.8783368741465853</v>
      </c>
      <c r="J92" s="154">
        <v>28349</v>
      </c>
      <c r="K92" s="155">
        <v>2.6617479709910876</v>
      </c>
      <c r="L92" s="154">
        <v>-6067</v>
      </c>
      <c r="M92" s="155">
        <v>-2.001431714791857</v>
      </c>
      <c r="N92" s="154">
        <v>438626</v>
      </c>
      <c r="O92" s="156">
        <v>18.963551585714626</v>
      </c>
      <c r="P92" s="211">
        <v>27</v>
      </c>
    </row>
    <row r="93" spans="1:16" x14ac:dyDescent="0.2">
      <c r="A93" s="115">
        <v>28</v>
      </c>
      <c r="C93" s="34" t="s">
        <v>44</v>
      </c>
      <c r="D93" s="50">
        <v>600</v>
      </c>
      <c r="E93" s="73">
        <v>9.3744873327239922E-2</v>
      </c>
      <c r="F93" s="50">
        <v>1589</v>
      </c>
      <c r="G93" s="73">
        <v>0.22231860536698661</v>
      </c>
      <c r="H93" s="50">
        <v>498</v>
      </c>
      <c r="I93" s="73">
        <v>9.742127070202003E-2</v>
      </c>
      <c r="J93" s="50">
        <v>120</v>
      </c>
      <c r="K93" s="73">
        <v>1.1267055505271104E-2</v>
      </c>
      <c r="L93" s="50">
        <v>583</v>
      </c>
      <c r="M93" s="73">
        <v>0.19232482111812307</v>
      </c>
      <c r="N93" s="50">
        <v>2331</v>
      </c>
      <c r="O93" s="87">
        <v>0.10077842796893205</v>
      </c>
      <c r="P93" s="117">
        <v>28</v>
      </c>
    </row>
    <row r="94" spans="1:16" x14ac:dyDescent="0.2">
      <c r="A94" s="115">
        <v>29</v>
      </c>
      <c r="C94" s="34" t="s">
        <v>268</v>
      </c>
      <c r="D94" s="50">
        <v>524</v>
      </c>
      <c r="E94" s="73">
        <v>8.1870522705789525E-2</v>
      </c>
      <c r="F94" s="50">
        <v>1365</v>
      </c>
      <c r="G94" s="73">
        <v>0.19097853765005457</v>
      </c>
      <c r="H94" s="50">
        <v>25927</v>
      </c>
      <c r="I94" s="73">
        <v>5.0719704527937211</v>
      </c>
      <c r="J94" s="50">
        <v>1107</v>
      </c>
      <c r="K94" s="73">
        <v>0.10393858703612593</v>
      </c>
      <c r="L94" s="50">
        <v>9453</v>
      </c>
      <c r="M94" s="73">
        <v>3.1184331630010589</v>
      </c>
      <c r="N94" s="50">
        <v>11406</v>
      </c>
      <c r="O94" s="87">
        <v>0.49312687662532778</v>
      </c>
      <c r="P94" s="117">
        <v>29</v>
      </c>
    </row>
    <row r="95" spans="1:16" x14ac:dyDescent="0.2">
      <c r="A95" s="115">
        <v>30</v>
      </c>
      <c r="C95" s="34" t="s">
        <v>286</v>
      </c>
      <c r="D95" s="50">
        <v>1159</v>
      </c>
      <c r="E95" s="73">
        <v>0.18108384697711843</v>
      </c>
      <c r="F95" s="50" t="s">
        <v>375</v>
      </c>
      <c r="G95" s="73" t="s">
        <v>375</v>
      </c>
      <c r="H95" s="50">
        <v>71</v>
      </c>
      <c r="I95" s="73">
        <v>1.3889377951492815E-2</v>
      </c>
      <c r="J95" s="50" t="s">
        <v>375</v>
      </c>
      <c r="K95" s="73" t="s">
        <v>375</v>
      </c>
      <c r="L95" s="50">
        <v>739</v>
      </c>
      <c r="M95" s="73">
        <v>0.24378738045676321</v>
      </c>
      <c r="N95" s="50">
        <v>130141</v>
      </c>
      <c r="O95" s="87">
        <v>5.6265145406712938</v>
      </c>
      <c r="P95" s="117">
        <v>30</v>
      </c>
    </row>
    <row r="96" spans="1:16" ht="24" x14ac:dyDescent="0.2">
      <c r="A96" s="213">
        <v>31</v>
      </c>
      <c r="B96" s="35"/>
      <c r="C96" s="161" t="s">
        <v>278</v>
      </c>
      <c r="D96" s="165">
        <v>20516</v>
      </c>
      <c r="E96" s="166">
        <v>3.2054497019694237</v>
      </c>
      <c r="F96" s="165">
        <v>65277</v>
      </c>
      <c r="G96" s="166">
        <v>9.1329714301704108</v>
      </c>
      <c r="H96" s="165">
        <v>-4693</v>
      </c>
      <c r="I96" s="166">
        <v>-0.918068320089518</v>
      </c>
      <c r="J96" s="165">
        <v>29337</v>
      </c>
      <c r="K96" s="166">
        <v>2.7545133946511533</v>
      </c>
      <c r="L96" s="165">
        <v>2064</v>
      </c>
      <c r="M96" s="166">
        <v>0.6808892466343156</v>
      </c>
      <c r="N96" s="165">
        <v>317560</v>
      </c>
      <c r="O96" s="167">
        <v>13.729385493699727</v>
      </c>
      <c r="P96" s="123">
        <v>31</v>
      </c>
    </row>
    <row r="97" spans="1:16" x14ac:dyDescent="0.2">
      <c r="A97" s="213"/>
      <c r="B97" s="35"/>
      <c r="C97" s="161"/>
      <c r="D97" s="50"/>
      <c r="E97" s="166"/>
      <c r="F97" s="50"/>
      <c r="G97" s="166"/>
      <c r="H97" s="50"/>
      <c r="I97" s="166"/>
      <c r="J97" s="50"/>
      <c r="K97" s="166"/>
      <c r="L97" s="50"/>
      <c r="M97" s="166"/>
      <c r="N97" s="50"/>
      <c r="O97" s="167"/>
      <c r="P97" s="123"/>
    </row>
    <row r="98" spans="1:16" x14ac:dyDescent="0.2">
      <c r="A98" s="213">
        <v>32</v>
      </c>
      <c r="B98" s="35"/>
      <c r="C98" s="161" t="s">
        <v>316</v>
      </c>
      <c r="D98" s="51">
        <v>16568</v>
      </c>
      <c r="E98" s="86">
        <v>2.5886084354761847</v>
      </c>
      <c r="F98" s="51">
        <v>10804</v>
      </c>
      <c r="G98" s="86">
        <v>1.5115986232755967</v>
      </c>
      <c r="H98" s="51">
        <v>285893</v>
      </c>
      <c r="I98" s="86">
        <v>55.927830009663879</v>
      </c>
      <c r="J98" s="51">
        <v>51347</v>
      </c>
      <c r="K98" s="86">
        <v>4.8210791585762944</v>
      </c>
      <c r="L98" s="51">
        <v>176341</v>
      </c>
      <c r="M98" s="86">
        <v>58.172815232917564</v>
      </c>
      <c r="N98" s="51">
        <v>261928</v>
      </c>
      <c r="O98" s="88">
        <v>11.324192226961149</v>
      </c>
      <c r="P98" s="123">
        <v>32</v>
      </c>
    </row>
    <row r="99" spans="1:16" x14ac:dyDescent="0.2">
      <c r="A99" s="115">
        <v>33</v>
      </c>
      <c r="C99" s="34" t="s">
        <v>317</v>
      </c>
      <c r="D99" s="50">
        <v>12373</v>
      </c>
      <c r="E99" s="73">
        <v>1.9331755294632325</v>
      </c>
      <c r="F99" s="50">
        <v>9673</v>
      </c>
      <c r="G99" s="73">
        <v>1.3533592635084086</v>
      </c>
      <c r="H99" s="50">
        <v>17666</v>
      </c>
      <c r="I99" s="73">
        <v>3.4559119843812969</v>
      </c>
      <c r="J99" s="50">
        <v>25848</v>
      </c>
      <c r="K99" s="73">
        <v>2.426923755835396</v>
      </c>
      <c r="L99" s="50">
        <v>20608</v>
      </c>
      <c r="M99" s="73">
        <v>6.7983360439147171</v>
      </c>
      <c r="N99" s="50">
        <v>71290</v>
      </c>
      <c r="O99" s="87">
        <v>3.0821510638803802</v>
      </c>
      <c r="P99" s="117">
        <v>33</v>
      </c>
    </row>
    <row r="100" spans="1:16" x14ac:dyDescent="0.2">
      <c r="A100" s="115">
        <v>34</v>
      </c>
      <c r="C100" s="34" t="s">
        <v>318</v>
      </c>
      <c r="D100" s="50">
        <v>4196</v>
      </c>
      <c r="E100" s="73">
        <v>0.65558914746849783</v>
      </c>
      <c r="F100" s="50">
        <v>1131</v>
      </c>
      <c r="G100" s="73">
        <v>0.15823935976718806</v>
      </c>
      <c r="H100" s="50">
        <v>268227</v>
      </c>
      <c r="I100" s="73">
        <v>52.471918025282584</v>
      </c>
      <c r="J100" s="50">
        <v>25499</v>
      </c>
      <c r="K100" s="73">
        <v>2.3941554027408989</v>
      </c>
      <c r="L100" s="50">
        <v>155734</v>
      </c>
      <c r="M100" s="73">
        <v>51.374809077203736</v>
      </c>
      <c r="N100" s="50">
        <v>190638</v>
      </c>
      <c r="O100" s="87">
        <v>8.2420411630807671</v>
      </c>
      <c r="P100" s="117">
        <v>34</v>
      </c>
    </row>
    <row r="101" spans="1:16" x14ac:dyDescent="0.2">
      <c r="A101" s="31" t="s">
        <v>28</v>
      </c>
      <c r="B101" s="32"/>
      <c r="C101" s="174"/>
      <c r="D101" s="30"/>
      <c r="E101" s="175"/>
      <c r="F101" s="27"/>
      <c r="G101" s="175"/>
      <c r="H101" s="27"/>
      <c r="I101" s="175"/>
      <c r="J101" s="27"/>
      <c r="K101" s="175"/>
      <c r="L101" s="27"/>
      <c r="M101" s="175"/>
      <c r="N101" s="27"/>
      <c r="O101" s="4"/>
      <c r="P101" s="118"/>
    </row>
    <row r="102" spans="1:16" x14ac:dyDescent="0.2">
      <c r="A102" s="126" t="s">
        <v>301</v>
      </c>
      <c r="B102" s="223"/>
      <c r="C102" s="32"/>
      <c r="D102" s="27"/>
      <c r="E102" s="175"/>
      <c r="F102" s="27"/>
      <c r="G102" s="175"/>
      <c r="H102" s="27"/>
      <c r="I102" s="175"/>
      <c r="J102" s="27"/>
      <c r="K102" s="175"/>
      <c r="L102" s="27"/>
      <c r="M102" s="175"/>
      <c r="N102" s="27"/>
      <c r="O102" s="4"/>
      <c r="P102" s="119"/>
    </row>
    <row r="103" spans="1:16" x14ac:dyDescent="0.2">
      <c r="A103" s="123"/>
      <c r="D103" s="176"/>
      <c r="F103" s="46"/>
      <c r="G103" s="29"/>
      <c r="H103" s="46"/>
      <c r="J103" s="46"/>
      <c r="L103" s="46"/>
      <c r="N103" s="46"/>
      <c r="P103" s="123"/>
    </row>
  </sheetData>
  <mergeCells count="19">
    <mergeCell ref="J57:K59"/>
    <mergeCell ref="L57:M59"/>
    <mergeCell ref="N57:O59"/>
    <mergeCell ref="P58:P59"/>
    <mergeCell ref="B57:C60"/>
    <mergeCell ref="D57:E59"/>
    <mergeCell ref="A58:A59"/>
    <mergeCell ref="B5:C8"/>
    <mergeCell ref="D5:E7"/>
    <mergeCell ref="P6:P7"/>
    <mergeCell ref="A6:A7"/>
    <mergeCell ref="H6:I7"/>
    <mergeCell ref="J6:K7"/>
    <mergeCell ref="L6:M7"/>
    <mergeCell ref="N6:O7"/>
    <mergeCell ref="F5:G7"/>
    <mergeCell ref="H5:O5"/>
    <mergeCell ref="F57:G59"/>
    <mergeCell ref="H57:I59"/>
  </mergeCells>
  <printOptions horizontalCentered="1"/>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rowBreaks count="1" manualBreakCount="1">
    <brk id="51" max="15"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4"/>
  <sheetViews>
    <sheetView zoomScale="120" zoomScaleNormal="120" workbookViewId="0"/>
  </sheetViews>
  <sheetFormatPr baseColWidth="10" defaultRowHeight="12" x14ac:dyDescent="0.2"/>
  <cols>
    <col min="1" max="1" width="4" style="113" customWidth="1"/>
    <col min="2" max="2" width="0.85546875" style="1" customWidth="1"/>
    <col min="3" max="3" width="42" style="2" customWidth="1"/>
    <col min="4" max="4" width="12.7109375" style="25" customWidth="1"/>
    <col min="5" max="5" width="8.7109375" style="41" customWidth="1"/>
    <col min="6" max="6" width="12.7109375" style="25" customWidth="1"/>
    <col min="7" max="7" width="9.42578125" style="41" customWidth="1"/>
    <col min="8" max="8" width="12.7109375" style="25" customWidth="1"/>
    <col min="9" max="9" width="8.7109375" style="41" customWidth="1"/>
    <col min="10" max="10" width="12.7109375" style="25" customWidth="1"/>
    <col min="11" max="11" width="8.7109375" style="41" customWidth="1"/>
    <col min="12" max="12" width="12.7109375" style="25" customWidth="1"/>
    <col min="13" max="13" width="8.7109375" style="41" customWidth="1"/>
    <col min="14" max="14" width="12.7109375" style="25" customWidth="1"/>
    <col min="15" max="15" width="8.7109375" style="41" customWidth="1"/>
    <col min="16" max="16" width="4.42578125" style="113" customWidth="1"/>
    <col min="17" max="16384" width="11.42578125" style="2"/>
  </cols>
  <sheetData>
    <row r="1" spans="1:16" x14ac:dyDescent="0.2">
      <c r="D1" s="2"/>
      <c r="F1" s="46"/>
      <c r="G1" s="33" t="s">
        <v>300</v>
      </c>
      <c r="H1" s="46" t="s">
        <v>378</v>
      </c>
      <c r="J1" s="46"/>
      <c r="L1" s="46"/>
      <c r="N1" s="46"/>
    </row>
    <row r="2" spans="1:16" x14ac:dyDescent="0.2">
      <c r="D2" s="2"/>
      <c r="F2" s="46"/>
      <c r="G2" s="29"/>
      <c r="H2" s="46"/>
      <c r="J2" s="46"/>
      <c r="L2" s="46"/>
      <c r="N2" s="46"/>
    </row>
    <row r="3" spans="1:16" s="10" customFormat="1" x14ac:dyDescent="0.2">
      <c r="A3" s="113"/>
      <c r="B3" s="1"/>
      <c r="C3" s="2"/>
      <c r="D3" s="2"/>
      <c r="E3" s="41"/>
      <c r="F3" s="46"/>
      <c r="G3" s="33" t="s">
        <v>212</v>
      </c>
      <c r="H3" s="46" t="s">
        <v>147</v>
      </c>
      <c r="I3" s="41"/>
      <c r="J3" s="46"/>
      <c r="K3" s="41"/>
      <c r="L3" s="46"/>
      <c r="M3" s="41"/>
      <c r="N3" s="46"/>
      <c r="O3" s="41"/>
      <c r="P3" s="113"/>
    </row>
    <row r="4" spans="1:16" s="10" customFormat="1" ht="12.75" thickBot="1" x14ac:dyDescent="0.25">
      <c r="A4" s="114"/>
      <c r="B4" s="6"/>
      <c r="C4" s="7"/>
      <c r="D4" s="7"/>
      <c r="E4" s="42"/>
      <c r="F4" s="7"/>
      <c r="G4" s="42"/>
      <c r="H4" s="7"/>
      <c r="I4" s="42"/>
      <c r="J4" s="7"/>
      <c r="K4" s="42"/>
      <c r="L4" s="7"/>
      <c r="M4" s="42"/>
      <c r="N4" s="7"/>
      <c r="O4" s="42"/>
      <c r="P4" s="114"/>
    </row>
    <row r="5" spans="1:16" s="10" customFormat="1" ht="12.75" customHeight="1" x14ac:dyDescent="0.2">
      <c r="A5" s="115"/>
      <c r="B5" s="313" t="s">
        <v>201</v>
      </c>
      <c r="C5" s="254"/>
      <c r="D5" s="283" t="s">
        <v>4</v>
      </c>
      <c r="E5" s="262"/>
      <c r="F5" s="294" t="s">
        <v>127</v>
      </c>
      <c r="G5" s="303"/>
      <c r="H5" s="336" t="s">
        <v>154</v>
      </c>
      <c r="I5" s="336"/>
      <c r="J5" s="336"/>
      <c r="K5" s="336"/>
      <c r="L5" s="336"/>
      <c r="M5" s="336"/>
      <c r="N5" s="336"/>
      <c r="O5" s="337"/>
      <c r="P5" s="117"/>
    </row>
    <row r="6" spans="1:16" s="10" customFormat="1" ht="12" customHeight="1" x14ac:dyDescent="0.2">
      <c r="A6" s="251" t="s">
        <v>131</v>
      </c>
      <c r="B6" s="255"/>
      <c r="C6" s="256"/>
      <c r="D6" s="263"/>
      <c r="E6" s="264"/>
      <c r="F6" s="332"/>
      <c r="G6" s="304"/>
      <c r="H6" s="304" t="s">
        <v>74</v>
      </c>
      <c r="I6" s="321"/>
      <c r="J6" s="284" t="s">
        <v>73</v>
      </c>
      <c r="K6" s="328"/>
      <c r="L6" s="284" t="s">
        <v>76</v>
      </c>
      <c r="M6" s="328"/>
      <c r="N6" s="330" t="s">
        <v>250</v>
      </c>
      <c r="O6" s="290"/>
      <c r="P6" s="273" t="s">
        <v>131</v>
      </c>
    </row>
    <row r="7" spans="1:16" s="10" customFormat="1" ht="12" customHeight="1" x14ac:dyDescent="0.2">
      <c r="A7" s="293"/>
      <c r="B7" s="255"/>
      <c r="C7" s="256"/>
      <c r="D7" s="265"/>
      <c r="E7" s="266"/>
      <c r="F7" s="329"/>
      <c r="G7" s="305"/>
      <c r="H7" s="305"/>
      <c r="I7" s="323"/>
      <c r="J7" s="329"/>
      <c r="K7" s="323"/>
      <c r="L7" s="329"/>
      <c r="M7" s="323"/>
      <c r="N7" s="331"/>
      <c r="O7" s="327"/>
      <c r="P7" s="282"/>
    </row>
    <row r="8" spans="1:16" ht="15" customHeight="1" thickBot="1" x14ac:dyDescent="0.25">
      <c r="A8" s="116"/>
      <c r="B8" s="257"/>
      <c r="C8" s="258"/>
      <c r="D8" s="179" t="s">
        <v>292</v>
      </c>
      <c r="E8" s="20" t="s">
        <v>221</v>
      </c>
      <c r="F8" s="179" t="s">
        <v>292</v>
      </c>
      <c r="G8" s="9" t="s">
        <v>221</v>
      </c>
      <c r="H8" s="181" t="s">
        <v>292</v>
      </c>
      <c r="I8" s="20" t="s">
        <v>221</v>
      </c>
      <c r="J8" s="179" t="s">
        <v>292</v>
      </c>
      <c r="K8" s="20" t="s">
        <v>221</v>
      </c>
      <c r="L8" s="179" t="s">
        <v>292</v>
      </c>
      <c r="M8" s="20" t="s">
        <v>221</v>
      </c>
      <c r="N8" s="179" t="s">
        <v>292</v>
      </c>
      <c r="O8" s="20" t="s">
        <v>221</v>
      </c>
      <c r="P8" s="121"/>
    </row>
    <row r="9" spans="1:16" x14ac:dyDescent="0.2">
      <c r="A9" s="117"/>
      <c r="C9" s="10"/>
      <c r="D9" s="10"/>
      <c r="E9" s="43"/>
      <c r="F9" s="10"/>
      <c r="G9" s="43"/>
      <c r="H9" s="10"/>
      <c r="I9" s="43"/>
      <c r="J9" s="10"/>
      <c r="K9" s="43"/>
      <c r="L9" s="10"/>
      <c r="M9" s="43"/>
      <c r="N9" s="10"/>
      <c r="O9" s="43"/>
      <c r="P9" s="117"/>
    </row>
    <row r="10" spans="1:16" s="10" customFormat="1" x14ac:dyDescent="0.2">
      <c r="A10" s="117"/>
      <c r="B10" s="11"/>
      <c r="C10" s="24" t="s">
        <v>142</v>
      </c>
      <c r="D10" s="23"/>
      <c r="E10" s="18"/>
      <c r="F10" s="47"/>
      <c r="G10" s="18"/>
      <c r="H10" s="24" t="s">
        <v>142</v>
      </c>
      <c r="I10" s="18"/>
      <c r="J10" s="47"/>
      <c r="K10" s="18"/>
      <c r="L10" s="47"/>
      <c r="M10" s="18"/>
      <c r="N10" s="47"/>
      <c r="O10" s="18"/>
      <c r="P10" s="117"/>
    </row>
    <row r="11" spans="1:16" x14ac:dyDescent="0.2">
      <c r="A11" s="117"/>
      <c r="C11" s="10"/>
      <c r="E11" s="43"/>
      <c r="F11" s="10"/>
      <c r="G11" s="43"/>
      <c r="H11" s="10"/>
      <c r="I11" s="43"/>
      <c r="J11" s="10"/>
      <c r="K11" s="43"/>
      <c r="L11" s="10"/>
      <c r="M11" s="43"/>
      <c r="N11" s="10"/>
      <c r="O11" s="43"/>
      <c r="P11" s="117"/>
    </row>
    <row r="12" spans="1:16" x14ac:dyDescent="0.2">
      <c r="A12" s="115">
        <v>1</v>
      </c>
      <c r="C12" s="34" t="s">
        <v>45</v>
      </c>
      <c r="D12" s="50">
        <v>138367</v>
      </c>
      <c r="E12" s="73">
        <v>0.59399086461136308</v>
      </c>
      <c r="F12" s="50">
        <v>63079</v>
      </c>
      <c r="G12" s="73">
        <v>0.88893254391640186</v>
      </c>
      <c r="H12" s="50">
        <v>11769</v>
      </c>
      <c r="I12" s="73">
        <v>0.6274738539231911</v>
      </c>
      <c r="J12" s="50">
        <v>2067</v>
      </c>
      <c r="K12" s="73">
        <v>1.6177886308671252</v>
      </c>
      <c r="L12" s="50">
        <v>30094</v>
      </c>
      <c r="M12" s="73">
        <v>0.7401140642330668</v>
      </c>
      <c r="N12" s="92">
        <v>19150</v>
      </c>
      <c r="O12" s="87">
        <v>1.8655171573999658</v>
      </c>
      <c r="P12" s="117">
        <v>1</v>
      </c>
    </row>
    <row r="13" spans="1:16" x14ac:dyDescent="0.2">
      <c r="A13" s="115"/>
      <c r="C13" s="34" t="s">
        <v>288</v>
      </c>
      <c r="D13" s="50"/>
      <c r="E13" s="73"/>
      <c r="F13" s="50"/>
      <c r="G13" s="73"/>
      <c r="H13" s="50"/>
      <c r="I13" s="73"/>
      <c r="J13" s="50"/>
      <c r="K13" s="73"/>
      <c r="L13" s="50"/>
      <c r="M13" s="73"/>
      <c r="N13" s="92"/>
      <c r="O13" s="87"/>
      <c r="P13" s="117"/>
    </row>
    <row r="14" spans="1:16" x14ac:dyDescent="0.2">
      <c r="A14" s="115">
        <v>2</v>
      </c>
      <c r="C14" s="34" t="s">
        <v>291</v>
      </c>
      <c r="D14" s="50">
        <v>28194</v>
      </c>
      <c r="E14" s="73">
        <v>0.12103303849077288</v>
      </c>
      <c r="F14" s="50">
        <v>10095</v>
      </c>
      <c r="G14" s="73">
        <v>0.14226246501745551</v>
      </c>
      <c r="H14" s="50">
        <v>3446</v>
      </c>
      <c r="I14" s="73">
        <v>0.18372630645078736</v>
      </c>
      <c r="J14" s="50">
        <v>180</v>
      </c>
      <c r="K14" s="73">
        <v>0.14088144826128812</v>
      </c>
      <c r="L14" s="50">
        <v>2110</v>
      </c>
      <c r="M14" s="73">
        <v>5.1892093956661493E-2</v>
      </c>
      <c r="N14" s="92">
        <v>4359</v>
      </c>
      <c r="O14" s="87">
        <v>0.42463651640242567</v>
      </c>
      <c r="P14" s="117">
        <v>2</v>
      </c>
    </row>
    <row r="15" spans="1:16" x14ac:dyDescent="0.2">
      <c r="A15" s="115">
        <v>3</v>
      </c>
      <c r="C15" s="34" t="s">
        <v>319</v>
      </c>
      <c r="D15" s="50">
        <v>8153</v>
      </c>
      <c r="E15" s="73">
        <v>3.49997291202125E-2</v>
      </c>
      <c r="F15" s="50">
        <v>1331</v>
      </c>
      <c r="G15" s="73">
        <v>1.8756943134049856E-2</v>
      </c>
      <c r="H15" s="50">
        <v>16</v>
      </c>
      <c r="I15" s="73">
        <v>8.5305307696244856E-4</v>
      </c>
      <c r="J15" s="50">
        <v>547</v>
      </c>
      <c r="K15" s="73">
        <v>0.42812306777180337</v>
      </c>
      <c r="L15" s="50">
        <v>269</v>
      </c>
      <c r="M15" s="73">
        <v>6.6156271442378871E-3</v>
      </c>
      <c r="N15" s="92">
        <v>498</v>
      </c>
      <c r="O15" s="87">
        <v>4.8513187696354203E-2</v>
      </c>
      <c r="P15" s="117">
        <v>3</v>
      </c>
    </row>
    <row r="16" spans="1:16" x14ac:dyDescent="0.2">
      <c r="A16" s="115">
        <v>4</v>
      </c>
      <c r="C16" s="34" t="s">
        <v>328</v>
      </c>
      <c r="D16" s="50">
        <v>6447</v>
      </c>
      <c r="E16" s="73">
        <v>2.7676101268000734E-2</v>
      </c>
      <c r="F16" s="50">
        <v>702</v>
      </c>
      <c r="G16" s="73">
        <v>9.8928430353891796E-3</v>
      </c>
      <c r="H16" s="50" t="s">
        <v>375</v>
      </c>
      <c r="I16" s="73" t="s">
        <v>375</v>
      </c>
      <c r="J16" s="50" t="s">
        <v>375</v>
      </c>
      <c r="K16" s="73" t="s">
        <v>375</v>
      </c>
      <c r="L16" s="50">
        <v>247</v>
      </c>
      <c r="M16" s="73">
        <v>6.0745721361589525E-3</v>
      </c>
      <c r="N16" s="92">
        <v>456</v>
      </c>
      <c r="O16" s="87">
        <v>4.4421714035215901E-2</v>
      </c>
      <c r="P16" s="117">
        <v>4</v>
      </c>
    </row>
    <row r="17" spans="1:16" x14ac:dyDescent="0.2">
      <c r="A17" s="115">
        <v>5</v>
      </c>
      <c r="C17" s="34" t="s">
        <v>169</v>
      </c>
      <c r="D17" s="50">
        <v>18115109</v>
      </c>
      <c r="E17" s="73">
        <v>77.765719119725688</v>
      </c>
      <c r="F17" s="50">
        <v>6297909</v>
      </c>
      <c r="G17" s="73">
        <v>88.752457532998335</v>
      </c>
      <c r="H17" s="50">
        <v>1309729</v>
      </c>
      <c r="I17" s="73">
        <v>69.829272089809422</v>
      </c>
      <c r="J17" s="50">
        <v>121804</v>
      </c>
      <c r="K17" s="73">
        <v>95.332910688988548</v>
      </c>
      <c r="L17" s="50">
        <v>4009729</v>
      </c>
      <c r="M17" s="73">
        <v>98.61290711315182</v>
      </c>
      <c r="N17" s="92">
        <v>856646</v>
      </c>
      <c r="O17" s="87">
        <v>83.451060617130608</v>
      </c>
      <c r="P17" s="117">
        <v>5</v>
      </c>
    </row>
    <row r="18" spans="1:16" ht="24" x14ac:dyDescent="0.2">
      <c r="A18" s="159">
        <v>6</v>
      </c>
      <c r="C18" s="160" t="s">
        <v>327</v>
      </c>
      <c r="D18" s="50">
        <v>7108758</v>
      </c>
      <c r="E18" s="73">
        <v>30.516939087592736</v>
      </c>
      <c r="F18" s="50">
        <v>463396</v>
      </c>
      <c r="G18" s="73">
        <v>6.5303474234005758</v>
      </c>
      <c r="H18" s="50">
        <v>167001</v>
      </c>
      <c r="I18" s="73">
        <v>8.9037948066128667</v>
      </c>
      <c r="J18" s="50">
        <v>3776</v>
      </c>
      <c r="K18" s="73">
        <v>2.9553797146367997</v>
      </c>
      <c r="L18" s="50">
        <v>174096</v>
      </c>
      <c r="M18" s="73">
        <v>4.281614213023194</v>
      </c>
      <c r="N18" s="92">
        <v>118525</v>
      </c>
      <c r="O18" s="87">
        <v>11.546236087771852</v>
      </c>
      <c r="P18" s="117">
        <v>6</v>
      </c>
    </row>
    <row r="19" spans="1:16" x14ac:dyDescent="0.2">
      <c r="A19" s="115">
        <v>7</v>
      </c>
      <c r="C19" s="34" t="s">
        <v>47</v>
      </c>
      <c r="D19" s="50">
        <v>3433136</v>
      </c>
      <c r="E19" s="73">
        <v>14.737989701073207</v>
      </c>
      <c r="F19" s="50">
        <v>455624</v>
      </c>
      <c r="G19" s="73">
        <v>6.4208215315614812</v>
      </c>
      <c r="H19" s="50">
        <v>162192</v>
      </c>
      <c r="I19" s="73">
        <v>8.6473990411683417</v>
      </c>
      <c r="J19" s="50">
        <v>3776</v>
      </c>
      <c r="K19" s="73">
        <v>2.9553797146367997</v>
      </c>
      <c r="L19" s="50">
        <v>171739</v>
      </c>
      <c r="M19" s="73">
        <v>4.2236475469303736</v>
      </c>
      <c r="N19" s="92">
        <v>117918</v>
      </c>
      <c r="O19" s="87">
        <v>11.487104551764448</v>
      </c>
      <c r="P19" s="117">
        <v>7</v>
      </c>
    </row>
    <row r="20" spans="1:16" x14ac:dyDescent="0.2">
      <c r="A20" s="115">
        <v>8</v>
      </c>
      <c r="C20" s="34" t="s">
        <v>48</v>
      </c>
      <c r="D20" s="50">
        <v>3104991</v>
      </c>
      <c r="E20" s="73">
        <v>13.329307484447165</v>
      </c>
      <c r="F20" s="50">
        <v>4826</v>
      </c>
      <c r="G20" s="73">
        <v>6.8009772776051539E-2</v>
      </c>
      <c r="H20" s="50">
        <v>4808</v>
      </c>
      <c r="I20" s="73">
        <v>0.25634244962721581</v>
      </c>
      <c r="J20" s="50" t="s">
        <v>375</v>
      </c>
      <c r="K20" s="73" t="s">
        <v>375</v>
      </c>
      <c r="L20" s="50">
        <v>18</v>
      </c>
      <c r="M20" s="73">
        <v>4.4268137024640135E-4</v>
      </c>
      <c r="N20" s="214">
        <v>0</v>
      </c>
      <c r="O20" s="215">
        <v>0</v>
      </c>
      <c r="P20" s="117">
        <v>8</v>
      </c>
    </row>
    <row r="21" spans="1:16" x14ac:dyDescent="0.2">
      <c r="A21" s="115">
        <v>9</v>
      </c>
      <c r="C21" s="34" t="s">
        <v>270</v>
      </c>
      <c r="D21" s="50">
        <v>229897</v>
      </c>
      <c r="E21" s="73">
        <v>0.98691680676431903</v>
      </c>
      <c r="F21" s="202" t="s">
        <v>375</v>
      </c>
      <c r="G21" s="73" t="s">
        <v>375</v>
      </c>
      <c r="H21" s="50" t="s">
        <v>375</v>
      </c>
      <c r="I21" s="73" t="s">
        <v>375</v>
      </c>
      <c r="J21" s="50" t="s">
        <v>375</v>
      </c>
      <c r="K21" s="73" t="s">
        <v>375</v>
      </c>
      <c r="L21" s="50" t="s">
        <v>375</v>
      </c>
      <c r="M21" s="73" t="s">
        <v>375</v>
      </c>
      <c r="N21" s="73" t="s">
        <v>375</v>
      </c>
      <c r="O21" s="215" t="s">
        <v>375</v>
      </c>
      <c r="P21" s="117">
        <v>9</v>
      </c>
    </row>
    <row r="22" spans="1:16" x14ac:dyDescent="0.2">
      <c r="A22" s="115">
        <v>10</v>
      </c>
      <c r="C22" s="34" t="s">
        <v>243</v>
      </c>
      <c r="D22" s="50">
        <v>8183762</v>
      </c>
      <c r="E22" s="73">
        <v>35.131786236267445</v>
      </c>
      <c r="F22" s="50">
        <v>5374626</v>
      </c>
      <c r="G22" s="73">
        <v>75.741212809005134</v>
      </c>
      <c r="H22" s="50">
        <v>941846</v>
      </c>
      <c r="I22" s="73">
        <v>50.215289270298399</v>
      </c>
      <c r="J22" s="50">
        <v>112132</v>
      </c>
      <c r="K22" s="73">
        <v>87.762880869081997</v>
      </c>
      <c r="L22" s="50">
        <v>3632665</v>
      </c>
      <c r="M22" s="73">
        <v>89.339617769230202</v>
      </c>
      <c r="N22" s="92">
        <v>687982</v>
      </c>
      <c r="O22" s="87">
        <v>67.02048172231558</v>
      </c>
      <c r="P22" s="117">
        <v>10</v>
      </c>
    </row>
    <row r="23" spans="1:16" x14ac:dyDescent="0.2">
      <c r="A23" s="115">
        <v>11</v>
      </c>
      <c r="C23" s="34" t="s">
        <v>271</v>
      </c>
      <c r="D23" s="50">
        <v>1591810</v>
      </c>
      <c r="E23" s="73">
        <v>6.8334255870042266</v>
      </c>
      <c r="F23" s="50">
        <v>67307</v>
      </c>
      <c r="G23" s="73">
        <v>0.94851508003267737</v>
      </c>
      <c r="H23" s="50">
        <v>15369</v>
      </c>
      <c r="I23" s="73">
        <v>0.819410796239742</v>
      </c>
      <c r="J23" s="50">
        <v>2232</v>
      </c>
      <c r="K23" s="73">
        <v>1.7469299584399727</v>
      </c>
      <c r="L23" s="50">
        <v>33929</v>
      </c>
      <c r="M23" s="73">
        <v>0.83442978950500846</v>
      </c>
      <c r="N23" s="92">
        <v>15778</v>
      </c>
      <c r="O23" s="87">
        <v>1.5370302720342905</v>
      </c>
      <c r="P23" s="117">
        <v>11</v>
      </c>
    </row>
    <row r="24" spans="1:16" x14ac:dyDescent="0.2">
      <c r="A24" s="115">
        <v>12</v>
      </c>
      <c r="C24" s="34" t="s">
        <v>272</v>
      </c>
      <c r="D24" s="50">
        <v>1000883</v>
      </c>
      <c r="E24" s="73">
        <v>4.2966556949620562</v>
      </c>
      <c r="F24" s="50">
        <v>392580</v>
      </c>
      <c r="G24" s="73">
        <v>5.5323822205599491</v>
      </c>
      <c r="H24" s="50">
        <v>185513</v>
      </c>
      <c r="I24" s="73">
        <v>9.8907772166584209</v>
      </c>
      <c r="J24" s="50">
        <v>3664</v>
      </c>
      <c r="K24" s="73">
        <v>2.8677201468297762</v>
      </c>
      <c r="L24" s="50">
        <v>169039</v>
      </c>
      <c r="M24" s="73">
        <v>4.1572453413934136</v>
      </c>
      <c r="N24" s="92">
        <v>34363</v>
      </c>
      <c r="O24" s="87">
        <v>3.3475073670879909</v>
      </c>
      <c r="P24" s="117">
        <v>12</v>
      </c>
    </row>
    <row r="25" spans="1:16" x14ac:dyDescent="0.2">
      <c r="A25" s="115"/>
      <c r="C25" s="34" t="s">
        <v>288</v>
      </c>
      <c r="D25" s="50"/>
      <c r="E25" s="73"/>
      <c r="F25" s="50"/>
      <c r="G25" s="73"/>
      <c r="H25" s="50"/>
      <c r="I25" s="73"/>
      <c r="J25" s="50"/>
      <c r="K25" s="73"/>
      <c r="L25" s="50"/>
      <c r="M25" s="73"/>
      <c r="N25" s="92"/>
      <c r="O25" s="87"/>
      <c r="P25" s="117"/>
    </row>
    <row r="26" spans="1:16" x14ac:dyDescent="0.2">
      <c r="A26" s="115">
        <v>13</v>
      </c>
      <c r="C26" s="34" t="s">
        <v>291</v>
      </c>
      <c r="D26" s="50">
        <v>1248151</v>
      </c>
      <c r="E26" s="73">
        <v>5.3581438612930645</v>
      </c>
      <c r="F26" s="50">
        <v>538489</v>
      </c>
      <c r="G26" s="73">
        <v>7.5885856884382967</v>
      </c>
      <c r="H26" s="50">
        <v>153526</v>
      </c>
      <c r="I26" s="73">
        <v>8.1853641683585554</v>
      </c>
      <c r="J26" s="50">
        <v>13936</v>
      </c>
      <c r="K26" s="73">
        <v>10.907354794273951</v>
      </c>
      <c r="L26" s="50">
        <v>278903</v>
      </c>
      <c r="M26" s="73">
        <v>6.8591756781017823</v>
      </c>
      <c r="N26" s="92">
        <v>92124</v>
      </c>
      <c r="O26" s="87">
        <v>8.974355227588223</v>
      </c>
      <c r="P26" s="117">
        <v>13</v>
      </c>
    </row>
    <row r="27" spans="1:16" x14ac:dyDescent="0.2">
      <c r="A27" s="115">
        <v>14</v>
      </c>
      <c r="C27" s="34" t="s">
        <v>319</v>
      </c>
      <c r="D27" s="50">
        <v>236562</v>
      </c>
      <c r="E27" s="73">
        <v>1.0155287526230479</v>
      </c>
      <c r="F27" s="50">
        <v>51506</v>
      </c>
      <c r="G27" s="73">
        <v>0.72584155752244317</v>
      </c>
      <c r="H27" s="50">
        <v>14681</v>
      </c>
      <c r="I27" s="73">
        <v>0.78272951393035672</v>
      </c>
      <c r="J27" s="50">
        <v>807</v>
      </c>
      <c r="K27" s="73">
        <v>0.63161849303810846</v>
      </c>
      <c r="L27" s="50">
        <v>15769</v>
      </c>
      <c r="M27" s="73">
        <v>0.38781347374530573</v>
      </c>
      <c r="N27" s="92">
        <v>20249</v>
      </c>
      <c r="O27" s="87">
        <v>1.9725773848664183</v>
      </c>
      <c r="P27" s="117">
        <v>14</v>
      </c>
    </row>
    <row r="28" spans="1:16" x14ac:dyDescent="0.2">
      <c r="A28" s="115">
        <v>15</v>
      </c>
      <c r="C28" s="34" t="s">
        <v>329</v>
      </c>
      <c r="D28" s="50">
        <v>128290</v>
      </c>
      <c r="E28" s="73">
        <v>0.55073166304821064</v>
      </c>
      <c r="F28" s="50">
        <v>30383</v>
      </c>
      <c r="G28" s="73">
        <v>0.42816844721400205</v>
      </c>
      <c r="H28" s="50">
        <v>7774</v>
      </c>
      <c r="I28" s="73">
        <v>0.41447716376912974</v>
      </c>
      <c r="J28" s="50">
        <v>103</v>
      </c>
      <c r="K28" s="73">
        <v>8.0615495393959319E-2</v>
      </c>
      <c r="L28" s="50">
        <v>6463</v>
      </c>
      <c r="M28" s="73">
        <v>0.15894720532791623</v>
      </c>
      <c r="N28" s="92">
        <v>16043</v>
      </c>
      <c r="O28" s="87">
        <v>1.5628455225152822</v>
      </c>
      <c r="P28" s="117">
        <v>15</v>
      </c>
    </row>
    <row r="29" spans="1:16" x14ac:dyDescent="0.2">
      <c r="A29" s="115">
        <v>16</v>
      </c>
      <c r="C29" s="34" t="s">
        <v>202</v>
      </c>
      <c r="D29" s="50">
        <v>5040990</v>
      </c>
      <c r="E29" s="73">
        <v>21.640290015662949</v>
      </c>
      <c r="F29" s="50">
        <v>735051</v>
      </c>
      <c r="G29" s="73">
        <v>10.358609923085259</v>
      </c>
      <c r="H29" s="50">
        <v>554118</v>
      </c>
      <c r="I29" s="73">
        <v>29.543254056267379</v>
      </c>
      <c r="J29" s="50">
        <v>3896</v>
      </c>
      <c r="K29" s="73">
        <v>3.0493006801443254</v>
      </c>
      <c r="L29" s="50">
        <v>26307</v>
      </c>
      <c r="M29" s="73">
        <v>0.64697882261511563</v>
      </c>
      <c r="N29" s="92">
        <v>150729</v>
      </c>
      <c r="O29" s="87">
        <v>14.683422225469423</v>
      </c>
      <c r="P29" s="117">
        <v>16</v>
      </c>
    </row>
    <row r="30" spans="1:16" x14ac:dyDescent="0.2">
      <c r="A30" s="115">
        <v>17</v>
      </c>
      <c r="C30" s="34" t="s">
        <v>49</v>
      </c>
      <c r="D30" s="50">
        <v>1491069</v>
      </c>
      <c r="E30" s="73">
        <v>6.4009580644604602</v>
      </c>
      <c r="F30" s="50">
        <v>380248</v>
      </c>
      <c r="G30" s="73">
        <v>5.3585951260978133</v>
      </c>
      <c r="H30" s="50">
        <v>241360</v>
      </c>
      <c r="I30" s="73">
        <v>12.868305665978538</v>
      </c>
      <c r="J30" s="50">
        <v>201</v>
      </c>
      <c r="K30" s="73">
        <v>0.15731761722510507</v>
      </c>
      <c r="L30" s="50">
        <v>24171</v>
      </c>
      <c r="M30" s="73">
        <v>0.59444730001254265</v>
      </c>
      <c r="N30" s="92">
        <v>114517</v>
      </c>
      <c r="O30" s="87">
        <v>11.155792601251797</v>
      </c>
      <c r="P30" s="117">
        <v>17</v>
      </c>
    </row>
    <row r="31" spans="1:16" x14ac:dyDescent="0.2">
      <c r="A31" s="115">
        <v>18</v>
      </c>
      <c r="C31" s="34" t="s">
        <v>50</v>
      </c>
      <c r="D31" s="50">
        <v>398754</v>
      </c>
      <c r="E31" s="73">
        <v>1.7117971281247657</v>
      </c>
      <c r="F31" s="50">
        <v>286055</v>
      </c>
      <c r="G31" s="73">
        <v>4.031192613231128</v>
      </c>
      <c r="H31" s="50">
        <v>252027</v>
      </c>
      <c r="I31" s="73">
        <v>13.43702548922594</v>
      </c>
      <c r="J31" s="50">
        <v>2365</v>
      </c>
      <c r="K31" s="73">
        <v>1.8510256952108135</v>
      </c>
      <c r="L31" s="50">
        <v>1563</v>
      </c>
      <c r="M31" s="73">
        <v>3.8439498983062516E-2</v>
      </c>
      <c r="N31" s="92">
        <v>30099</v>
      </c>
      <c r="O31" s="87">
        <v>2.9321253744429021</v>
      </c>
      <c r="P31" s="117">
        <v>18</v>
      </c>
    </row>
    <row r="32" spans="1:16" x14ac:dyDescent="0.2">
      <c r="A32" s="115">
        <v>19</v>
      </c>
      <c r="C32" s="34" t="s">
        <v>51</v>
      </c>
      <c r="D32" s="50">
        <v>217799</v>
      </c>
      <c r="E32" s="73">
        <v>0.93498172484400377</v>
      </c>
      <c r="F32" s="50">
        <v>67246</v>
      </c>
      <c r="G32" s="73">
        <v>0.94765544552390424</v>
      </c>
      <c r="H32" s="50">
        <v>60731</v>
      </c>
      <c r="I32" s="73">
        <v>3.237922901062904</v>
      </c>
      <c r="J32" s="50">
        <v>1329</v>
      </c>
      <c r="K32" s="73">
        <v>1.040174692995844</v>
      </c>
      <c r="L32" s="50">
        <v>573</v>
      </c>
      <c r="M32" s="73">
        <v>1.4092023619510443E-2</v>
      </c>
      <c r="N32" s="92">
        <v>4613</v>
      </c>
      <c r="O32" s="87">
        <v>0.44938019044835731</v>
      </c>
      <c r="P32" s="117">
        <v>19</v>
      </c>
    </row>
    <row r="33" spans="1:16" x14ac:dyDescent="0.2">
      <c r="A33" s="115">
        <v>20</v>
      </c>
      <c r="C33" s="34" t="s">
        <v>52</v>
      </c>
      <c r="D33" s="50">
        <v>137337</v>
      </c>
      <c r="E33" s="73">
        <v>0.58956921356342751</v>
      </c>
      <c r="F33" s="50">
        <v>62532</v>
      </c>
      <c r="G33" s="73">
        <v>0.88122401807543616</v>
      </c>
      <c r="H33" s="50">
        <v>57471</v>
      </c>
      <c r="I33" s="73">
        <v>3.0641133366318054</v>
      </c>
      <c r="J33" s="50">
        <v>1143</v>
      </c>
      <c r="K33" s="73">
        <v>0.89459719645917957</v>
      </c>
      <c r="L33" s="50">
        <v>366</v>
      </c>
      <c r="M33" s="73">
        <v>9.0011878616768279E-3</v>
      </c>
      <c r="N33" s="92">
        <v>3550</v>
      </c>
      <c r="O33" s="87">
        <v>0.3458269404057378</v>
      </c>
      <c r="P33" s="117">
        <v>20</v>
      </c>
    </row>
    <row r="34" spans="1:16" x14ac:dyDescent="0.2">
      <c r="A34" s="115">
        <v>21</v>
      </c>
      <c r="C34" s="34" t="s">
        <v>203</v>
      </c>
      <c r="D34" s="50">
        <v>16058</v>
      </c>
      <c r="E34" s="73">
        <v>6.8934827696844392E-2</v>
      </c>
      <c r="F34" s="50">
        <v>3979</v>
      </c>
      <c r="G34" s="73">
        <v>5.6073536236201635E-2</v>
      </c>
      <c r="H34" s="50">
        <v>3258</v>
      </c>
      <c r="I34" s="73">
        <v>0.17370293279647861</v>
      </c>
      <c r="J34" s="50">
        <v>152</v>
      </c>
      <c r="K34" s="73">
        <v>0.11896655630953219</v>
      </c>
      <c r="L34" s="50">
        <v>35</v>
      </c>
      <c r="M34" s="73">
        <v>8.6076933103466935E-4</v>
      </c>
      <c r="N34" s="92">
        <v>534</v>
      </c>
      <c r="O34" s="87">
        <v>5.2020165120187041E-2</v>
      </c>
      <c r="P34" s="117">
        <v>21</v>
      </c>
    </row>
    <row r="35" spans="1:16" x14ac:dyDescent="0.2">
      <c r="A35" s="115">
        <v>22</v>
      </c>
      <c r="C35" s="34" t="s">
        <v>53</v>
      </c>
      <c r="D35" s="50">
        <v>64405</v>
      </c>
      <c r="E35" s="73">
        <v>0.27648197644882694</v>
      </c>
      <c r="F35" s="50">
        <v>735</v>
      </c>
      <c r="G35" s="73">
        <v>1.0357891212266448E-2</v>
      </c>
      <c r="H35" s="50">
        <v>2</v>
      </c>
      <c r="I35" s="73">
        <v>1.0663163462030607E-4</v>
      </c>
      <c r="J35" s="50">
        <v>33</v>
      </c>
      <c r="K35" s="73">
        <v>2.5828265514569491E-2</v>
      </c>
      <c r="L35" s="50">
        <v>172</v>
      </c>
      <c r="M35" s="73">
        <v>4.2300664267989462E-3</v>
      </c>
      <c r="N35" s="92">
        <v>528</v>
      </c>
      <c r="O35" s="87">
        <v>5.1435668882881563E-2</v>
      </c>
      <c r="P35" s="117">
        <v>22</v>
      </c>
    </row>
    <row r="36" spans="1:16" x14ac:dyDescent="0.2">
      <c r="A36" s="115">
        <v>23</v>
      </c>
      <c r="C36" s="34" t="s">
        <v>54</v>
      </c>
      <c r="D36" s="50">
        <v>2933368</v>
      </c>
      <c r="E36" s="73">
        <v>12.592553098233719</v>
      </c>
      <c r="F36" s="50">
        <v>1501</v>
      </c>
      <c r="G36" s="73">
        <v>2.1152645863417606E-2</v>
      </c>
      <c r="H36" s="50" t="s">
        <v>375</v>
      </c>
      <c r="I36" s="73" t="s">
        <v>375</v>
      </c>
      <c r="J36" s="50">
        <v>1</v>
      </c>
      <c r="K36" s="73">
        <v>7.8267471256271177E-4</v>
      </c>
      <c r="L36" s="50" t="s">
        <v>375</v>
      </c>
      <c r="M36" s="73" t="s">
        <v>375</v>
      </c>
      <c r="N36" s="92">
        <v>1500</v>
      </c>
      <c r="O36" s="87">
        <v>0.1461240593263681</v>
      </c>
      <c r="P36" s="117">
        <v>23</v>
      </c>
    </row>
    <row r="37" spans="1:16" x14ac:dyDescent="0.2">
      <c r="A37" s="115"/>
      <c r="C37" s="34" t="s">
        <v>288</v>
      </c>
      <c r="D37" s="50"/>
      <c r="E37" s="73"/>
      <c r="F37" s="50"/>
      <c r="G37" s="73"/>
      <c r="H37" s="50"/>
      <c r="I37" s="73"/>
      <c r="J37" s="50"/>
      <c r="K37" s="73"/>
      <c r="L37" s="50"/>
      <c r="M37" s="73"/>
      <c r="N37" s="92"/>
      <c r="O37" s="87"/>
      <c r="P37" s="117"/>
    </row>
    <row r="38" spans="1:16" x14ac:dyDescent="0.2">
      <c r="A38" s="115">
        <v>24</v>
      </c>
      <c r="C38" s="34" t="s">
        <v>291</v>
      </c>
      <c r="D38" s="50">
        <v>336079</v>
      </c>
      <c r="E38" s="73">
        <v>1.4427418082904326</v>
      </c>
      <c r="F38" s="50">
        <v>41241</v>
      </c>
      <c r="G38" s="73">
        <v>0.5811833897756199</v>
      </c>
      <c r="H38" s="50">
        <v>38388</v>
      </c>
      <c r="I38" s="73">
        <v>2.046687594902155</v>
      </c>
      <c r="J38" s="50">
        <v>2</v>
      </c>
      <c r="K38" s="73">
        <v>1.5653494251254235E-3</v>
      </c>
      <c r="L38" s="50">
        <v>2000</v>
      </c>
      <c r="M38" s="73">
        <v>4.918681891626682E-2</v>
      </c>
      <c r="N38" s="92">
        <v>850</v>
      </c>
      <c r="O38" s="87">
        <v>8.2803633618275252E-2</v>
      </c>
      <c r="P38" s="117">
        <v>24</v>
      </c>
    </row>
    <row r="39" spans="1:16" x14ac:dyDescent="0.2">
      <c r="A39" s="115">
        <v>25</v>
      </c>
      <c r="C39" s="34" t="s">
        <v>319</v>
      </c>
      <c r="D39" s="50">
        <v>161655</v>
      </c>
      <c r="E39" s="73">
        <v>0.69396310694565821</v>
      </c>
      <c r="F39" s="50">
        <v>6263</v>
      </c>
      <c r="G39" s="73">
        <v>8.8260507023707163E-2</v>
      </c>
      <c r="H39" s="50">
        <v>4883</v>
      </c>
      <c r="I39" s="73">
        <v>0.26034113592547731</v>
      </c>
      <c r="J39" s="50">
        <v>52</v>
      </c>
      <c r="K39" s="73">
        <v>4.0699085053261017E-2</v>
      </c>
      <c r="L39" s="50" t="s">
        <v>375</v>
      </c>
      <c r="M39" s="73" t="s">
        <v>375</v>
      </c>
      <c r="N39" s="92">
        <v>1328</v>
      </c>
      <c r="O39" s="87">
        <v>0.12936850052361121</v>
      </c>
      <c r="P39" s="117">
        <v>25</v>
      </c>
    </row>
    <row r="40" spans="1:16" x14ac:dyDescent="0.2">
      <c r="A40" s="115">
        <v>26</v>
      </c>
      <c r="C40" s="34" t="s">
        <v>328</v>
      </c>
      <c r="D40" s="50">
        <v>243</v>
      </c>
      <c r="E40" s="73">
        <v>1.0431662181051929E-3</v>
      </c>
      <c r="F40" s="50" t="s">
        <v>375</v>
      </c>
      <c r="G40" s="73" t="s">
        <v>375</v>
      </c>
      <c r="H40" s="50" t="s">
        <v>375</v>
      </c>
      <c r="I40" s="73" t="s">
        <v>375</v>
      </c>
      <c r="J40" s="50" t="s">
        <v>375</v>
      </c>
      <c r="K40" s="73" t="s">
        <v>375</v>
      </c>
      <c r="L40" s="50" t="s">
        <v>375</v>
      </c>
      <c r="M40" s="73" t="s">
        <v>375</v>
      </c>
      <c r="N40" s="214" t="s">
        <v>375</v>
      </c>
      <c r="O40" s="215" t="s">
        <v>375</v>
      </c>
      <c r="P40" s="117">
        <v>26</v>
      </c>
    </row>
    <row r="41" spans="1:16" s="82" customFormat="1" ht="36" customHeight="1" x14ac:dyDescent="0.2">
      <c r="A41" s="210">
        <v>27</v>
      </c>
      <c r="B41" s="153"/>
      <c r="C41" s="162" t="s">
        <v>158</v>
      </c>
      <c r="D41" s="154">
        <v>23294466</v>
      </c>
      <c r="E41" s="155">
        <v>100</v>
      </c>
      <c r="F41" s="154">
        <v>7096039</v>
      </c>
      <c r="G41" s="155">
        <v>100</v>
      </c>
      <c r="H41" s="154">
        <v>1875616</v>
      </c>
      <c r="I41" s="155">
        <v>100</v>
      </c>
      <c r="J41" s="154">
        <v>127767</v>
      </c>
      <c r="K41" s="155">
        <v>100</v>
      </c>
      <c r="L41" s="154">
        <v>4066130</v>
      </c>
      <c r="M41" s="155">
        <v>100</v>
      </c>
      <c r="N41" s="154">
        <v>1026525</v>
      </c>
      <c r="O41" s="156">
        <v>100</v>
      </c>
      <c r="P41" s="211">
        <v>27</v>
      </c>
    </row>
    <row r="42" spans="1:16" ht="24" x14ac:dyDescent="0.2">
      <c r="A42" s="159">
        <v>28</v>
      </c>
      <c r="B42" s="223"/>
      <c r="C42" s="158" t="s">
        <v>283</v>
      </c>
      <c r="D42" s="50">
        <v>638</v>
      </c>
      <c r="E42" s="55" t="s">
        <v>284</v>
      </c>
      <c r="F42" s="50">
        <v>134</v>
      </c>
      <c r="G42" s="55" t="s">
        <v>284</v>
      </c>
      <c r="H42" s="50">
        <v>29</v>
      </c>
      <c r="I42" s="55" t="s">
        <v>284</v>
      </c>
      <c r="J42" s="50">
        <v>6</v>
      </c>
      <c r="K42" s="55" t="s">
        <v>284</v>
      </c>
      <c r="L42" s="50">
        <v>48</v>
      </c>
      <c r="M42" s="55" t="s">
        <v>284</v>
      </c>
      <c r="N42" s="92">
        <v>51</v>
      </c>
      <c r="O42" s="91" t="s">
        <v>284</v>
      </c>
      <c r="P42" s="117">
        <v>28</v>
      </c>
    </row>
    <row r="43" spans="1:16" x14ac:dyDescent="0.2">
      <c r="A43" s="115"/>
      <c r="B43" s="223"/>
      <c r="C43" s="26" t="s">
        <v>14</v>
      </c>
      <c r="D43" s="50"/>
      <c r="E43" s="55"/>
      <c r="F43" s="50"/>
      <c r="G43" s="55"/>
      <c r="H43" s="50"/>
      <c r="I43" s="55"/>
      <c r="J43" s="50"/>
      <c r="K43" s="55"/>
      <c r="L43" s="50"/>
      <c r="M43" s="55"/>
      <c r="N43" s="92"/>
      <c r="O43" s="91"/>
      <c r="P43" s="117"/>
    </row>
    <row r="44" spans="1:16" x14ac:dyDescent="0.2">
      <c r="A44" s="115">
        <v>29</v>
      </c>
      <c r="B44" s="223"/>
      <c r="C44" s="26" t="s">
        <v>59</v>
      </c>
      <c r="D44" s="50">
        <v>75</v>
      </c>
      <c r="E44" s="55" t="s">
        <v>284</v>
      </c>
      <c r="F44" s="50">
        <v>7</v>
      </c>
      <c r="G44" s="55" t="s">
        <v>284</v>
      </c>
      <c r="H44" s="50">
        <v>2</v>
      </c>
      <c r="I44" s="55" t="s">
        <v>284</v>
      </c>
      <c r="J44" s="50">
        <v>1</v>
      </c>
      <c r="K44" s="55" t="s">
        <v>284</v>
      </c>
      <c r="L44" s="50">
        <v>2</v>
      </c>
      <c r="M44" s="55" t="s">
        <v>284</v>
      </c>
      <c r="N44" s="92">
        <v>2</v>
      </c>
      <c r="O44" s="91" t="s">
        <v>284</v>
      </c>
      <c r="P44" s="117">
        <v>29</v>
      </c>
    </row>
    <row r="45" spans="1:16" x14ac:dyDescent="0.2">
      <c r="A45" s="95" t="s">
        <v>28</v>
      </c>
      <c r="B45" s="35"/>
      <c r="N45" s="93"/>
      <c r="O45" s="43"/>
      <c r="P45" s="123"/>
    </row>
    <row r="46" spans="1:16" x14ac:dyDescent="0.2">
      <c r="A46" s="126" t="s">
        <v>302</v>
      </c>
      <c r="B46" s="223"/>
      <c r="C46" s="32"/>
      <c r="H46" s="50"/>
      <c r="N46" s="93"/>
      <c r="O46" s="43"/>
      <c r="P46" s="119"/>
    </row>
    <row r="47" spans="1:16" x14ac:dyDescent="0.2">
      <c r="B47" s="2"/>
    </row>
    <row r="48" spans="1:16" x14ac:dyDescent="0.2">
      <c r="D48" s="2"/>
      <c r="F48" s="46"/>
      <c r="G48" s="33" t="s">
        <v>300</v>
      </c>
      <c r="H48" s="46" t="s">
        <v>377</v>
      </c>
      <c r="J48" s="46"/>
      <c r="L48" s="46"/>
      <c r="N48" s="46"/>
    </row>
    <row r="49" spans="1:16" x14ac:dyDescent="0.2">
      <c r="D49" s="2"/>
      <c r="F49" s="46"/>
      <c r="G49" s="29"/>
      <c r="H49" s="46"/>
      <c r="J49" s="46"/>
      <c r="L49" s="46"/>
      <c r="N49" s="46"/>
    </row>
    <row r="50" spans="1:16" x14ac:dyDescent="0.2">
      <c r="D50" s="2"/>
      <c r="F50" s="46"/>
      <c r="G50" s="33" t="s">
        <v>211</v>
      </c>
      <c r="H50" s="46" t="s">
        <v>147</v>
      </c>
      <c r="J50" s="46"/>
      <c r="L50" s="46"/>
      <c r="N50" s="46"/>
    </row>
    <row r="51" spans="1:16" ht="12.75" thickBot="1" x14ac:dyDescent="0.25">
      <c r="A51" s="114"/>
      <c r="B51" s="6"/>
      <c r="C51" s="7"/>
      <c r="D51" s="7"/>
      <c r="E51" s="42"/>
      <c r="F51" s="7"/>
      <c r="G51" s="42"/>
      <c r="H51" s="7"/>
      <c r="I51" s="42"/>
      <c r="J51" s="7"/>
      <c r="K51" s="42"/>
      <c r="L51" s="7"/>
      <c r="M51" s="42"/>
      <c r="N51" s="7"/>
      <c r="O51" s="42"/>
      <c r="P51" s="114"/>
    </row>
    <row r="52" spans="1:16" ht="12.75" customHeight="1" x14ac:dyDescent="0.2">
      <c r="A52" s="115"/>
      <c r="B52" s="313" t="s">
        <v>201</v>
      </c>
      <c r="C52" s="260"/>
      <c r="D52" s="318" t="s">
        <v>124</v>
      </c>
      <c r="E52" s="341"/>
      <c r="F52" s="294" t="s">
        <v>57</v>
      </c>
      <c r="G52" s="303"/>
      <c r="H52" s="303" t="s">
        <v>77</v>
      </c>
      <c r="I52" s="319"/>
      <c r="J52" s="294" t="s">
        <v>260</v>
      </c>
      <c r="K52" s="319"/>
      <c r="L52" s="294" t="s">
        <v>183</v>
      </c>
      <c r="M52" s="319"/>
      <c r="N52" s="338" t="s">
        <v>156</v>
      </c>
      <c r="O52" s="245"/>
      <c r="P52" s="117"/>
    </row>
    <row r="53" spans="1:16" ht="12" customHeight="1" x14ac:dyDescent="0.2">
      <c r="A53" s="251" t="s">
        <v>131</v>
      </c>
      <c r="B53" s="314"/>
      <c r="C53" s="315"/>
      <c r="D53" s="342"/>
      <c r="E53" s="343"/>
      <c r="F53" s="332"/>
      <c r="G53" s="304"/>
      <c r="H53" s="304"/>
      <c r="I53" s="321"/>
      <c r="J53" s="332"/>
      <c r="K53" s="321"/>
      <c r="L53" s="332"/>
      <c r="M53" s="321"/>
      <c r="N53" s="339"/>
      <c r="O53" s="325"/>
      <c r="P53" s="273" t="s">
        <v>131</v>
      </c>
    </row>
    <row r="54" spans="1:16" ht="12" customHeight="1" x14ac:dyDescent="0.2">
      <c r="A54" s="251"/>
      <c r="B54" s="314"/>
      <c r="C54" s="315"/>
      <c r="D54" s="344"/>
      <c r="E54" s="289"/>
      <c r="F54" s="329"/>
      <c r="G54" s="305"/>
      <c r="H54" s="305"/>
      <c r="I54" s="323"/>
      <c r="J54" s="329"/>
      <c r="K54" s="323"/>
      <c r="L54" s="329"/>
      <c r="M54" s="323"/>
      <c r="N54" s="340"/>
      <c r="O54" s="327"/>
      <c r="P54" s="282"/>
    </row>
    <row r="55" spans="1:16" ht="15" customHeight="1" thickBot="1" x14ac:dyDescent="0.25">
      <c r="A55" s="116"/>
      <c r="B55" s="316"/>
      <c r="C55" s="317"/>
      <c r="D55" s="179" t="s">
        <v>292</v>
      </c>
      <c r="E55" s="20" t="s">
        <v>221</v>
      </c>
      <c r="F55" s="179" t="s">
        <v>292</v>
      </c>
      <c r="G55" s="9" t="s">
        <v>221</v>
      </c>
      <c r="H55" s="181" t="s">
        <v>292</v>
      </c>
      <c r="I55" s="20" t="s">
        <v>221</v>
      </c>
      <c r="J55" s="179" t="s">
        <v>292</v>
      </c>
      <c r="K55" s="20" t="s">
        <v>221</v>
      </c>
      <c r="L55" s="179" t="s">
        <v>292</v>
      </c>
      <c r="M55" s="20" t="s">
        <v>221</v>
      </c>
      <c r="N55" s="179" t="s">
        <v>292</v>
      </c>
      <c r="O55" s="20" t="s">
        <v>221</v>
      </c>
      <c r="P55" s="121"/>
    </row>
    <row r="56" spans="1:16" x14ac:dyDescent="0.2">
      <c r="A56" s="117"/>
      <c r="C56" s="10"/>
      <c r="D56" s="10"/>
      <c r="E56" s="43"/>
      <c r="F56" s="10"/>
      <c r="G56" s="43"/>
      <c r="H56" s="10"/>
      <c r="I56" s="43"/>
      <c r="J56" s="10"/>
      <c r="K56" s="43"/>
      <c r="L56" s="10"/>
      <c r="M56" s="43"/>
      <c r="N56" s="10"/>
      <c r="O56" s="43"/>
      <c r="P56" s="117"/>
    </row>
    <row r="57" spans="1:16" x14ac:dyDescent="0.2">
      <c r="A57" s="117"/>
      <c r="B57" s="11"/>
      <c r="C57" s="223" t="s">
        <v>142</v>
      </c>
      <c r="D57" s="23"/>
      <c r="E57" s="18"/>
      <c r="F57" s="47"/>
      <c r="G57" s="18"/>
      <c r="H57" s="24" t="s">
        <v>142</v>
      </c>
      <c r="I57" s="18"/>
      <c r="J57" s="47"/>
      <c r="K57" s="18"/>
      <c r="L57" s="47"/>
      <c r="M57" s="18"/>
      <c r="N57" s="47"/>
      <c r="O57" s="18"/>
      <c r="P57" s="117"/>
    </row>
    <row r="58" spans="1:16" x14ac:dyDescent="0.2">
      <c r="A58" s="117"/>
      <c r="C58" s="10"/>
      <c r="E58" s="43"/>
      <c r="F58" s="10"/>
      <c r="G58" s="43"/>
      <c r="H58" s="10"/>
      <c r="I58" s="43"/>
      <c r="J58" s="10"/>
      <c r="K58" s="43"/>
      <c r="L58" s="10"/>
      <c r="M58" s="43"/>
      <c r="N58" s="10"/>
      <c r="O58" s="43"/>
      <c r="P58" s="117"/>
    </row>
    <row r="59" spans="1:16" x14ac:dyDescent="0.2">
      <c r="A59" s="115">
        <v>1</v>
      </c>
      <c r="C59" s="34" t="s">
        <v>45</v>
      </c>
      <c r="D59" s="50">
        <v>23969</v>
      </c>
      <c r="E59" s="73">
        <v>0.79010771559023052</v>
      </c>
      <c r="F59" s="50">
        <v>2132</v>
      </c>
      <c r="G59" s="73">
        <v>5.7589169346462875E-2</v>
      </c>
      <c r="H59" s="50">
        <v>5080</v>
      </c>
      <c r="I59" s="73">
        <v>0.86105343446756222</v>
      </c>
      <c r="J59" s="50">
        <v>6926</v>
      </c>
      <c r="K59" s="73">
        <v>0.86598922952465618</v>
      </c>
      <c r="L59" s="50">
        <v>3398</v>
      </c>
      <c r="M59" s="73">
        <v>0.80175167877080478</v>
      </c>
      <c r="N59" s="92">
        <v>33781</v>
      </c>
      <c r="O59" s="87">
        <v>0.44163203962595476</v>
      </c>
      <c r="P59" s="117">
        <v>1</v>
      </c>
    </row>
    <row r="60" spans="1:16" x14ac:dyDescent="0.2">
      <c r="A60" s="115"/>
      <c r="C60" s="34" t="s">
        <v>288</v>
      </c>
      <c r="D60" s="50"/>
      <c r="E60" s="73"/>
      <c r="F60" s="50"/>
      <c r="G60" s="73"/>
      <c r="H60" s="50"/>
      <c r="I60" s="73"/>
      <c r="J60" s="50"/>
      <c r="K60" s="73"/>
      <c r="L60" s="50"/>
      <c r="M60" s="73"/>
      <c r="N60" s="92"/>
      <c r="O60" s="87"/>
      <c r="P60" s="117"/>
    </row>
    <row r="61" spans="1:16" x14ac:dyDescent="0.2">
      <c r="A61" s="115">
        <v>2</v>
      </c>
      <c r="C61" s="34" t="s">
        <v>291</v>
      </c>
      <c r="D61" s="50">
        <v>1680</v>
      </c>
      <c r="E61" s="73">
        <v>5.537907139186396E-2</v>
      </c>
      <c r="F61" s="50">
        <v>944</v>
      </c>
      <c r="G61" s="73">
        <v>2.5499144401060485E-2</v>
      </c>
      <c r="H61" s="50">
        <v>1693</v>
      </c>
      <c r="I61" s="73">
        <v>0.28696131191999663</v>
      </c>
      <c r="J61" s="50">
        <v>4887</v>
      </c>
      <c r="K61" s="73">
        <v>0.61104380084998478</v>
      </c>
      <c r="L61" s="50">
        <v>1067</v>
      </c>
      <c r="M61" s="73">
        <v>0.25175663368112083</v>
      </c>
      <c r="N61" s="92">
        <v>7828</v>
      </c>
      <c r="O61" s="87">
        <v>0.10233846263260335</v>
      </c>
      <c r="P61" s="117">
        <v>2</v>
      </c>
    </row>
    <row r="62" spans="1:16" x14ac:dyDescent="0.2">
      <c r="A62" s="115">
        <v>3</v>
      </c>
      <c r="C62" s="34" t="s">
        <v>326</v>
      </c>
      <c r="D62" s="50">
        <v>276</v>
      </c>
      <c r="E62" s="73">
        <v>9.0979903000919359E-3</v>
      </c>
      <c r="F62" s="50">
        <v>83</v>
      </c>
      <c r="G62" s="73">
        <v>2.2419798572966315E-3</v>
      </c>
      <c r="H62" s="50">
        <v>1074</v>
      </c>
      <c r="I62" s="73">
        <v>0.18204161193270901</v>
      </c>
      <c r="J62" s="50">
        <v>1381</v>
      </c>
      <c r="K62" s="73">
        <v>0.17267270083360528</v>
      </c>
      <c r="L62" s="50">
        <v>42</v>
      </c>
      <c r="M62" s="73">
        <v>9.9098206322465569E-3</v>
      </c>
      <c r="N62" s="92">
        <v>3967</v>
      </c>
      <c r="O62" s="87">
        <v>5.1862120754156554E-2</v>
      </c>
      <c r="P62" s="117">
        <v>3</v>
      </c>
    </row>
    <row r="63" spans="1:16" x14ac:dyDescent="0.2">
      <c r="A63" s="115">
        <v>4</v>
      </c>
      <c r="C63" s="34" t="s">
        <v>328</v>
      </c>
      <c r="D63" s="50">
        <v>136</v>
      </c>
      <c r="E63" s="73">
        <v>4.4830676841032726E-3</v>
      </c>
      <c r="F63" s="50">
        <v>76</v>
      </c>
      <c r="G63" s="73">
        <v>2.0528972187294457E-3</v>
      </c>
      <c r="H63" s="50">
        <v>761</v>
      </c>
      <c r="I63" s="73">
        <v>0.12898851646256199</v>
      </c>
      <c r="J63" s="50">
        <v>1378</v>
      </c>
      <c r="K63" s="73">
        <v>0.17229759721122961</v>
      </c>
      <c r="L63" s="50">
        <v>11</v>
      </c>
      <c r="M63" s="73">
        <v>2.5954292132074315E-3</v>
      </c>
      <c r="N63" s="92">
        <v>3384</v>
      </c>
      <c r="O63" s="87">
        <v>4.4240336937752901E-2</v>
      </c>
      <c r="P63" s="117">
        <v>4</v>
      </c>
    </row>
    <row r="64" spans="1:16" x14ac:dyDescent="0.2">
      <c r="A64" s="115">
        <v>5</v>
      </c>
      <c r="C64" s="34" t="s">
        <v>169</v>
      </c>
      <c r="D64" s="50">
        <v>2918286</v>
      </c>
      <c r="E64" s="73">
        <v>96.197600438022079</v>
      </c>
      <c r="F64" s="50">
        <v>3666179</v>
      </c>
      <c r="G64" s="73">
        <v>99.03011411137237</v>
      </c>
      <c r="H64" s="50">
        <v>575463</v>
      </c>
      <c r="I64" s="73">
        <v>97.540234755709989</v>
      </c>
      <c r="J64" s="50">
        <v>743628</v>
      </c>
      <c r="K64" s="73">
        <v>92.979185499994372</v>
      </c>
      <c r="L64" s="50">
        <v>347470</v>
      </c>
      <c r="M64" s="73">
        <v>81.984889883016933</v>
      </c>
      <c r="N64" s="92">
        <v>3566174</v>
      </c>
      <c r="O64" s="87">
        <v>46.621967889673179</v>
      </c>
      <c r="P64" s="117">
        <v>5</v>
      </c>
    </row>
    <row r="65" spans="1:16" ht="24" x14ac:dyDescent="0.2">
      <c r="A65" s="115">
        <v>5</v>
      </c>
      <c r="C65" s="160" t="s">
        <v>327</v>
      </c>
      <c r="D65" s="50">
        <v>509754</v>
      </c>
      <c r="E65" s="73">
        <v>16.803394737076321</v>
      </c>
      <c r="F65" s="50">
        <v>3485661</v>
      </c>
      <c r="G65" s="73">
        <v>94.153997004390774</v>
      </c>
      <c r="H65" s="50">
        <v>203224</v>
      </c>
      <c r="I65" s="73">
        <v>34.446205347684227</v>
      </c>
      <c r="J65" s="50">
        <v>598070</v>
      </c>
      <c r="K65" s="73">
        <v>74.779407811407907</v>
      </c>
      <c r="L65" s="50">
        <v>254176</v>
      </c>
      <c r="M65" s="73">
        <v>59.972346881473825</v>
      </c>
      <c r="N65" s="92">
        <v>1594477</v>
      </c>
      <c r="O65" s="87">
        <v>20.84521268306662</v>
      </c>
      <c r="P65" s="117">
        <v>6</v>
      </c>
    </row>
    <row r="66" spans="1:16" x14ac:dyDescent="0.2">
      <c r="A66" s="115">
        <v>7</v>
      </c>
      <c r="C66" s="34" t="s">
        <v>47</v>
      </c>
      <c r="D66" s="50">
        <v>493152</v>
      </c>
      <c r="E66" s="73">
        <v>16.256130842286009</v>
      </c>
      <c r="F66" s="50">
        <v>639660</v>
      </c>
      <c r="G66" s="73">
        <v>17.278371512269437</v>
      </c>
      <c r="H66" s="50">
        <v>196299</v>
      </c>
      <c r="I66" s="73">
        <v>33.272426797745666</v>
      </c>
      <c r="J66" s="50">
        <v>595401</v>
      </c>
      <c r="K66" s="73">
        <v>74.445690622034334</v>
      </c>
      <c r="L66" s="50">
        <v>240786</v>
      </c>
      <c r="M66" s="73">
        <v>56.813001684669509</v>
      </c>
      <c r="N66" s="92">
        <v>812214</v>
      </c>
      <c r="O66" s="87">
        <v>10.618386827884171</v>
      </c>
      <c r="P66" s="117">
        <v>7</v>
      </c>
    </row>
    <row r="67" spans="1:16" x14ac:dyDescent="0.2">
      <c r="A67" s="115">
        <v>8</v>
      </c>
      <c r="C67" s="34" t="s">
        <v>48</v>
      </c>
      <c r="D67" s="50">
        <v>8488</v>
      </c>
      <c r="E67" s="73">
        <v>0.27979616546079839</v>
      </c>
      <c r="F67" s="50">
        <v>2770457</v>
      </c>
      <c r="G67" s="73">
        <v>74.835045656704267</v>
      </c>
      <c r="H67" s="50" t="s">
        <v>375</v>
      </c>
      <c r="I67" s="73" t="s">
        <v>375</v>
      </c>
      <c r="J67" s="50">
        <v>2508</v>
      </c>
      <c r="K67" s="73">
        <v>0.31358662830606954</v>
      </c>
      <c r="L67" s="50">
        <v>13118</v>
      </c>
      <c r="M67" s="73">
        <v>3.095167310805008</v>
      </c>
      <c r="N67" s="92">
        <v>305594</v>
      </c>
      <c r="O67" s="87">
        <v>3.9951482051287415</v>
      </c>
      <c r="P67" s="117">
        <v>8</v>
      </c>
    </row>
    <row r="68" spans="1:16" x14ac:dyDescent="0.2">
      <c r="A68" s="115">
        <v>9</v>
      </c>
      <c r="C68" s="34" t="s">
        <v>270</v>
      </c>
      <c r="D68" s="50">
        <v>7242</v>
      </c>
      <c r="E68" s="73">
        <v>0.23872335417849927</v>
      </c>
      <c r="F68" s="50" t="s">
        <v>375</v>
      </c>
      <c r="G68" s="73" t="s">
        <v>375</v>
      </c>
      <c r="H68" s="50">
        <v>221865</v>
      </c>
      <c r="I68" s="73">
        <v>37.605830755540488</v>
      </c>
      <c r="J68" s="50" t="s">
        <v>375</v>
      </c>
      <c r="K68" s="73" t="s">
        <v>375</v>
      </c>
      <c r="L68" s="50">
        <v>46</v>
      </c>
      <c r="M68" s="73">
        <v>1.0853613073412895E-2</v>
      </c>
      <c r="N68" s="92">
        <v>745</v>
      </c>
      <c r="O68" s="87">
        <v>9.739672286827988E-3</v>
      </c>
      <c r="P68" s="117">
        <v>9</v>
      </c>
    </row>
    <row r="69" spans="1:16" x14ac:dyDescent="0.2">
      <c r="A69" s="115">
        <v>10</v>
      </c>
      <c r="C69" s="34" t="s">
        <v>243</v>
      </c>
      <c r="D69" s="50">
        <v>2180960</v>
      </c>
      <c r="E69" s="73">
        <v>71.892583061190251</v>
      </c>
      <c r="F69" s="50">
        <v>7992</v>
      </c>
      <c r="G69" s="73">
        <v>0.21587834963270697</v>
      </c>
      <c r="H69" s="50">
        <v>48347</v>
      </c>
      <c r="I69" s="73">
        <v>8.1947540150006351</v>
      </c>
      <c r="J69" s="50">
        <v>32176</v>
      </c>
      <c r="K69" s="73">
        <v>4.0231113845199733</v>
      </c>
      <c r="L69" s="50">
        <v>27541</v>
      </c>
      <c r="M69" s="73">
        <v>6.4982469055405332</v>
      </c>
      <c r="N69" s="92">
        <v>512119</v>
      </c>
      <c r="O69" s="87">
        <v>6.6951291702792792</v>
      </c>
      <c r="P69" s="117">
        <v>10</v>
      </c>
    </row>
    <row r="70" spans="1:16" x14ac:dyDescent="0.2">
      <c r="A70" s="115">
        <v>11</v>
      </c>
      <c r="C70" s="34" t="s">
        <v>271</v>
      </c>
      <c r="D70" s="50">
        <v>47349</v>
      </c>
      <c r="E70" s="73">
        <v>1.5607997924603372</v>
      </c>
      <c r="F70" s="50">
        <v>10086</v>
      </c>
      <c r="G70" s="73">
        <v>0.27244107036980514</v>
      </c>
      <c r="H70" s="50">
        <v>15546</v>
      </c>
      <c r="I70" s="73">
        <v>2.6350269079198272</v>
      </c>
      <c r="J70" s="50">
        <v>79399</v>
      </c>
      <c r="K70" s="73">
        <v>9.9276175043355721</v>
      </c>
      <c r="L70" s="50">
        <v>31161</v>
      </c>
      <c r="M70" s="73">
        <v>7.3523790647960698</v>
      </c>
      <c r="N70" s="92">
        <v>1340962</v>
      </c>
      <c r="O70" s="87">
        <v>17.530913327636824</v>
      </c>
      <c r="P70" s="117">
        <v>11</v>
      </c>
    </row>
    <row r="71" spans="1:16" x14ac:dyDescent="0.2">
      <c r="A71" s="115">
        <v>12</v>
      </c>
      <c r="C71" s="34" t="s">
        <v>272</v>
      </c>
      <c r="D71" s="50">
        <v>172981</v>
      </c>
      <c r="E71" s="73">
        <v>5.7020994931166777</v>
      </c>
      <c r="F71" s="50">
        <v>162439</v>
      </c>
      <c r="G71" s="73">
        <v>4.3877706751735843</v>
      </c>
      <c r="H71" s="50">
        <v>86481</v>
      </c>
      <c r="I71" s="73">
        <v>14.658417729564812</v>
      </c>
      <c r="J71" s="50">
        <v>33983</v>
      </c>
      <c r="K71" s="73">
        <v>4.2490487997309261</v>
      </c>
      <c r="L71" s="50">
        <v>34546</v>
      </c>
      <c r="M71" s="73">
        <v>8.1510634181330843</v>
      </c>
      <c r="N71" s="92">
        <v>117873</v>
      </c>
      <c r="O71" s="87">
        <v>1.5409991831748664</v>
      </c>
      <c r="P71" s="117">
        <v>12</v>
      </c>
    </row>
    <row r="72" spans="1:16" x14ac:dyDescent="0.2">
      <c r="A72" s="115"/>
      <c r="C72" s="34" t="s">
        <v>288</v>
      </c>
      <c r="D72" s="50"/>
      <c r="E72" s="73"/>
      <c r="F72" s="50"/>
      <c r="G72" s="73"/>
      <c r="H72" s="50"/>
      <c r="I72" s="73"/>
      <c r="J72" s="50"/>
      <c r="K72" s="73"/>
      <c r="L72" s="50"/>
      <c r="M72" s="73"/>
      <c r="N72" s="92"/>
      <c r="O72" s="87"/>
      <c r="P72" s="117"/>
    </row>
    <row r="73" spans="1:16" x14ac:dyDescent="0.2">
      <c r="A73" s="115">
        <v>13</v>
      </c>
      <c r="C73" s="34" t="s">
        <v>291</v>
      </c>
      <c r="D73" s="50">
        <v>200918</v>
      </c>
      <c r="E73" s="73">
        <v>6.6230073011372159</v>
      </c>
      <c r="F73" s="50">
        <v>160360</v>
      </c>
      <c r="G73" s="73">
        <v>4.3316131315191306</v>
      </c>
      <c r="H73" s="50">
        <v>62795</v>
      </c>
      <c r="I73" s="73">
        <v>10.643671342006018</v>
      </c>
      <c r="J73" s="50">
        <v>79319</v>
      </c>
      <c r="K73" s="73">
        <v>9.9176147410722209</v>
      </c>
      <c r="L73" s="50">
        <v>35244</v>
      </c>
      <c r="M73" s="73">
        <v>8.3157551991166105</v>
      </c>
      <c r="N73" s="92">
        <v>171027</v>
      </c>
      <c r="O73" s="87">
        <v>2.2359019224152088</v>
      </c>
      <c r="P73" s="117">
        <v>13</v>
      </c>
    </row>
    <row r="74" spans="1:16" x14ac:dyDescent="0.2">
      <c r="A74" s="115">
        <v>14</v>
      </c>
      <c r="C74" s="34" t="s">
        <v>319</v>
      </c>
      <c r="D74" s="50">
        <v>52009</v>
      </c>
      <c r="E74" s="73">
        <v>1.7144107881068169</v>
      </c>
      <c r="F74" s="50">
        <v>40859</v>
      </c>
      <c r="G74" s="73">
        <v>1.1036753613166634</v>
      </c>
      <c r="H74" s="50">
        <v>20239</v>
      </c>
      <c r="I74" s="73">
        <v>3.4304843425568881</v>
      </c>
      <c r="J74" s="50">
        <v>17165</v>
      </c>
      <c r="K74" s="73">
        <v>2.1462178926928566</v>
      </c>
      <c r="L74" s="50">
        <v>6678</v>
      </c>
      <c r="M74" s="73">
        <v>1.5756614805272025</v>
      </c>
      <c r="N74" s="92">
        <v>48106</v>
      </c>
      <c r="O74" s="87">
        <v>0.62890828863107007</v>
      </c>
      <c r="P74" s="117">
        <v>14</v>
      </c>
    </row>
    <row r="75" spans="1:16" x14ac:dyDescent="0.2">
      <c r="A75" s="115">
        <v>15</v>
      </c>
      <c r="C75" s="34" t="s">
        <v>328</v>
      </c>
      <c r="D75" s="50">
        <v>12065</v>
      </c>
      <c r="E75" s="73">
        <v>0.39770743829930871</v>
      </c>
      <c r="F75" s="50">
        <v>29793</v>
      </c>
      <c r="G75" s="73">
        <v>0.80476272154745232</v>
      </c>
      <c r="H75" s="50">
        <v>14093</v>
      </c>
      <c r="I75" s="73">
        <v>2.3887452858171958</v>
      </c>
      <c r="J75" s="50">
        <v>15498</v>
      </c>
      <c r="K75" s="73">
        <v>1.9377853131927696</v>
      </c>
      <c r="L75" s="50">
        <v>1994</v>
      </c>
      <c r="M75" s="73">
        <v>0.47048053192141986</v>
      </c>
      <c r="N75" s="92">
        <v>24464</v>
      </c>
      <c r="O75" s="87">
        <v>0.31982730580531532</v>
      </c>
      <c r="P75" s="117">
        <v>15</v>
      </c>
    </row>
    <row r="76" spans="1:16" x14ac:dyDescent="0.2">
      <c r="A76" s="115">
        <v>16</v>
      </c>
      <c r="C76" s="34" t="s">
        <v>202</v>
      </c>
      <c r="D76" s="50">
        <v>91382</v>
      </c>
      <c r="E76" s="73">
        <v>3.012291846387686</v>
      </c>
      <c r="F76" s="50">
        <v>33773</v>
      </c>
      <c r="G76" s="73">
        <v>0.91226970747565228</v>
      </c>
      <c r="H76" s="50">
        <v>9432</v>
      </c>
      <c r="I76" s="73">
        <v>1.5987118098224502</v>
      </c>
      <c r="J76" s="50">
        <v>49224</v>
      </c>
      <c r="K76" s="73">
        <v>6.1547002359401786</v>
      </c>
      <c r="L76" s="50">
        <v>72955</v>
      </c>
      <c r="M76" s="73">
        <v>17.213594386322558</v>
      </c>
      <c r="N76" s="92">
        <v>4049174</v>
      </c>
      <c r="O76" s="87">
        <v>52.936413144086487</v>
      </c>
      <c r="P76" s="117">
        <v>16</v>
      </c>
    </row>
    <row r="77" spans="1:16" x14ac:dyDescent="0.2">
      <c r="A77" s="115">
        <v>17</v>
      </c>
      <c r="C77" s="34" t="s">
        <v>49</v>
      </c>
      <c r="D77" s="50">
        <v>6887</v>
      </c>
      <c r="E77" s="73">
        <v>0.22702122897367089</v>
      </c>
      <c r="F77" s="50">
        <v>24038</v>
      </c>
      <c r="G77" s="73">
        <v>0.64930978083971602</v>
      </c>
      <c r="H77" s="50">
        <v>6099</v>
      </c>
      <c r="I77" s="73">
        <v>1.0337726174837918</v>
      </c>
      <c r="J77" s="50">
        <v>12639</v>
      </c>
      <c r="K77" s="73">
        <v>1.5803115610687453</v>
      </c>
      <c r="L77" s="50">
        <v>38127</v>
      </c>
      <c r="M77" s="73">
        <v>8.9959936010872497</v>
      </c>
      <c r="N77" s="92">
        <v>1023031</v>
      </c>
      <c r="O77" s="87">
        <v>13.374478764115334</v>
      </c>
      <c r="P77" s="117">
        <v>17</v>
      </c>
    </row>
    <row r="78" spans="1:16" x14ac:dyDescent="0.2">
      <c r="A78" s="115">
        <v>18</v>
      </c>
      <c r="C78" s="34" t="s">
        <v>50</v>
      </c>
      <c r="D78" s="50">
        <v>230</v>
      </c>
      <c r="E78" s="73">
        <v>7.5816585834099469E-3</v>
      </c>
      <c r="F78" s="50">
        <v>2941</v>
      </c>
      <c r="G78" s="73">
        <v>7.9441720003727623E-2</v>
      </c>
      <c r="H78" s="50">
        <v>30</v>
      </c>
      <c r="I78" s="73">
        <v>5.0849612271706432E-3</v>
      </c>
      <c r="J78" s="50">
        <v>11</v>
      </c>
      <c r="K78" s="73">
        <v>1.3753799487108314E-3</v>
      </c>
      <c r="L78" s="50">
        <v>14269</v>
      </c>
      <c r="M78" s="73">
        <v>3.3667435857506218</v>
      </c>
      <c r="N78" s="92">
        <v>95218</v>
      </c>
      <c r="O78" s="87">
        <v>1.2448216319559562</v>
      </c>
      <c r="P78" s="117">
        <v>18</v>
      </c>
    </row>
    <row r="79" spans="1:16" x14ac:dyDescent="0.2">
      <c r="A79" s="115">
        <v>19</v>
      </c>
      <c r="C79" s="34" t="s">
        <v>51</v>
      </c>
      <c r="D79" s="50">
        <v>9215</v>
      </c>
      <c r="E79" s="73">
        <v>0.30376079933096806</v>
      </c>
      <c r="F79" s="50">
        <v>5544</v>
      </c>
      <c r="G79" s="73">
        <v>0.14975344974521115</v>
      </c>
      <c r="H79" s="50">
        <v>3303</v>
      </c>
      <c r="I79" s="73">
        <v>0.5598542311114878</v>
      </c>
      <c r="J79" s="50">
        <v>12054</v>
      </c>
      <c r="K79" s="73">
        <v>1.5071663547054874</v>
      </c>
      <c r="L79" s="50">
        <v>3255</v>
      </c>
      <c r="M79" s="73">
        <v>0.76801109899910813</v>
      </c>
      <c r="N79" s="92">
        <v>117183</v>
      </c>
      <c r="O79" s="87">
        <v>1.5319785470971332</v>
      </c>
      <c r="P79" s="117">
        <v>19</v>
      </c>
    </row>
    <row r="80" spans="1:16" x14ac:dyDescent="0.2">
      <c r="A80" s="115">
        <v>20</v>
      </c>
      <c r="C80" s="34" t="s">
        <v>52</v>
      </c>
      <c r="D80" s="50">
        <v>2627</v>
      </c>
      <c r="E80" s="73">
        <v>8.6595726515730123E-2</v>
      </c>
      <c r="F80" s="50">
        <v>2372</v>
      </c>
      <c r="G80" s="73">
        <v>6.4072002668766379E-2</v>
      </c>
      <c r="H80" s="50">
        <v>3300</v>
      </c>
      <c r="I80" s="73">
        <v>0.55934573498877072</v>
      </c>
      <c r="J80" s="50">
        <v>1540</v>
      </c>
      <c r="K80" s="73">
        <v>0.19255319281951638</v>
      </c>
      <c r="L80" s="50">
        <v>1310</v>
      </c>
      <c r="M80" s="73">
        <v>0.30909202448197592</v>
      </c>
      <c r="N80" s="92">
        <v>63656</v>
      </c>
      <c r="O80" s="87">
        <v>0.83219943502056704</v>
      </c>
      <c r="P80" s="117">
        <v>20</v>
      </c>
    </row>
    <row r="81" spans="1:16" x14ac:dyDescent="0.2">
      <c r="A81" s="115">
        <v>21</v>
      </c>
      <c r="C81" s="34" t="s">
        <v>203</v>
      </c>
      <c r="D81" s="50" t="s">
        <v>375</v>
      </c>
      <c r="E81" s="73" t="s">
        <v>375</v>
      </c>
      <c r="F81" s="50" t="s">
        <v>375</v>
      </c>
      <c r="G81" s="73" t="s">
        <v>375</v>
      </c>
      <c r="H81" s="50" t="s">
        <v>375</v>
      </c>
      <c r="I81" s="73" t="s">
        <v>375</v>
      </c>
      <c r="J81" s="50" t="s">
        <v>375</v>
      </c>
      <c r="K81" s="73" t="s">
        <v>375</v>
      </c>
      <c r="L81" s="50" t="s">
        <v>375</v>
      </c>
      <c r="M81" s="73" t="s">
        <v>375</v>
      </c>
      <c r="N81" s="92">
        <v>12079</v>
      </c>
      <c r="O81" s="87">
        <v>0.15791342490281246</v>
      </c>
      <c r="P81" s="117">
        <v>21</v>
      </c>
    </row>
    <row r="82" spans="1:16" x14ac:dyDescent="0.2">
      <c r="A82" s="115">
        <v>22</v>
      </c>
      <c r="C82" s="34" t="s">
        <v>53</v>
      </c>
      <c r="D82" s="50">
        <v>6589</v>
      </c>
      <c r="E82" s="73">
        <v>0.21719803654820929</v>
      </c>
      <c r="F82" s="50">
        <v>3172</v>
      </c>
      <c r="G82" s="73">
        <v>8.5681447076444761E-2</v>
      </c>
      <c r="H82" s="50">
        <v>3</v>
      </c>
      <c r="I82" s="73">
        <v>5.0849612271706426E-4</v>
      </c>
      <c r="J82" s="50">
        <v>10514</v>
      </c>
      <c r="K82" s="73">
        <v>1.3146131618859711</v>
      </c>
      <c r="L82" s="50">
        <v>1945</v>
      </c>
      <c r="M82" s="73">
        <v>0.45891907451713221</v>
      </c>
      <c r="N82" s="92">
        <v>41447</v>
      </c>
      <c r="O82" s="87">
        <v>0.54185261378813376</v>
      </c>
      <c r="P82" s="117">
        <v>22</v>
      </c>
    </row>
    <row r="83" spans="1:16" x14ac:dyDescent="0.2">
      <c r="A83" s="115">
        <v>23</v>
      </c>
      <c r="C83" s="34" t="s">
        <v>54</v>
      </c>
      <c r="D83" s="50">
        <v>75050</v>
      </c>
      <c r="E83" s="73">
        <v>2.473928159499637</v>
      </c>
      <c r="F83" s="50">
        <v>1250</v>
      </c>
      <c r="G83" s="73">
        <v>3.3764756886997462E-2</v>
      </c>
      <c r="H83" s="50" t="s">
        <v>375</v>
      </c>
      <c r="I83" s="73" t="s">
        <v>375</v>
      </c>
      <c r="J83" s="50">
        <v>24520</v>
      </c>
      <c r="K83" s="73">
        <v>3.0658469402172348</v>
      </c>
      <c r="L83" s="50">
        <v>17304</v>
      </c>
      <c r="M83" s="73">
        <v>4.0828461004855816</v>
      </c>
      <c r="N83" s="92">
        <v>2813742</v>
      </c>
      <c r="O83" s="87">
        <v>36.785134200918066</v>
      </c>
      <c r="P83" s="117">
        <v>23</v>
      </c>
    </row>
    <row r="84" spans="1:16" x14ac:dyDescent="0.2">
      <c r="A84" s="115"/>
      <c r="C84" s="34" t="s">
        <v>288</v>
      </c>
      <c r="D84" s="50"/>
      <c r="E84" s="73"/>
      <c r="F84" s="50"/>
      <c r="G84" s="73"/>
      <c r="H84" s="50"/>
      <c r="I84" s="73"/>
      <c r="J84" s="50"/>
      <c r="K84" s="73"/>
      <c r="L84" s="50"/>
      <c r="M84" s="73"/>
      <c r="N84" s="92"/>
      <c r="O84" s="87"/>
      <c r="P84" s="117"/>
    </row>
    <row r="85" spans="1:16" x14ac:dyDescent="0.2">
      <c r="A85" s="115">
        <v>24</v>
      </c>
      <c r="C85" s="34" t="s">
        <v>291</v>
      </c>
      <c r="D85" s="50">
        <v>10388</v>
      </c>
      <c r="E85" s="73">
        <v>0.34242725810635882</v>
      </c>
      <c r="F85" s="50">
        <v>2934</v>
      </c>
      <c r="G85" s="73">
        <v>7.9252637365160444E-2</v>
      </c>
      <c r="H85" s="50">
        <v>631</v>
      </c>
      <c r="I85" s="73">
        <v>0.10695368447815586</v>
      </c>
      <c r="J85" s="50">
        <v>3733</v>
      </c>
      <c r="K85" s="73">
        <v>0.46675394077613941</v>
      </c>
      <c r="L85" s="50">
        <v>11498</v>
      </c>
      <c r="M85" s="73">
        <v>2.7129313721326405</v>
      </c>
      <c r="N85" s="92">
        <v>265653</v>
      </c>
      <c r="O85" s="87">
        <v>3.4729841100841821</v>
      </c>
      <c r="P85" s="117">
        <v>24</v>
      </c>
    </row>
    <row r="86" spans="1:16" x14ac:dyDescent="0.2">
      <c r="A86" s="115">
        <v>25</v>
      </c>
      <c r="C86" s="34" t="s">
        <v>319</v>
      </c>
      <c r="D86" s="50">
        <v>4875</v>
      </c>
      <c r="E86" s="73">
        <v>0.16069819823531953</v>
      </c>
      <c r="F86" s="50">
        <v>628</v>
      </c>
      <c r="G86" s="73">
        <v>1.6963413860027525E-2</v>
      </c>
      <c r="H86" s="50" t="s">
        <v>375</v>
      </c>
      <c r="I86" s="73" t="s">
        <v>375</v>
      </c>
      <c r="J86" s="50">
        <v>4308</v>
      </c>
      <c r="K86" s="73">
        <v>0.53864880173147833</v>
      </c>
      <c r="L86" s="50">
        <v>9069</v>
      </c>
      <c r="M86" s="73">
        <v>2.1398134122343815</v>
      </c>
      <c r="N86" s="92">
        <v>136512</v>
      </c>
      <c r="O86" s="87">
        <v>1.7846740177442448</v>
      </c>
      <c r="P86" s="117">
        <v>25</v>
      </c>
    </row>
    <row r="87" spans="1:16" x14ac:dyDescent="0.2">
      <c r="A87" s="115">
        <v>26</v>
      </c>
      <c r="C87" s="34" t="s">
        <v>328</v>
      </c>
      <c r="D87" s="50" t="s">
        <v>375</v>
      </c>
      <c r="E87" s="73" t="s">
        <v>375</v>
      </c>
      <c r="F87" s="50" t="s">
        <v>375</v>
      </c>
      <c r="G87" s="73" t="s">
        <v>375</v>
      </c>
      <c r="H87" s="50" t="s">
        <v>375</v>
      </c>
      <c r="I87" s="73" t="s">
        <v>375</v>
      </c>
      <c r="J87" s="50" t="s">
        <v>375</v>
      </c>
      <c r="K87" s="73" t="s">
        <v>375</v>
      </c>
      <c r="L87" s="50">
        <v>25</v>
      </c>
      <c r="M87" s="73">
        <v>5.8987027572896169E-3</v>
      </c>
      <c r="N87" s="92">
        <v>218</v>
      </c>
      <c r="O87" s="87">
        <v>2.8499980651389284E-3</v>
      </c>
      <c r="P87" s="117">
        <v>26</v>
      </c>
    </row>
    <row r="88" spans="1:16" s="82" customFormat="1" ht="36" customHeight="1" x14ac:dyDescent="0.2">
      <c r="A88" s="210">
        <v>27</v>
      </c>
      <c r="B88" s="153"/>
      <c r="C88" s="162" t="s">
        <v>158</v>
      </c>
      <c r="D88" s="154">
        <v>3033637</v>
      </c>
      <c r="E88" s="155">
        <v>100</v>
      </c>
      <c r="F88" s="154">
        <v>3702085</v>
      </c>
      <c r="G88" s="155">
        <v>100</v>
      </c>
      <c r="H88" s="154">
        <v>589975</v>
      </c>
      <c r="I88" s="155">
        <v>100</v>
      </c>
      <c r="J88" s="154">
        <v>799779</v>
      </c>
      <c r="K88" s="155">
        <v>100</v>
      </c>
      <c r="L88" s="154">
        <v>423822</v>
      </c>
      <c r="M88" s="155">
        <v>100</v>
      </c>
      <c r="N88" s="154">
        <v>7649128</v>
      </c>
      <c r="O88" s="156">
        <v>100</v>
      </c>
      <c r="P88" s="211">
        <v>27</v>
      </c>
    </row>
    <row r="89" spans="1:16" ht="24" x14ac:dyDescent="0.2">
      <c r="A89" s="159">
        <v>28</v>
      </c>
      <c r="B89" s="223"/>
      <c r="C89" s="158" t="s">
        <v>283</v>
      </c>
      <c r="D89" s="50">
        <v>63</v>
      </c>
      <c r="E89" s="201" t="s">
        <v>284</v>
      </c>
      <c r="F89" s="50">
        <v>87</v>
      </c>
      <c r="G89" s="201" t="s">
        <v>284</v>
      </c>
      <c r="H89" s="50">
        <v>28</v>
      </c>
      <c r="I89" s="201" t="s">
        <v>284</v>
      </c>
      <c r="J89" s="50">
        <v>19</v>
      </c>
      <c r="K89" s="201" t="s">
        <v>284</v>
      </c>
      <c r="L89" s="50">
        <v>53</v>
      </c>
      <c r="M89" s="201" t="s">
        <v>284</v>
      </c>
      <c r="N89" s="92">
        <v>254</v>
      </c>
      <c r="O89" s="91" t="s">
        <v>284</v>
      </c>
      <c r="P89" s="117">
        <v>28</v>
      </c>
    </row>
    <row r="90" spans="1:16" x14ac:dyDescent="0.2">
      <c r="A90" s="115"/>
      <c r="B90" s="223"/>
      <c r="C90" s="26" t="s">
        <v>14</v>
      </c>
      <c r="D90" s="50"/>
      <c r="E90" s="55"/>
      <c r="F90" s="50"/>
      <c r="G90" s="73"/>
      <c r="H90" s="50"/>
      <c r="I90" s="73"/>
      <c r="J90" s="50"/>
      <c r="K90" s="73"/>
      <c r="L90" s="50"/>
      <c r="M90" s="73"/>
      <c r="N90" s="92"/>
      <c r="O90" s="87"/>
      <c r="P90" s="117"/>
    </row>
    <row r="91" spans="1:16" x14ac:dyDescent="0.2">
      <c r="A91" s="115">
        <v>29</v>
      </c>
      <c r="B91" s="223"/>
      <c r="C91" s="26" t="s">
        <v>59</v>
      </c>
      <c r="D91" s="50">
        <v>3</v>
      </c>
      <c r="E91" s="201" t="s">
        <v>284</v>
      </c>
      <c r="F91" s="50">
        <v>8</v>
      </c>
      <c r="G91" s="201" t="s">
        <v>284</v>
      </c>
      <c r="H91" s="50" t="s">
        <v>375</v>
      </c>
      <c r="I91" s="201" t="s">
        <v>284</v>
      </c>
      <c r="J91" s="50">
        <v>1</v>
      </c>
      <c r="K91" s="201" t="s">
        <v>284</v>
      </c>
      <c r="L91" s="50">
        <v>5</v>
      </c>
      <c r="M91" s="201" t="s">
        <v>284</v>
      </c>
      <c r="N91" s="92">
        <v>51</v>
      </c>
      <c r="O91" s="91" t="s">
        <v>284</v>
      </c>
      <c r="P91" s="117">
        <v>29</v>
      </c>
    </row>
    <row r="92" spans="1:16" x14ac:dyDescent="0.2">
      <c r="A92" s="132" t="s">
        <v>28</v>
      </c>
      <c r="B92" s="35"/>
      <c r="P92" s="117"/>
    </row>
    <row r="93" spans="1:16" x14ac:dyDescent="0.2">
      <c r="A93" s="126" t="s">
        <v>302</v>
      </c>
      <c r="B93" s="223"/>
      <c r="C93" s="32"/>
      <c r="P93" s="119"/>
    </row>
    <row r="94" spans="1:16" x14ac:dyDescent="0.2">
      <c r="B94" s="2"/>
    </row>
  </sheetData>
  <mergeCells count="19">
    <mergeCell ref="A53:A54"/>
    <mergeCell ref="J52:K54"/>
    <mergeCell ref="L52:M54"/>
    <mergeCell ref="N52:O54"/>
    <mergeCell ref="P53:P54"/>
    <mergeCell ref="F52:G54"/>
    <mergeCell ref="H52:I54"/>
    <mergeCell ref="B52:C55"/>
    <mergeCell ref="D52:E54"/>
    <mergeCell ref="P6:P7"/>
    <mergeCell ref="B5:C8"/>
    <mergeCell ref="D5:E7"/>
    <mergeCell ref="A6:A7"/>
    <mergeCell ref="H6:I7"/>
    <mergeCell ref="H5:O5"/>
    <mergeCell ref="F5:G7"/>
    <mergeCell ref="J6:K7"/>
    <mergeCell ref="L6:M7"/>
    <mergeCell ref="N6:O7"/>
  </mergeCells>
  <printOptions horizontalCentered="1"/>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rowBreaks count="1" manualBreakCount="1">
    <brk id="46" max="15"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zoomScale="110" zoomScaleNormal="110" workbookViewId="0">
      <selection activeCell="K33" sqref="K33"/>
    </sheetView>
  </sheetViews>
  <sheetFormatPr baseColWidth="10" defaultRowHeight="12.75" x14ac:dyDescent="0.2"/>
  <cols>
    <col min="1" max="1" width="28.5703125" style="85" customWidth="1"/>
    <col min="2" max="4" width="12.7109375" style="85" customWidth="1"/>
    <col min="5" max="5" width="16.7109375" style="85" customWidth="1"/>
    <col min="6" max="6" width="15.7109375" style="85" customWidth="1"/>
    <col min="7" max="16384" width="11.42578125" style="85"/>
  </cols>
  <sheetData>
    <row r="1" spans="1:6" ht="12.75" customHeight="1" x14ac:dyDescent="0.2">
      <c r="A1" s="345" t="s">
        <v>379</v>
      </c>
      <c r="B1" s="346"/>
      <c r="C1" s="346"/>
      <c r="D1" s="346"/>
      <c r="E1" s="346"/>
      <c r="F1" s="235"/>
    </row>
    <row r="2" spans="1:6" x14ac:dyDescent="0.2">
      <c r="A2" s="346"/>
      <c r="B2" s="346"/>
      <c r="C2" s="346"/>
      <c r="D2" s="346"/>
      <c r="E2" s="346"/>
      <c r="F2" s="235"/>
    </row>
    <row r="3" spans="1:6" ht="17.25" customHeight="1" x14ac:dyDescent="0.2"/>
    <row r="4" spans="1:6" ht="17.25" customHeight="1" thickBot="1" x14ac:dyDescent="0.25">
      <c r="A4" s="236"/>
      <c r="B4" s="236"/>
      <c r="C4" s="236"/>
      <c r="D4" s="236"/>
      <c r="E4" s="236"/>
    </row>
    <row r="5" spans="1:6" x14ac:dyDescent="0.2">
      <c r="A5" s="262" t="s">
        <v>119</v>
      </c>
      <c r="B5" s="291" t="s">
        <v>204</v>
      </c>
      <c r="C5" s="291"/>
      <c r="D5" s="291"/>
      <c r="E5" s="291"/>
    </row>
    <row r="6" spans="1:6" x14ac:dyDescent="0.2">
      <c r="A6" s="264"/>
      <c r="B6" s="250"/>
      <c r="C6" s="250"/>
      <c r="D6" s="250"/>
      <c r="E6" s="250"/>
    </row>
    <row r="7" spans="1:6" x14ac:dyDescent="0.2">
      <c r="A7" s="264"/>
      <c r="B7" s="287" t="s">
        <v>63</v>
      </c>
      <c r="C7" s="349" t="s">
        <v>120</v>
      </c>
      <c r="D7" s="287" t="s">
        <v>121</v>
      </c>
      <c r="E7" s="297" t="s">
        <v>141</v>
      </c>
    </row>
    <row r="8" spans="1:6" ht="13.5" thickBot="1" x14ac:dyDescent="0.25">
      <c r="A8" s="347"/>
      <c r="B8" s="348"/>
      <c r="C8" s="350"/>
      <c r="D8" s="348"/>
      <c r="E8" s="351"/>
    </row>
    <row r="9" spans="1:6" ht="21.75" customHeight="1" x14ac:dyDescent="0.2">
      <c r="A9" s="237"/>
    </row>
    <row r="10" spans="1:6" s="56" customFormat="1" ht="21.75" customHeight="1" x14ac:dyDescent="0.2">
      <c r="A10" s="104" t="s">
        <v>4</v>
      </c>
      <c r="B10" s="105">
        <v>638</v>
      </c>
      <c r="C10" s="105">
        <v>404</v>
      </c>
      <c r="D10" s="105">
        <v>139</v>
      </c>
      <c r="E10" s="105">
        <v>95</v>
      </c>
    </row>
    <row r="11" spans="1:6" ht="21.75" customHeight="1" x14ac:dyDescent="0.2">
      <c r="A11" s="149" t="s">
        <v>122</v>
      </c>
      <c r="B11" s="105">
        <v>25</v>
      </c>
      <c r="C11" s="203">
        <v>9</v>
      </c>
      <c r="D11" s="203">
        <v>11</v>
      </c>
      <c r="E11" s="203">
        <v>5</v>
      </c>
      <c r="F11" s="56"/>
    </row>
    <row r="12" spans="1:6" ht="21.75" customHeight="1" x14ac:dyDescent="0.2">
      <c r="A12" s="149" t="s">
        <v>123</v>
      </c>
      <c r="B12" s="105">
        <v>28</v>
      </c>
      <c r="C12" s="203">
        <v>17</v>
      </c>
      <c r="D12" s="203">
        <v>7</v>
      </c>
      <c r="E12" s="203">
        <v>4</v>
      </c>
      <c r="F12" s="56"/>
    </row>
    <row r="13" spans="1:6" ht="21.75" customHeight="1" x14ac:dyDescent="0.2">
      <c r="A13" s="149" t="s">
        <v>57</v>
      </c>
      <c r="B13" s="105">
        <v>87</v>
      </c>
      <c r="C13" s="203">
        <v>71</v>
      </c>
      <c r="D13" s="203">
        <v>13</v>
      </c>
      <c r="E13" s="203">
        <v>3</v>
      </c>
      <c r="F13" s="56"/>
    </row>
    <row r="14" spans="1:6" ht="21.75" customHeight="1" x14ac:dyDescent="0.2">
      <c r="A14" s="149" t="s">
        <v>124</v>
      </c>
      <c r="B14" s="105">
        <v>63</v>
      </c>
      <c r="C14" s="203">
        <v>48</v>
      </c>
      <c r="D14" s="203">
        <v>10</v>
      </c>
      <c r="E14" s="203">
        <v>5</v>
      </c>
      <c r="F14" s="56"/>
    </row>
    <row r="15" spans="1:6" ht="21.75" customHeight="1" x14ac:dyDescent="0.2">
      <c r="A15" s="152" t="s">
        <v>125</v>
      </c>
      <c r="B15" s="105">
        <v>31</v>
      </c>
      <c r="C15" s="203">
        <v>23</v>
      </c>
      <c r="D15" s="203">
        <v>6</v>
      </c>
      <c r="E15" s="203">
        <v>2</v>
      </c>
      <c r="F15" s="56"/>
    </row>
    <row r="16" spans="1:6" ht="21.75" customHeight="1" x14ac:dyDescent="0.2">
      <c r="A16" s="152" t="s">
        <v>126</v>
      </c>
      <c r="B16" s="105">
        <v>32</v>
      </c>
      <c r="C16" s="203">
        <v>25</v>
      </c>
      <c r="D16" s="203">
        <v>4</v>
      </c>
      <c r="E16" s="203">
        <v>3</v>
      </c>
      <c r="F16" s="56"/>
    </row>
    <row r="17" spans="1:6" ht="21.75" customHeight="1" x14ac:dyDescent="0.2">
      <c r="A17" s="149" t="s">
        <v>127</v>
      </c>
      <c r="B17" s="105">
        <v>134</v>
      </c>
      <c r="C17" s="203">
        <v>80</v>
      </c>
      <c r="D17" s="203">
        <v>18</v>
      </c>
      <c r="E17" s="203">
        <v>36</v>
      </c>
      <c r="F17" s="56"/>
    </row>
    <row r="18" spans="1:6" ht="21.75" customHeight="1" x14ac:dyDescent="0.2">
      <c r="A18" s="152" t="s">
        <v>128</v>
      </c>
      <c r="B18" s="105">
        <v>29</v>
      </c>
      <c r="C18" s="203">
        <v>20</v>
      </c>
      <c r="D18" s="203">
        <v>3</v>
      </c>
      <c r="E18" s="203">
        <v>6</v>
      </c>
      <c r="F18" s="56"/>
    </row>
    <row r="19" spans="1:6" ht="21.75" customHeight="1" x14ac:dyDescent="0.2">
      <c r="A19" s="152" t="s">
        <v>129</v>
      </c>
      <c r="B19" s="105">
        <v>6</v>
      </c>
      <c r="C19" s="203">
        <v>5</v>
      </c>
      <c r="D19" s="203" t="s">
        <v>146</v>
      </c>
      <c r="E19" s="203">
        <v>1</v>
      </c>
      <c r="F19" s="56"/>
    </row>
    <row r="20" spans="1:6" ht="21.75" customHeight="1" x14ac:dyDescent="0.2">
      <c r="A20" s="152" t="s">
        <v>130</v>
      </c>
      <c r="B20" s="105">
        <v>48</v>
      </c>
      <c r="C20" s="203">
        <v>34</v>
      </c>
      <c r="D20" s="203">
        <v>11</v>
      </c>
      <c r="E20" s="203">
        <v>3</v>
      </c>
      <c r="F20" s="56"/>
    </row>
    <row r="21" spans="1:6" ht="21.75" customHeight="1" x14ac:dyDescent="0.2">
      <c r="A21" s="152" t="s">
        <v>250</v>
      </c>
      <c r="B21" s="105">
        <v>51</v>
      </c>
      <c r="C21" s="203">
        <v>21</v>
      </c>
      <c r="D21" s="203">
        <v>4</v>
      </c>
      <c r="E21" s="203">
        <v>26</v>
      </c>
      <c r="F21" s="56"/>
    </row>
    <row r="22" spans="1:6" ht="21.75" customHeight="1" x14ac:dyDescent="0.2">
      <c r="A22" s="149" t="s">
        <v>77</v>
      </c>
      <c r="B22" s="105">
        <v>28</v>
      </c>
      <c r="C22" s="203">
        <v>9</v>
      </c>
      <c r="D22" s="203">
        <v>12</v>
      </c>
      <c r="E22" s="203">
        <v>7</v>
      </c>
      <c r="F22" s="56"/>
    </row>
    <row r="23" spans="1:6" ht="21.75" customHeight="1" x14ac:dyDescent="0.2">
      <c r="A23" s="149" t="s">
        <v>260</v>
      </c>
      <c r="B23" s="105">
        <v>19</v>
      </c>
      <c r="C23" s="203">
        <v>13</v>
      </c>
      <c r="D23" s="203">
        <v>5</v>
      </c>
      <c r="E23" s="203">
        <v>1</v>
      </c>
      <c r="F23" s="56"/>
    </row>
    <row r="24" spans="1:6" ht="21.75" customHeight="1" x14ac:dyDescent="0.2">
      <c r="A24" s="149" t="s">
        <v>251</v>
      </c>
      <c r="B24" s="105">
        <v>254</v>
      </c>
      <c r="C24" s="203">
        <v>157</v>
      </c>
      <c r="D24" s="203">
        <v>63</v>
      </c>
      <c r="E24" s="203">
        <v>34</v>
      </c>
      <c r="F24" s="56"/>
    </row>
  </sheetData>
  <customSheetViews>
    <customSheetView guid="{08A8D61F-AA66-4754-9836-B58A6A6822D3}" showRuler="0">
      <selection activeCell="C13" sqref="C13"/>
      <pageMargins left="0.78740157499999996" right="0.78740157499999996" top="0.984251969" bottom="0.984251969" header="0.4921259845" footer="0.4921259845"/>
      <pageSetup paperSize="9" orientation="portrait" r:id="rId1"/>
      <headerFooter alignWithMargins="0">
        <oddHeader>&amp;C- &amp;P -</oddHeader>
      </headerFooter>
    </customSheetView>
  </customSheetViews>
  <mergeCells count="7">
    <mergeCell ref="A1:E2"/>
    <mergeCell ref="A5:A8"/>
    <mergeCell ref="B5:E6"/>
    <mergeCell ref="B7:B8"/>
    <mergeCell ref="C7:C8"/>
    <mergeCell ref="D7:D8"/>
    <mergeCell ref="E7:E8"/>
  </mergeCells>
  <phoneticPr fontId="8"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10" zoomScaleNormal="110" workbookViewId="0"/>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
  <sheetViews>
    <sheetView workbookViewId="0"/>
  </sheetViews>
  <sheetFormatPr baseColWidth="10" defaultRowHeight="12.75" x14ac:dyDescent="0.2"/>
  <cols>
    <col min="1" max="1" width="39.5703125" customWidth="1"/>
    <col min="2" max="2" width="15.85546875" style="74" customWidth="1"/>
    <col min="3" max="3" width="22.42578125" style="71" bestFit="1" customWidth="1"/>
    <col min="16" max="16" width="15.85546875" bestFit="1" customWidth="1"/>
  </cols>
  <sheetData>
    <row r="1" spans="1:6" x14ac:dyDescent="0.2">
      <c r="A1" s="111" t="s">
        <v>206</v>
      </c>
    </row>
    <row r="2" spans="1:6" x14ac:dyDescent="0.2">
      <c r="A2" s="56"/>
      <c r="B2" s="71"/>
      <c r="C2" t="s">
        <v>66</v>
      </c>
    </row>
    <row r="3" spans="1:6" x14ac:dyDescent="0.2">
      <c r="A3" t="s">
        <v>67</v>
      </c>
      <c r="B3" s="71">
        <v>7098.8</v>
      </c>
      <c r="C3" s="71">
        <v>23486.942999999996</v>
      </c>
      <c r="D3" t="s">
        <v>239</v>
      </c>
    </row>
    <row r="4" spans="1:6" x14ac:dyDescent="0.2">
      <c r="A4" t="s">
        <v>68</v>
      </c>
      <c r="B4" s="71">
        <v>3741.3939999999998</v>
      </c>
      <c r="C4"/>
    </row>
    <row r="5" spans="1:6" x14ac:dyDescent="0.2">
      <c r="A5" t="s">
        <v>69</v>
      </c>
      <c r="B5" s="72">
        <v>8215.2999999999993</v>
      </c>
      <c r="C5"/>
    </row>
    <row r="6" spans="1:6" x14ac:dyDescent="0.2">
      <c r="A6" t="s">
        <v>70</v>
      </c>
      <c r="B6" s="71">
        <v>3041.6950000000002</v>
      </c>
      <c r="C6"/>
    </row>
    <row r="7" spans="1:6" x14ac:dyDescent="0.2">
      <c r="A7" t="s">
        <v>71</v>
      </c>
      <c r="B7" s="71">
        <v>799.779</v>
      </c>
      <c r="C7"/>
    </row>
    <row r="8" spans="1:6" x14ac:dyDescent="0.2">
      <c r="A8" t="s">
        <v>72</v>
      </c>
      <c r="B8" s="71">
        <v>589.97500000000002</v>
      </c>
      <c r="C8" s="77">
        <v>23486.942999999999</v>
      </c>
      <c r="D8" t="s">
        <v>240</v>
      </c>
      <c r="F8" s="71"/>
    </row>
    <row r="9" spans="1:6" x14ac:dyDescent="0.2">
      <c r="B9" s="71"/>
      <c r="C9" s="72">
        <v>8215.2999999999993</v>
      </c>
      <c r="D9" t="s">
        <v>140</v>
      </c>
    </row>
    <row r="10" spans="1:6" x14ac:dyDescent="0.2">
      <c r="A10" t="s">
        <v>73</v>
      </c>
      <c r="B10" s="76">
        <v>127.767</v>
      </c>
      <c r="C10"/>
    </row>
    <row r="11" spans="1:6" x14ac:dyDescent="0.2">
      <c r="A11" t="s">
        <v>74</v>
      </c>
      <c r="B11" s="76">
        <v>1875.616</v>
      </c>
      <c r="C11"/>
    </row>
    <row r="12" spans="1:6" x14ac:dyDescent="0.2">
      <c r="A12" t="s">
        <v>75</v>
      </c>
      <c r="B12" s="76">
        <v>1029.287</v>
      </c>
      <c r="C12"/>
    </row>
    <row r="13" spans="1:6" x14ac:dyDescent="0.2">
      <c r="A13" t="s">
        <v>76</v>
      </c>
      <c r="B13" s="76">
        <v>4066.13</v>
      </c>
      <c r="C13" s="147">
        <v>7098.8</v>
      </c>
      <c r="D13" t="s">
        <v>67</v>
      </c>
    </row>
    <row r="14" spans="1:6" x14ac:dyDescent="0.2">
      <c r="A14" s="79" t="s">
        <v>249</v>
      </c>
    </row>
    <row r="15" spans="1:6" x14ac:dyDescent="0.2">
      <c r="A15" s="110"/>
    </row>
    <row r="16" spans="1:6" x14ac:dyDescent="0.2">
      <c r="A16" t="s">
        <v>67</v>
      </c>
      <c r="B16" s="50">
        <v>7099</v>
      </c>
    </row>
    <row r="17" spans="1:3" x14ac:dyDescent="0.2">
      <c r="A17" t="s">
        <v>68</v>
      </c>
      <c r="B17" s="50">
        <v>3741</v>
      </c>
    </row>
    <row r="18" spans="1:3" x14ac:dyDescent="0.2">
      <c r="A18" t="s">
        <v>69</v>
      </c>
      <c r="B18" s="50">
        <v>8215</v>
      </c>
    </row>
    <row r="19" spans="1:3" x14ac:dyDescent="0.2">
      <c r="A19" t="s">
        <v>70</v>
      </c>
      <c r="B19" s="50">
        <v>3042</v>
      </c>
    </row>
    <row r="20" spans="1:3" x14ac:dyDescent="0.2">
      <c r="A20" t="s">
        <v>71</v>
      </c>
      <c r="B20" s="50">
        <v>800</v>
      </c>
    </row>
    <row r="21" spans="1:3" x14ac:dyDescent="0.2">
      <c r="A21" t="s">
        <v>72</v>
      </c>
      <c r="B21" s="50">
        <v>590</v>
      </c>
    </row>
    <row r="22" spans="1:3" x14ac:dyDescent="0.2">
      <c r="A22" t="s">
        <v>129</v>
      </c>
      <c r="B22" s="50">
        <v>128</v>
      </c>
      <c r="C22" s="71">
        <v>1.803070855050007</v>
      </c>
    </row>
    <row r="23" spans="1:3" x14ac:dyDescent="0.2">
      <c r="A23" t="s">
        <v>128</v>
      </c>
      <c r="B23" s="50">
        <v>1876</v>
      </c>
      <c r="C23" s="71">
        <v>26.426257219326665</v>
      </c>
    </row>
    <row r="24" spans="1:3" x14ac:dyDescent="0.2">
      <c r="A24" t="s">
        <v>137</v>
      </c>
      <c r="B24" s="50">
        <v>1029</v>
      </c>
      <c r="C24" s="71">
        <v>14.494999295675447</v>
      </c>
    </row>
    <row r="25" spans="1:3" x14ac:dyDescent="0.2">
      <c r="A25" t="s">
        <v>130</v>
      </c>
      <c r="B25" s="50">
        <v>4066</v>
      </c>
      <c r="C25" s="71">
        <v>57.275672629947877</v>
      </c>
    </row>
    <row r="26" spans="1:3" x14ac:dyDescent="0.2">
      <c r="C26" s="71">
        <v>100</v>
      </c>
    </row>
    <row r="27" spans="1:3" x14ac:dyDescent="0.2">
      <c r="A27" s="111" t="s">
        <v>238</v>
      </c>
    </row>
    <row r="28" spans="1:3" ht="25.5" x14ac:dyDescent="0.2">
      <c r="A28" s="151" t="s">
        <v>253</v>
      </c>
      <c r="B28" s="74">
        <v>148.458</v>
      </c>
    </row>
    <row r="29" spans="1:3" ht="25.5" x14ac:dyDescent="0.2">
      <c r="A29" s="151" t="s">
        <v>254</v>
      </c>
      <c r="B29" s="74">
        <v>232.91300000000001</v>
      </c>
    </row>
    <row r="30" spans="1:3" ht="25.5" x14ac:dyDescent="0.2">
      <c r="A30" s="151" t="s">
        <v>255</v>
      </c>
      <c r="B30" s="74">
        <v>347.62099999999998</v>
      </c>
    </row>
    <row r="31" spans="1:3" x14ac:dyDescent="0.2">
      <c r="A31" s="85" t="s">
        <v>77</v>
      </c>
      <c r="B31" s="74">
        <v>427.89699999999999</v>
      </c>
    </row>
    <row r="32" spans="1:3" ht="25.5" x14ac:dyDescent="0.2">
      <c r="A32" s="151" t="s">
        <v>256</v>
      </c>
      <c r="B32" s="74">
        <v>468.80099999999999</v>
      </c>
    </row>
    <row r="33" spans="1:26" ht="25.5" x14ac:dyDescent="0.2">
      <c r="A33" s="151" t="s">
        <v>257</v>
      </c>
      <c r="B33" s="74">
        <v>659.00599999999997</v>
      </c>
    </row>
    <row r="34" spans="1:26" ht="25.5" x14ac:dyDescent="0.2">
      <c r="A34" s="151" t="s">
        <v>252</v>
      </c>
      <c r="B34" s="74">
        <v>985.07100000000003</v>
      </c>
    </row>
    <row r="35" spans="1:26" ht="25.5" x14ac:dyDescent="0.2">
      <c r="A35" s="151" t="s">
        <v>258</v>
      </c>
      <c r="B35" s="74">
        <v>1634.672</v>
      </c>
    </row>
    <row r="36" spans="1:26" ht="25.5" x14ac:dyDescent="0.2">
      <c r="A36" s="151" t="s">
        <v>259</v>
      </c>
      <c r="B36" s="74">
        <v>3212.3850000000002</v>
      </c>
    </row>
    <row r="37" spans="1:26" x14ac:dyDescent="0.2">
      <c r="A37" s="79" t="s">
        <v>152</v>
      </c>
    </row>
    <row r="38" spans="1:26" x14ac:dyDescent="0.2">
      <c r="A38" s="79"/>
    </row>
    <row r="39" spans="1:26" x14ac:dyDescent="0.2">
      <c r="A39" s="112" t="s">
        <v>209</v>
      </c>
      <c r="B39" s="75"/>
      <c r="C39" s="75"/>
      <c r="D39" s="75"/>
      <c r="E39" s="75"/>
      <c r="F39" s="75"/>
      <c r="G39" s="75"/>
      <c r="H39" s="75"/>
      <c r="I39" s="75"/>
      <c r="J39" s="75"/>
      <c r="K39" s="75"/>
      <c r="L39" s="75"/>
      <c r="M39" s="75"/>
      <c r="N39" s="75"/>
    </row>
    <row r="40" spans="1:26" x14ac:dyDescent="0.2">
      <c r="A40" s="75"/>
      <c r="B40" s="75"/>
      <c r="C40" s="75"/>
      <c r="D40" s="75"/>
      <c r="E40" s="75"/>
      <c r="F40" s="75"/>
      <c r="G40" s="75"/>
      <c r="H40" s="75"/>
      <c r="I40" s="75"/>
      <c r="J40" s="75"/>
      <c r="K40" s="75"/>
      <c r="L40" s="75"/>
      <c r="M40" s="75"/>
      <c r="N40" s="75"/>
    </row>
    <row r="41" spans="1:26" x14ac:dyDescent="0.2">
      <c r="A41" s="75" t="s">
        <v>148</v>
      </c>
      <c r="B41" s="75">
        <v>2013</v>
      </c>
      <c r="C41" s="75">
        <v>2014</v>
      </c>
      <c r="D41" s="75">
        <v>2015</v>
      </c>
      <c r="E41" s="75">
        <v>2016</v>
      </c>
      <c r="F41" s="75">
        <v>2017</v>
      </c>
      <c r="G41" s="75">
        <v>2018</v>
      </c>
      <c r="H41" s="75">
        <v>2019</v>
      </c>
      <c r="I41" s="75">
        <v>2020</v>
      </c>
      <c r="J41" s="75">
        <v>2021</v>
      </c>
      <c r="K41" s="75">
        <v>2022</v>
      </c>
      <c r="L41" s="145" t="s">
        <v>245</v>
      </c>
      <c r="N41" s="75"/>
      <c r="P41" s="75"/>
      <c r="Q41" s="75"/>
      <c r="R41" s="75"/>
      <c r="S41" s="75"/>
      <c r="T41" s="75"/>
      <c r="U41" s="75"/>
      <c r="V41" s="75"/>
      <c r="W41" s="75"/>
      <c r="X41" s="75"/>
      <c r="Y41" s="75"/>
      <c r="Z41" s="75"/>
    </row>
    <row r="42" spans="1:26" x14ac:dyDescent="0.2">
      <c r="A42" s="75" t="s">
        <v>143</v>
      </c>
      <c r="B42" s="75">
        <v>443</v>
      </c>
      <c r="C42" s="75">
        <v>439</v>
      </c>
      <c r="D42" s="75">
        <v>440</v>
      </c>
      <c r="E42" s="75">
        <v>448</v>
      </c>
      <c r="F42" s="75">
        <v>459</v>
      </c>
      <c r="G42" s="75">
        <v>472</v>
      </c>
      <c r="H42" s="75">
        <v>472</v>
      </c>
      <c r="I42" s="75">
        <v>478</v>
      </c>
      <c r="J42" s="75">
        <v>477</v>
      </c>
      <c r="K42" s="75">
        <v>475</v>
      </c>
      <c r="L42" s="75"/>
      <c r="M42" s="75"/>
      <c r="N42" s="75"/>
      <c r="P42" s="75"/>
      <c r="Q42" s="75"/>
      <c r="R42" s="75"/>
      <c r="S42" s="75"/>
      <c r="T42" s="75"/>
      <c r="U42" s="75"/>
      <c r="V42" s="75"/>
      <c r="W42" s="75"/>
      <c r="X42" s="75"/>
      <c r="Y42" s="75"/>
      <c r="Z42" s="75"/>
    </row>
    <row r="43" spans="1:26" x14ac:dyDescent="0.2">
      <c r="A43" s="75" t="s">
        <v>144</v>
      </c>
      <c r="B43" s="75">
        <v>152</v>
      </c>
      <c r="C43" s="75">
        <v>144</v>
      </c>
      <c r="D43" s="75">
        <v>144</v>
      </c>
      <c r="E43" s="75">
        <v>145</v>
      </c>
      <c r="F43" s="75">
        <v>148</v>
      </c>
      <c r="G43" s="75">
        <v>147</v>
      </c>
      <c r="H43" s="75">
        <v>147</v>
      </c>
      <c r="I43" s="75">
        <v>161</v>
      </c>
      <c r="J43" s="75">
        <v>163</v>
      </c>
      <c r="K43" s="75">
        <v>163</v>
      </c>
      <c r="L43" s="75"/>
      <c r="M43" s="75"/>
      <c r="N43" s="75"/>
      <c r="P43" s="75"/>
      <c r="Q43" s="75"/>
      <c r="R43" s="75"/>
      <c r="S43" s="75"/>
      <c r="T43" s="75"/>
      <c r="U43" s="75"/>
      <c r="V43" s="75"/>
      <c r="W43" s="75"/>
      <c r="X43" s="75"/>
      <c r="Y43" s="75"/>
      <c r="Z43" s="75"/>
    </row>
    <row r="44" spans="1:26" x14ac:dyDescent="0.2">
      <c r="A44" s="75"/>
      <c r="B44" s="75">
        <v>574</v>
      </c>
      <c r="C44" s="75">
        <v>595</v>
      </c>
      <c r="D44" s="75">
        <v>583</v>
      </c>
      <c r="E44" s="75">
        <v>584</v>
      </c>
      <c r="F44" s="75">
        <v>593</v>
      </c>
      <c r="G44" s="75">
        <v>607</v>
      </c>
      <c r="H44" s="75">
        <v>619</v>
      </c>
      <c r="I44" s="75">
        <v>619</v>
      </c>
      <c r="J44" s="75">
        <v>640</v>
      </c>
      <c r="K44" s="75">
        <v>638</v>
      </c>
      <c r="L44" s="75"/>
      <c r="M44" s="75"/>
      <c r="N44" s="75"/>
      <c r="P44" s="75"/>
      <c r="Q44" s="75"/>
      <c r="R44" s="75"/>
      <c r="S44" s="75"/>
      <c r="T44" s="75"/>
      <c r="U44" s="75"/>
      <c r="V44" s="75"/>
      <c r="W44" s="75"/>
      <c r="X44" s="75"/>
      <c r="Y44" s="75"/>
      <c r="Z44" s="75"/>
    </row>
    <row r="45" spans="1:26" x14ac:dyDescent="0.2">
      <c r="A45" s="75"/>
      <c r="B45" s="75">
        <v>574</v>
      </c>
      <c r="C45" s="75">
        <v>595</v>
      </c>
      <c r="D45" s="75">
        <v>583</v>
      </c>
      <c r="E45" s="75">
        <v>584</v>
      </c>
      <c r="F45" s="75">
        <v>593</v>
      </c>
      <c r="G45" s="75">
        <v>607</v>
      </c>
      <c r="H45" s="75">
        <v>619</v>
      </c>
      <c r="I45" s="75">
        <v>619</v>
      </c>
      <c r="J45" s="75">
        <v>640</v>
      </c>
      <c r="K45" s="75">
        <v>638</v>
      </c>
      <c r="L45" s="75"/>
      <c r="M45" s="75"/>
      <c r="N45" s="75"/>
      <c r="P45" s="75"/>
      <c r="Q45" s="75"/>
      <c r="R45" s="75"/>
      <c r="S45" s="75"/>
      <c r="T45" s="75"/>
      <c r="U45" s="75"/>
      <c r="V45" s="75"/>
      <c r="W45" s="75"/>
      <c r="X45" s="75"/>
      <c r="Y45" s="75"/>
      <c r="Z45" s="75"/>
    </row>
    <row r="46" spans="1:26" x14ac:dyDescent="0.2">
      <c r="A46" s="75"/>
      <c r="B46" s="75"/>
      <c r="C46" s="75"/>
      <c r="D46" s="75"/>
      <c r="E46" s="75"/>
      <c r="F46" s="75"/>
      <c r="G46" s="75"/>
      <c r="H46" s="75"/>
      <c r="I46" s="75"/>
      <c r="J46" s="75"/>
      <c r="K46" s="75"/>
      <c r="L46" s="75"/>
      <c r="M46" s="75"/>
      <c r="N46" s="75"/>
    </row>
    <row r="47" spans="1:26" x14ac:dyDescent="0.2">
      <c r="A47" s="112" t="s">
        <v>207</v>
      </c>
      <c r="B47" s="75"/>
      <c r="C47" s="75"/>
      <c r="D47" s="75"/>
      <c r="E47" s="75"/>
      <c r="F47" s="75"/>
      <c r="G47" s="75"/>
      <c r="H47" s="75"/>
      <c r="I47" s="75"/>
      <c r="J47" s="75"/>
      <c r="K47" s="75"/>
      <c r="L47" s="75"/>
      <c r="M47" s="75"/>
      <c r="N47" s="75"/>
    </row>
    <row r="48" spans="1:26" x14ac:dyDescent="0.2">
      <c r="A48" s="75"/>
      <c r="B48" s="75"/>
      <c r="C48" s="75"/>
      <c r="D48" s="75"/>
      <c r="E48" s="75"/>
      <c r="F48" s="75"/>
      <c r="G48" s="75"/>
      <c r="H48" s="75"/>
      <c r="I48" s="75"/>
      <c r="J48" s="75"/>
      <c r="K48" s="75"/>
      <c r="L48" s="75"/>
      <c r="M48" s="75"/>
      <c r="N48" s="75"/>
    </row>
    <row r="49" spans="1:26" x14ac:dyDescent="0.2">
      <c r="A49" s="75" t="s">
        <v>148</v>
      </c>
      <c r="B49" s="75">
        <v>2013</v>
      </c>
      <c r="C49" s="75">
        <v>2014</v>
      </c>
      <c r="D49" s="75">
        <v>2015</v>
      </c>
      <c r="E49" s="75">
        <v>2016</v>
      </c>
      <c r="F49" s="75">
        <v>2017</v>
      </c>
      <c r="G49" s="75">
        <v>2018</v>
      </c>
      <c r="H49" s="75">
        <v>2019</v>
      </c>
      <c r="I49" s="75">
        <v>2020</v>
      </c>
      <c r="J49" s="75">
        <v>2021</v>
      </c>
      <c r="K49" s="75">
        <v>2022</v>
      </c>
      <c r="L49" s="145" t="s">
        <v>245</v>
      </c>
      <c r="N49" s="75"/>
      <c r="P49" s="75"/>
      <c r="Q49" s="75"/>
      <c r="R49" s="75"/>
      <c r="S49" s="75"/>
      <c r="T49" s="75"/>
      <c r="U49" s="75"/>
      <c r="V49" s="75"/>
      <c r="W49" s="75"/>
      <c r="X49" s="75"/>
      <c r="Y49" s="75"/>
      <c r="Z49" s="75"/>
    </row>
    <row r="50" spans="1:26" x14ac:dyDescent="0.2">
      <c r="A50" s="75" t="s">
        <v>60</v>
      </c>
      <c r="B50" s="75">
        <v>90</v>
      </c>
      <c r="C50" s="75">
        <v>85</v>
      </c>
      <c r="D50" s="75">
        <v>83</v>
      </c>
      <c r="E50" s="75">
        <v>82</v>
      </c>
      <c r="F50" s="75">
        <v>83</v>
      </c>
      <c r="G50" s="75">
        <v>82</v>
      </c>
      <c r="H50" s="75">
        <v>81</v>
      </c>
      <c r="I50" s="75">
        <v>78</v>
      </c>
      <c r="J50" s="75">
        <v>79</v>
      </c>
      <c r="K50" s="75">
        <v>80</v>
      </c>
      <c r="L50" s="75"/>
      <c r="M50" s="75"/>
      <c r="N50" s="75"/>
      <c r="P50" s="75"/>
      <c r="Q50" s="75"/>
      <c r="R50" s="75"/>
      <c r="S50" s="75"/>
      <c r="T50" s="75"/>
      <c r="U50" s="75"/>
      <c r="V50" s="75"/>
      <c r="W50" s="75"/>
      <c r="X50" s="75"/>
      <c r="Y50" s="75"/>
      <c r="Z50" s="75"/>
    </row>
    <row r="51" spans="1:26" x14ac:dyDescent="0.2">
      <c r="A51" s="75" t="s">
        <v>61</v>
      </c>
      <c r="B51" s="75">
        <v>54</v>
      </c>
      <c r="C51" s="75">
        <v>52</v>
      </c>
      <c r="D51" s="75">
        <v>54</v>
      </c>
      <c r="E51" s="75">
        <v>55</v>
      </c>
      <c r="F51" s="75">
        <v>55</v>
      </c>
      <c r="G51" s="75">
        <v>55</v>
      </c>
      <c r="H51" s="75">
        <v>55</v>
      </c>
      <c r="I51" s="75">
        <v>72</v>
      </c>
      <c r="J51" s="75">
        <v>72</v>
      </c>
      <c r="K51" s="75">
        <v>71</v>
      </c>
      <c r="L51" s="75"/>
      <c r="M51" s="75"/>
      <c r="N51" s="75"/>
      <c r="P51" s="75"/>
      <c r="Q51" s="75"/>
      <c r="R51" s="75"/>
      <c r="S51" s="75"/>
      <c r="T51" s="75"/>
      <c r="U51" s="75"/>
      <c r="V51" s="75"/>
      <c r="W51" s="75"/>
      <c r="X51" s="75"/>
      <c r="Y51" s="75"/>
      <c r="Z51" s="75"/>
    </row>
    <row r="52" spans="1:26" x14ac:dyDescent="0.2">
      <c r="A52" s="75"/>
      <c r="B52" s="75"/>
      <c r="C52" s="75"/>
      <c r="D52" s="75"/>
      <c r="E52" s="75"/>
      <c r="F52" s="75"/>
      <c r="G52" s="75"/>
      <c r="H52" s="75"/>
      <c r="I52" s="75"/>
      <c r="J52" s="75"/>
      <c r="K52" s="75"/>
      <c r="L52" s="75"/>
      <c r="M52" s="75"/>
      <c r="N52" s="75"/>
    </row>
    <row r="53" spans="1:26" x14ac:dyDescent="0.2">
      <c r="A53" s="112" t="s">
        <v>208</v>
      </c>
      <c r="B53" s="75"/>
      <c r="C53" s="75"/>
      <c r="D53" s="75"/>
      <c r="E53" s="75"/>
      <c r="F53" s="75"/>
      <c r="G53" s="75"/>
      <c r="H53" s="75"/>
      <c r="I53" s="75"/>
      <c r="J53" s="75"/>
      <c r="K53" s="75"/>
      <c r="L53" s="75"/>
      <c r="M53" s="75"/>
      <c r="N53" s="75"/>
    </row>
    <row r="54" spans="1:26" x14ac:dyDescent="0.2">
      <c r="A54" s="75"/>
      <c r="B54" s="75"/>
      <c r="C54" s="75"/>
      <c r="D54" s="75"/>
      <c r="E54" s="75"/>
      <c r="F54" s="75"/>
      <c r="G54" s="75"/>
      <c r="H54" s="75"/>
      <c r="I54" s="75"/>
      <c r="J54" s="75"/>
      <c r="K54" s="75"/>
      <c r="L54" s="75"/>
      <c r="M54" s="75"/>
      <c r="N54" s="75"/>
    </row>
    <row r="55" spans="1:26" x14ac:dyDescent="0.2">
      <c r="A55" s="75" t="s">
        <v>148</v>
      </c>
      <c r="B55" s="75">
        <v>2016</v>
      </c>
      <c r="C55" s="75">
        <v>2017</v>
      </c>
      <c r="D55" s="75">
        <v>2018</v>
      </c>
      <c r="E55" s="75">
        <v>2019</v>
      </c>
      <c r="F55" s="75">
        <v>2020</v>
      </c>
      <c r="G55" s="75">
        <v>2021</v>
      </c>
      <c r="H55" s="75">
        <v>2022</v>
      </c>
      <c r="I55" s="145" t="s">
        <v>245</v>
      </c>
      <c r="J55" s="75"/>
      <c r="K55" s="75"/>
      <c r="L55" s="75"/>
      <c r="N55" s="75"/>
    </row>
    <row r="56" spans="1:26" x14ac:dyDescent="0.2">
      <c r="A56" s="75" t="s">
        <v>83</v>
      </c>
      <c r="B56" s="75">
        <v>7740.2269999999999</v>
      </c>
      <c r="C56" s="75">
        <v>8252.2080000000005</v>
      </c>
      <c r="D56" s="75">
        <v>8388.4850000000006</v>
      </c>
      <c r="E56" s="75">
        <v>8642.7829999999994</v>
      </c>
      <c r="F56" s="75">
        <v>8801.1010000000006</v>
      </c>
      <c r="G56" s="75">
        <v>9069.5740000000005</v>
      </c>
      <c r="H56" s="75">
        <v>10411.34</v>
      </c>
      <c r="I56" s="75"/>
      <c r="J56" s="75"/>
      <c r="K56" s="75"/>
      <c r="L56" s="75"/>
      <c r="M56" s="75"/>
      <c r="N56" s="75"/>
    </row>
    <row r="57" spans="1:26" x14ac:dyDescent="0.2">
      <c r="A57" s="75" t="s">
        <v>149</v>
      </c>
      <c r="B57" s="75">
        <v>4482.4219999999996</v>
      </c>
      <c r="C57" s="75">
        <v>4712.7460000000001</v>
      </c>
      <c r="D57" s="75">
        <v>4769.0749999999998</v>
      </c>
      <c r="E57" s="75">
        <v>4933.9539999999997</v>
      </c>
      <c r="F57" s="75">
        <v>4861.0079999999998</v>
      </c>
      <c r="G57" s="75">
        <v>5024.3459999999995</v>
      </c>
      <c r="H57" s="75">
        <v>6133.6130000000003</v>
      </c>
      <c r="I57" s="75"/>
      <c r="J57" s="75"/>
      <c r="K57" s="75"/>
      <c r="L57" s="75"/>
      <c r="M57" s="75"/>
      <c r="N57" s="75"/>
    </row>
    <row r="58" spans="1:26" x14ac:dyDescent="0.2">
      <c r="A58" s="75" t="s">
        <v>150</v>
      </c>
      <c r="B58" s="75">
        <v>1789.0809999999999</v>
      </c>
      <c r="C58" s="75">
        <v>1883.915</v>
      </c>
      <c r="D58" s="75">
        <v>1978.6210000000001</v>
      </c>
      <c r="E58" s="75">
        <v>2072.2130000000002</v>
      </c>
      <c r="F58" s="75">
        <v>2135.5929999999998</v>
      </c>
      <c r="G58" s="75">
        <v>2200.9830000000002</v>
      </c>
      <c r="H58" s="75">
        <v>2284.3710000000001</v>
      </c>
      <c r="I58" s="75"/>
      <c r="J58" s="75"/>
      <c r="K58" s="75"/>
      <c r="L58" s="75"/>
      <c r="M58" s="75"/>
      <c r="N58" s="75"/>
    </row>
    <row r="59" spans="1:26" x14ac:dyDescent="0.2">
      <c r="A59" s="75" t="s">
        <v>151</v>
      </c>
      <c r="B59" s="75">
        <v>943.63400000000001</v>
      </c>
      <c r="C59" s="75">
        <v>1109.7139999999999</v>
      </c>
      <c r="D59" s="75">
        <v>906.89700000000005</v>
      </c>
      <c r="E59" s="75">
        <v>1290.0619999999999</v>
      </c>
      <c r="F59" s="75">
        <v>1305.732</v>
      </c>
      <c r="G59" s="75">
        <v>1160.239</v>
      </c>
      <c r="H59" s="75">
        <v>1248.1510000000001</v>
      </c>
      <c r="I59" s="145" t="s">
        <v>247</v>
      </c>
      <c r="J59" s="75"/>
      <c r="K59" s="75"/>
      <c r="L59" s="75"/>
      <c r="M59" s="75"/>
      <c r="N59" s="75"/>
    </row>
    <row r="60" spans="1:26" x14ac:dyDescent="0.2">
      <c r="A60" s="75"/>
      <c r="B60" s="75"/>
      <c r="C60" s="75"/>
      <c r="D60" s="75"/>
      <c r="E60" s="75"/>
      <c r="F60" s="75"/>
      <c r="G60" s="75"/>
      <c r="H60" s="75"/>
      <c r="I60" s="75"/>
      <c r="J60" s="75"/>
      <c r="K60" s="75"/>
      <c r="L60" s="75"/>
      <c r="M60" s="75"/>
      <c r="N60" s="75"/>
    </row>
    <row r="61" spans="1:26" x14ac:dyDescent="0.2">
      <c r="A61" s="78"/>
      <c r="B61" s="75"/>
      <c r="C61" s="75"/>
      <c r="D61" s="75"/>
      <c r="E61" s="75"/>
      <c r="F61" s="75"/>
      <c r="G61" s="75"/>
      <c r="H61" s="75"/>
      <c r="I61" s="75"/>
      <c r="J61" s="75"/>
      <c r="K61" s="75"/>
      <c r="L61" s="75"/>
      <c r="M61" s="75"/>
      <c r="N61" s="75"/>
    </row>
    <row r="62" spans="1:26" x14ac:dyDescent="0.2">
      <c r="A62" s="75"/>
      <c r="B62" s="75"/>
      <c r="C62" s="75"/>
      <c r="D62" s="75"/>
      <c r="E62" s="75"/>
      <c r="F62" s="75"/>
      <c r="G62" s="75"/>
      <c r="H62" s="75"/>
      <c r="I62" s="75"/>
      <c r="J62" s="75"/>
      <c r="K62" s="75"/>
      <c r="L62" s="75"/>
      <c r="M62" s="75"/>
      <c r="N62" s="75"/>
      <c r="O62" s="146"/>
    </row>
    <row r="63" spans="1:26" x14ac:dyDescent="0.2">
      <c r="A63" s="75"/>
      <c r="B63" s="75"/>
      <c r="C63" s="75"/>
      <c r="D63" s="75"/>
      <c r="E63" s="75"/>
      <c r="F63" s="75"/>
      <c r="G63" s="75"/>
      <c r="H63" s="75"/>
      <c r="I63" s="75"/>
      <c r="J63" s="75"/>
      <c r="K63" s="75"/>
      <c r="L63" s="75"/>
      <c r="M63" s="75"/>
      <c r="N63" s="75"/>
    </row>
    <row r="64" spans="1:26" x14ac:dyDescent="0.2">
      <c r="A64" s="75"/>
      <c r="B64" s="75"/>
      <c r="C64" s="75"/>
      <c r="D64" s="75"/>
      <c r="E64" s="75"/>
      <c r="F64" s="75"/>
      <c r="G64" s="75"/>
      <c r="H64" s="75"/>
      <c r="I64" s="75"/>
      <c r="J64" s="75"/>
      <c r="K64" s="75"/>
      <c r="L64" s="75"/>
      <c r="M64" s="75"/>
      <c r="N64" s="75"/>
    </row>
    <row r="65" spans="1:14" x14ac:dyDescent="0.2">
      <c r="A65" s="75"/>
      <c r="B65" s="75"/>
      <c r="C65" s="75"/>
      <c r="D65" s="75"/>
      <c r="E65" s="75"/>
      <c r="F65" s="75"/>
      <c r="G65" s="75"/>
      <c r="H65" s="75"/>
      <c r="I65" s="75"/>
      <c r="J65" s="75"/>
      <c r="K65" s="75"/>
      <c r="L65" s="75"/>
      <c r="M65" s="75"/>
      <c r="N65" s="75"/>
    </row>
    <row r="66" spans="1:14" x14ac:dyDescent="0.2">
      <c r="A66" s="75"/>
      <c r="B66" s="75"/>
      <c r="C66" s="75"/>
      <c r="D66" s="75"/>
      <c r="E66" s="75"/>
      <c r="F66" s="75"/>
      <c r="G66" s="75"/>
      <c r="H66" s="75"/>
      <c r="I66" s="75"/>
      <c r="J66" s="75"/>
      <c r="K66" s="75"/>
      <c r="L66" s="75"/>
      <c r="M66" s="75"/>
      <c r="N66" s="75"/>
    </row>
    <row r="67" spans="1:14" x14ac:dyDescent="0.2">
      <c r="A67" s="75"/>
      <c r="B67" s="75"/>
      <c r="C67" s="75"/>
      <c r="D67" s="75"/>
      <c r="E67" s="75"/>
      <c r="F67" s="75"/>
      <c r="G67" s="75"/>
      <c r="H67" s="75"/>
      <c r="I67" s="75"/>
      <c r="J67" s="75"/>
      <c r="K67" s="75"/>
      <c r="L67" s="75"/>
      <c r="M67" s="75"/>
      <c r="N67" s="75"/>
    </row>
    <row r="69" spans="1:14" x14ac:dyDescent="0.2">
      <c r="A69" s="111" t="s">
        <v>205</v>
      </c>
      <c r="B69" s="144"/>
      <c r="F69">
        <v>100</v>
      </c>
    </row>
    <row r="71" spans="1:14" x14ac:dyDescent="0.2">
      <c r="A71" t="s">
        <v>169</v>
      </c>
      <c r="B71" s="74">
        <v>62.912861663152725</v>
      </c>
      <c r="D71" s="146" t="s">
        <v>241</v>
      </c>
      <c r="F71">
        <v>62.9</v>
      </c>
      <c r="G71" t="s">
        <v>263</v>
      </c>
    </row>
    <row r="72" spans="1:14" x14ac:dyDescent="0.2">
      <c r="A72" t="s">
        <v>170</v>
      </c>
      <c r="B72" s="74">
        <v>10.017333725655906</v>
      </c>
      <c r="F72">
        <v>10</v>
      </c>
      <c r="G72" t="s">
        <v>263</v>
      </c>
    </row>
    <row r="73" spans="1:14" x14ac:dyDescent="0.2">
      <c r="A73" t="s">
        <v>167</v>
      </c>
      <c r="B73" s="74">
        <v>8.7932465116845027</v>
      </c>
      <c r="F73">
        <v>8.8000000000000007</v>
      </c>
      <c r="G73" t="s">
        <v>263</v>
      </c>
    </row>
    <row r="74" spans="1:14" x14ac:dyDescent="0.2">
      <c r="A74" t="s">
        <v>168</v>
      </c>
      <c r="B74" s="74">
        <v>18.276558099506868</v>
      </c>
      <c r="C74" s="71">
        <v>100</v>
      </c>
      <c r="F74">
        <v>18.3</v>
      </c>
      <c r="G74" t="s">
        <v>263</v>
      </c>
    </row>
    <row r="76" spans="1:14" x14ac:dyDescent="0.2">
      <c r="A76" s="85" t="s">
        <v>171</v>
      </c>
      <c r="B76" s="74">
        <v>0.37558364435221425</v>
      </c>
      <c r="D76" s="146" t="s">
        <v>241</v>
      </c>
      <c r="F76" s="85">
        <v>0.4</v>
      </c>
      <c r="G76" s="85" t="s">
        <v>264</v>
      </c>
    </row>
    <row r="77" spans="1:14" x14ac:dyDescent="0.2">
      <c r="A77" t="s">
        <v>18</v>
      </c>
      <c r="B77" s="74">
        <v>44.899894139275986</v>
      </c>
      <c r="F77" s="85">
        <v>44.9</v>
      </c>
      <c r="G77" s="85" t="s">
        <v>264</v>
      </c>
    </row>
    <row r="78" spans="1:14" x14ac:dyDescent="0.2">
      <c r="A78" s="85" t="s">
        <v>262</v>
      </c>
      <c r="B78" s="74">
        <v>7.7678106243459757</v>
      </c>
      <c r="F78" s="85">
        <v>7.8</v>
      </c>
      <c r="G78" s="85" t="s">
        <v>264</v>
      </c>
    </row>
    <row r="79" spans="1:14" x14ac:dyDescent="0.2">
      <c r="A79" t="s">
        <v>21</v>
      </c>
      <c r="B79" s="74">
        <v>6.3912686196513784</v>
      </c>
      <c r="F79" s="85">
        <v>6.4</v>
      </c>
      <c r="G79" s="85" t="s">
        <v>264</v>
      </c>
    </row>
    <row r="80" spans="1:14" x14ac:dyDescent="0.2">
      <c r="A80" t="s">
        <v>22</v>
      </c>
      <c r="B80" s="74">
        <v>13.047462135709686</v>
      </c>
      <c r="F80" s="85">
        <v>13</v>
      </c>
      <c r="G80" s="85" t="s">
        <v>264</v>
      </c>
    </row>
    <row r="81" spans="1:7" x14ac:dyDescent="0.2">
      <c r="A81" t="s">
        <v>26</v>
      </c>
      <c r="B81" s="74">
        <v>27.517980836664755</v>
      </c>
      <c r="C81" s="71">
        <v>100</v>
      </c>
      <c r="F81" s="85">
        <v>27.5</v>
      </c>
      <c r="G81" s="85" t="s">
        <v>264</v>
      </c>
    </row>
    <row r="83" spans="1:7" x14ac:dyDescent="0.2">
      <c r="F83">
        <v>100</v>
      </c>
    </row>
    <row r="86" spans="1:7" ht="18" x14ac:dyDescent="0.25">
      <c r="A86" s="219" t="s">
        <v>341</v>
      </c>
    </row>
    <row r="88" spans="1:7" x14ac:dyDescent="0.2">
      <c r="A88" s="85" t="s">
        <v>81</v>
      </c>
      <c r="B88" s="220" t="s">
        <v>127</v>
      </c>
      <c r="C88" s="71">
        <v>30.707180332692491</v>
      </c>
      <c r="D88" s="71">
        <v>30.7</v>
      </c>
      <c r="E88" s="71">
        <v>31</v>
      </c>
    </row>
    <row r="89" spans="1:7" x14ac:dyDescent="0.2">
      <c r="B89" s="220" t="s">
        <v>333</v>
      </c>
      <c r="C89" s="71">
        <v>14.594441150508064</v>
      </c>
      <c r="D89" s="71">
        <v>14.6</v>
      </c>
      <c r="E89" s="71">
        <v>15</v>
      </c>
    </row>
    <row r="90" spans="1:7" x14ac:dyDescent="0.2">
      <c r="B90" s="220" t="s">
        <v>124</v>
      </c>
      <c r="C90" s="71">
        <v>12.441407416666483</v>
      </c>
      <c r="D90" s="71">
        <v>12.4</v>
      </c>
      <c r="E90" s="71">
        <v>12</v>
      </c>
    </row>
    <row r="91" spans="1:7" x14ac:dyDescent="0.2">
      <c r="D91" s="71"/>
      <c r="E91" s="71"/>
    </row>
    <row r="92" spans="1:7" x14ac:dyDescent="0.2">
      <c r="A92" s="85" t="s">
        <v>334</v>
      </c>
      <c r="C92" s="71">
        <v>81.189419762659597</v>
      </c>
      <c r="D92" s="71">
        <v>81.2</v>
      </c>
      <c r="E92" s="71">
        <v>81</v>
      </c>
    </row>
    <row r="93" spans="1:7" x14ac:dyDescent="0.2">
      <c r="D93" s="71"/>
      <c r="E93" s="71"/>
    </row>
    <row r="94" spans="1:7" x14ac:dyDescent="0.2">
      <c r="A94" s="85" t="s">
        <v>335</v>
      </c>
      <c r="B94" s="220" t="s">
        <v>336</v>
      </c>
      <c r="C94" s="71">
        <v>42.733764961259006</v>
      </c>
      <c r="D94" s="71">
        <v>42.7</v>
      </c>
      <c r="E94" s="71">
        <v>43</v>
      </c>
    </row>
    <row r="95" spans="1:7" x14ac:dyDescent="0.2">
      <c r="B95" s="220" t="s">
        <v>337</v>
      </c>
      <c r="C95" s="71">
        <v>18.712428678971332</v>
      </c>
      <c r="D95" s="71">
        <v>18.7</v>
      </c>
      <c r="E95" s="71">
        <v>19</v>
      </c>
    </row>
    <row r="96" spans="1:7" x14ac:dyDescent="0.2">
      <c r="B96" s="220" t="s">
        <v>338</v>
      </c>
      <c r="C96" s="71">
        <v>20.337827992000562</v>
      </c>
      <c r="D96" s="71">
        <v>20.3</v>
      </c>
      <c r="E96" s="71">
        <v>20</v>
      </c>
    </row>
    <row r="97" spans="1:5" ht="24.75" customHeight="1" x14ac:dyDescent="0.2">
      <c r="B97" s="221" t="s">
        <v>339</v>
      </c>
      <c r="C97" s="71">
        <v>92.083521958696593</v>
      </c>
      <c r="D97" s="71">
        <v>92.1</v>
      </c>
      <c r="E97" s="71">
        <v>92</v>
      </c>
    </row>
    <row r="98" spans="1:5" x14ac:dyDescent="0.2">
      <c r="D98" s="71"/>
      <c r="E98" s="71"/>
    </row>
    <row r="99" spans="1:5" x14ac:dyDescent="0.2">
      <c r="A99" t="s">
        <v>340</v>
      </c>
      <c r="C99" s="71">
        <v>78.534362293666121</v>
      </c>
      <c r="D99" s="71">
        <v>78.5</v>
      </c>
      <c r="E99" s="71">
        <v>79</v>
      </c>
    </row>
    <row r="100" spans="1:5" x14ac:dyDescent="0.2">
      <c r="A100" t="s">
        <v>342</v>
      </c>
    </row>
  </sheetData>
  <sortState ref="A28:B36">
    <sortCondition ref="B28:B36"/>
  </sortState>
  <customSheetViews>
    <customSheetView guid="{08A8D61F-AA66-4754-9836-B58A6A6822D3}" showRuler="0">
      <selection activeCell="G10" sqref="G10"/>
      <pageMargins left="0.78740157499999996" right="0.78740157499999996" top="0.984251969" bottom="0.984251969" header="0.4921259845" footer="0.4921259845"/>
      <pageSetup paperSize="9" orientation="portrait" verticalDpi="300" r:id="rId1"/>
      <headerFooter alignWithMargins="0"/>
    </customSheetView>
  </customSheetViews>
  <phoneticPr fontId="0" type="noConversion"/>
  <pageMargins left="0.78740157499999996" right="0.78740157499999996" top="0.984251969" bottom="0.984251969" header="0.4921259845" footer="0.4921259845"/>
  <pageSetup paperSize="9" orientation="landscape"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63" t="s">
        <v>402</v>
      </c>
      <c r="B1" s="364"/>
    </row>
    <row r="5" spans="1:2" ht="14.25" x14ac:dyDescent="0.2">
      <c r="A5" s="365" t="s">
        <v>146</v>
      </c>
      <c r="B5" s="366" t="s">
        <v>403</v>
      </c>
    </row>
    <row r="6" spans="1:2" ht="14.25" x14ac:dyDescent="0.2">
      <c r="A6" s="365">
        <v>0</v>
      </c>
      <c r="B6" s="366" t="s">
        <v>404</v>
      </c>
    </row>
    <row r="7" spans="1:2" ht="14.25" x14ac:dyDescent="0.2">
      <c r="A7" s="367"/>
      <c r="B7" s="366" t="s">
        <v>405</v>
      </c>
    </row>
    <row r="8" spans="1:2" ht="14.25" x14ac:dyDescent="0.2">
      <c r="A8" s="365" t="s">
        <v>406</v>
      </c>
      <c r="B8" s="366" t="s">
        <v>407</v>
      </c>
    </row>
    <row r="9" spans="1:2" ht="14.25" x14ac:dyDescent="0.2">
      <c r="A9" s="365" t="s">
        <v>408</v>
      </c>
      <c r="B9" s="366" t="s">
        <v>409</v>
      </c>
    </row>
    <row r="10" spans="1:2" ht="14.25" x14ac:dyDescent="0.2">
      <c r="A10" s="365" t="s">
        <v>410</v>
      </c>
      <c r="B10" s="366" t="s">
        <v>411</v>
      </c>
    </row>
    <row r="11" spans="1:2" ht="14.25" x14ac:dyDescent="0.2">
      <c r="A11" s="365" t="s">
        <v>412</v>
      </c>
      <c r="B11" s="366" t="s">
        <v>413</v>
      </c>
    </row>
    <row r="12" spans="1:2" ht="14.25" x14ac:dyDescent="0.2">
      <c r="A12" s="365" t="s">
        <v>414</v>
      </c>
      <c r="B12" s="366" t="s">
        <v>415</v>
      </c>
    </row>
    <row r="13" spans="1:2" ht="14.25" x14ac:dyDescent="0.2">
      <c r="A13" s="365" t="s">
        <v>416</v>
      </c>
      <c r="B13" s="366" t="s">
        <v>417</v>
      </c>
    </row>
    <row r="14" spans="1:2" ht="14.25" x14ac:dyDescent="0.2">
      <c r="A14" s="365" t="s">
        <v>418</v>
      </c>
      <c r="B14" s="366" t="s">
        <v>419</v>
      </c>
    </row>
    <row r="15" spans="1:2" ht="14.25" x14ac:dyDescent="0.2">
      <c r="A15" s="366"/>
    </row>
    <row r="16" spans="1:2" ht="42.75" x14ac:dyDescent="0.2">
      <c r="A16" s="368" t="s">
        <v>420</v>
      </c>
      <c r="B16" s="369" t="s">
        <v>421</v>
      </c>
    </row>
    <row r="17" spans="1:2" ht="14.25" x14ac:dyDescent="0.2">
      <c r="A17" s="366" t="s">
        <v>422</v>
      </c>
      <c r="B17" s="36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9"/>
  <sheetViews>
    <sheetView topLeftCell="A4" zoomScale="110" zoomScaleNormal="110" workbookViewId="0">
      <selection activeCell="A5" sqref="A5"/>
    </sheetView>
  </sheetViews>
  <sheetFormatPr baseColWidth="10" defaultRowHeight="12.75" x14ac:dyDescent="0.2"/>
  <cols>
    <col min="1" max="1" width="3.7109375" style="85" customWidth="1"/>
    <col min="2" max="7" width="11.42578125" style="85"/>
    <col min="8" max="8" width="10.42578125" style="85" customWidth="1"/>
    <col min="9" max="16384" width="11.42578125" style="85"/>
  </cols>
  <sheetData>
    <row r="1" spans="1:8" s="32" customFormat="1" ht="11.1" customHeight="1" x14ac:dyDescent="0.2"/>
    <row r="2" spans="1:8" s="32" customFormat="1" ht="11.1" customHeight="1" x14ac:dyDescent="0.2"/>
    <row r="3" spans="1:8" s="63" customFormat="1" ht="12.95" customHeight="1" x14ac:dyDescent="0.25">
      <c r="A3" s="61" t="s">
        <v>87</v>
      </c>
      <c r="B3" s="62"/>
    </row>
    <row r="4" spans="1:8" s="2" customFormat="1" ht="11.1" customHeight="1" x14ac:dyDescent="0.2">
      <c r="B4" s="32"/>
    </row>
    <row r="5" spans="1:8" s="2" customFormat="1" ht="11.1" customHeight="1" x14ac:dyDescent="0.2">
      <c r="B5" s="32"/>
    </row>
    <row r="6" spans="1:8" s="2" customFormat="1" ht="11.1" customHeight="1" x14ac:dyDescent="0.2">
      <c r="B6" s="32"/>
      <c r="H6" s="1" t="s">
        <v>88</v>
      </c>
    </row>
    <row r="7" spans="1:8" s="2" customFormat="1" ht="11.1" customHeight="1" x14ac:dyDescent="0.2">
      <c r="B7" s="32"/>
      <c r="H7" s="1"/>
    </row>
    <row r="8" spans="1:8" s="2" customFormat="1" ht="11.1" customHeight="1" x14ac:dyDescent="0.2">
      <c r="B8" s="32"/>
    </row>
    <row r="9" spans="1:8" s="2" customFormat="1" ht="11.1" customHeight="1" x14ac:dyDescent="0.2">
      <c r="B9" s="32"/>
    </row>
    <row r="10" spans="1:8" s="2" customFormat="1" ht="11.1" customHeight="1" x14ac:dyDescent="0.2">
      <c r="A10" s="4" t="s">
        <v>89</v>
      </c>
      <c r="B10" s="32"/>
      <c r="H10" s="64">
        <v>2</v>
      </c>
    </row>
    <row r="11" spans="1:8" s="2" customFormat="1" ht="11.1" customHeight="1" x14ac:dyDescent="0.2">
      <c r="A11" s="4"/>
      <c r="B11" s="32"/>
      <c r="H11" s="64"/>
    </row>
    <row r="12" spans="1:8" s="2" customFormat="1" ht="11.1" customHeight="1" x14ac:dyDescent="0.2">
      <c r="A12" s="4"/>
      <c r="B12" s="32"/>
      <c r="H12" s="64"/>
    </row>
    <row r="13" spans="1:8" s="2" customFormat="1" ht="11.1" customHeight="1" x14ac:dyDescent="0.2">
      <c r="B13" s="32"/>
      <c r="H13" s="64"/>
    </row>
    <row r="14" spans="1:8" s="2" customFormat="1" ht="11.1" customHeight="1" x14ac:dyDescent="0.2">
      <c r="A14" s="4" t="s">
        <v>90</v>
      </c>
      <c r="B14" s="32"/>
      <c r="H14" s="64">
        <v>3</v>
      </c>
    </row>
    <row r="15" spans="1:8" s="2" customFormat="1" ht="11.1" customHeight="1" x14ac:dyDescent="0.2">
      <c r="A15" s="4"/>
      <c r="B15" s="32"/>
      <c r="H15" s="64"/>
    </row>
    <row r="16" spans="1:8" s="2" customFormat="1" ht="11.1" customHeight="1" x14ac:dyDescent="0.2">
      <c r="A16" s="4"/>
      <c r="B16" s="32"/>
      <c r="H16" s="64"/>
    </row>
    <row r="17" spans="1:8" s="2" customFormat="1" ht="11.1" customHeight="1" x14ac:dyDescent="0.2">
      <c r="A17" s="4"/>
      <c r="B17" s="32"/>
      <c r="H17" s="64"/>
    </row>
    <row r="18" spans="1:8" s="2" customFormat="1" ht="11.1" customHeight="1" x14ac:dyDescent="0.2">
      <c r="A18" s="4" t="s">
        <v>91</v>
      </c>
    </row>
    <row r="19" spans="1:8" s="2" customFormat="1" ht="11.1" customHeight="1" x14ac:dyDescent="0.2"/>
    <row r="20" spans="1:8" s="2" customFormat="1" ht="11.1" customHeight="1" x14ac:dyDescent="0.2">
      <c r="B20" s="2" t="s">
        <v>344</v>
      </c>
      <c r="H20" s="64">
        <v>6</v>
      </c>
    </row>
    <row r="21" spans="1:8" s="2" customFormat="1" ht="11.1" customHeight="1" x14ac:dyDescent="0.2"/>
    <row r="22" spans="1:8" s="2" customFormat="1" ht="11.1" customHeight="1" x14ac:dyDescent="0.2">
      <c r="B22" s="2" t="s">
        <v>345</v>
      </c>
      <c r="H22" s="64">
        <v>6</v>
      </c>
    </row>
    <row r="23" spans="1:8" s="2" customFormat="1" ht="11.1" customHeight="1" x14ac:dyDescent="0.2">
      <c r="H23" s="64"/>
    </row>
    <row r="24" spans="1:8" s="2" customFormat="1" ht="11.1" customHeight="1" x14ac:dyDescent="0.2">
      <c r="B24" s="2" t="s">
        <v>346</v>
      </c>
      <c r="H24" s="64">
        <v>6</v>
      </c>
    </row>
    <row r="25" spans="1:8" s="2" customFormat="1" ht="11.1" customHeight="1" x14ac:dyDescent="0.2"/>
    <row r="26" spans="1:8" s="2" customFormat="1" ht="11.1" customHeight="1" x14ac:dyDescent="0.2">
      <c r="A26" s="4"/>
      <c r="B26" s="2" t="s">
        <v>347</v>
      </c>
      <c r="H26" s="64">
        <v>7</v>
      </c>
    </row>
    <row r="27" spans="1:8" s="2" customFormat="1" ht="11.1" customHeight="1" x14ac:dyDescent="0.2">
      <c r="A27" s="4"/>
      <c r="B27" s="82"/>
      <c r="H27" s="64"/>
    </row>
    <row r="28" spans="1:8" s="2" customFormat="1" ht="11.1" customHeight="1" x14ac:dyDescent="0.2">
      <c r="A28" s="4"/>
      <c r="B28" s="2" t="s">
        <v>348</v>
      </c>
      <c r="H28" s="64">
        <v>7</v>
      </c>
    </row>
    <row r="29" spans="1:8" s="2" customFormat="1" ht="11.1" customHeight="1" x14ac:dyDescent="0.2">
      <c r="A29" s="4"/>
      <c r="H29" s="64"/>
    </row>
    <row r="30" spans="1:8" s="2" customFormat="1" ht="11.1" customHeight="1" x14ac:dyDescent="0.2">
      <c r="A30" s="4"/>
      <c r="B30" s="82" t="s">
        <v>161</v>
      </c>
      <c r="H30" s="64"/>
    </row>
    <row r="31" spans="1:8" s="2" customFormat="1" ht="11.1" customHeight="1" x14ac:dyDescent="0.2">
      <c r="A31" s="4"/>
      <c r="B31" s="178" t="s">
        <v>349</v>
      </c>
      <c r="H31" s="64">
        <v>27</v>
      </c>
    </row>
    <row r="32" spans="1:8" s="2" customFormat="1" ht="11.1" customHeight="1" x14ac:dyDescent="0.2">
      <c r="A32" s="4"/>
      <c r="H32" s="64"/>
    </row>
    <row r="33" spans="1:8" s="2" customFormat="1" ht="12" x14ac:dyDescent="0.2">
      <c r="A33" s="4"/>
      <c r="B33" s="82" t="s">
        <v>350</v>
      </c>
      <c r="H33" s="64">
        <v>27</v>
      </c>
    </row>
    <row r="34" spans="1:8" s="2" customFormat="1" ht="11.1" customHeight="1" x14ac:dyDescent="0.2">
      <c r="A34" s="4"/>
      <c r="H34" s="64"/>
    </row>
    <row r="35" spans="1:8" s="2" customFormat="1" ht="11.1" customHeight="1" x14ac:dyDescent="0.2">
      <c r="H35" s="1"/>
    </row>
    <row r="36" spans="1:8" s="2" customFormat="1" ht="11.1" customHeight="1" x14ac:dyDescent="0.2">
      <c r="B36" s="32"/>
      <c r="H36" s="1"/>
    </row>
    <row r="37" spans="1:8" s="2" customFormat="1" ht="11.1" customHeight="1" x14ac:dyDescent="0.2">
      <c r="A37" s="4" t="s">
        <v>94</v>
      </c>
      <c r="B37" s="32"/>
      <c r="H37" s="1"/>
    </row>
    <row r="38" spans="1:8" s="2" customFormat="1" ht="11.1" customHeight="1" x14ac:dyDescent="0.2">
      <c r="A38" s="4"/>
      <c r="B38" s="32"/>
      <c r="H38" s="1"/>
    </row>
    <row r="39" spans="1:8" s="2" customFormat="1" ht="11.1" customHeight="1" x14ac:dyDescent="0.2">
      <c r="H39" s="1"/>
    </row>
    <row r="40" spans="1:8" s="2" customFormat="1" ht="11.1" customHeight="1" x14ac:dyDescent="0.2">
      <c r="A40" s="2" t="s">
        <v>92</v>
      </c>
      <c r="B40" s="2" t="s">
        <v>351</v>
      </c>
      <c r="H40" s="1"/>
    </row>
    <row r="41" spans="1:8" s="2" customFormat="1" ht="11.1" customHeight="1" x14ac:dyDescent="0.2">
      <c r="B41" s="2" t="s">
        <v>186</v>
      </c>
      <c r="H41" s="64">
        <v>8</v>
      </c>
    </row>
    <row r="42" spans="1:8" s="2" customFormat="1" ht="11.1" customHeight="1" x14ac:dyDescent="0.2">
      <c r="H42" s="1"/>
    </row>
    <row r="43" spans="1:8" s="2" customFormat="1" ht="11.1" customHeight="1" x14ac:dyDescent="0.2">
      <c r="A43" s="65" t="str">
        <f>"1.1"</f>
        <v>1.1</v>
      </c>
      <c r="B43" s="2" t="s">
        <v>187</v>
      </c>
      <c r="H43" s="64">
        <v>8</v>
      </c>
    </row>
    <row r="44" spans="1:8" s="2" customFormat="1" ht="11.1" customHeight="1" x14ac:dyDescent="0.2">
      <c r="H44" s="66"/>
    </row>
    <row r="45" spans="1:8" s="2" customFormat="1" ht="11.1" customHeight="1" x14ac:dyDescent="0.2">
      <c r="A45" s="2" t="str">
        <f>"1.2"</f>
        <v>1.2</v>
      </c>
      <c r="B45" s="2" t="s">
        <v>82</v>
      </c>
      <c r="H45" s="64">
        <v>10</v>
      </c>
    </row>
    <row r="46" spans="1:8" s="2" customFormat="1" ht="11.1" customHeight="1" x14ac:dyDescent="0.2">
      <c r="H46" s="66"/>
    </row>
    <row r="47" spans="1:8" s="2" customFormat="1" ht="11.1" customHeight="1" x14ac:dyDescent="0.2">
      <c r="A47" s="2" t="str">
        <f>"1.3"</f>
        <v>1.3</v>
      </c>
      <c r="B47" s="2" t="s">
        <v>142</v>
      </c>
      <c r="H47" s="64">
        <v>12</v>
      </c>
    </row>
    <row r="48" spans="1:8" s="2" customFormat="1" ht="11.1" customHeight="1" x14ac:dyDescent="0.2">
      <c r="B48" s="32"/>
      <c r="H48" s="66"/>
    </row>
    <row r="49" spans="1:8" s="2" customFormat="1" ht="11.1" customHeight="1" x14ac:dyDescent="0.2">
      <c r="A49" s="2" t="s">
        <v>93</v>
      </c>
      <c r="B49" s="32" t="s">
        <v>352</v>
      </c>
      <c r="H49" s="66"/>
    </row>
    <row r="50" spans="1:8" s="2" customFormat="1" ht="11.1" customHeight="1" x14ac:dyDescent="0.2">
      <c r="B50" s="2" t="s">
        <v>188</v>
      </c>
      <c r="H50" s="64">
        <v>14</v>
      </c>
    </row>
    <row r="51" spans="1:8" s="2" customFormat="1" ht="11.1" customHeight="1" x14ac:dyDescent="0.2">
      <c r="H51" s="66"/>
    </row>
    <row r="52" spans="1:8" s="2" customFormat="1" ht="11.1" customHeight="1" x14ac:dyDescent="0.2">
      <c r="A52" s="2" t="str">
        <f>"2.1"</f>
        <v>2.1</v>
      </c>
      <c r="B52" s="2" t="s">
        <v>187</v>
      </c>
      <c r="H52" s="64">
        <v>14</v>
      </c>
    </row>
    <row r="53" spans="1:8" s="2" customFormat="1" ht="11.1" customHeight="1" x14ac:dyDescent="0.2">
      <c r="H53" s="66"/>
    </row>
    <row r="54" spans="1:8" s="2" customFormat="1" ht="11.1" customHeight="1" x14ac:dyDescent="0.2">
      <c r="A54" s="2" t="str">
        <f>"2.2"</f>
        <v>2.2</v>
      </c>
      <c r="B54" s="2" t="s">
        <v>82</v>
      </c>
      <c r="H54" s="64">
        <v>18</v>
      </c>
    </row>
    <row r="55" spans="1:8" s="2" customFormat="1" ht="11.1" customHeight="1" x14ac:dyDescent="0.2">
      <c r="H55" s="66"/>
    </row>
    <row r="56" spans="1:8" s="2" customFormat="1" ht="11.1" customHeight="1" x14ac:dyDescent="0.2">
      <c r="A56" s="2" t="str">
        <f>"2.3"</f>
        <v>2.3</v>
      </c>
      <c r="B56" s="2" t="s">
        <v>142</v>
      </c>
      <c r="H56" s="64">
        <v>22</v>
      </c>
    </row>
    <row r="57" spans="1:8" s="2" customFormat="1" ht="11.1" customHeight="1" x14ac:dyDescent="0.2">
      <c r="H57" s="66"/>
    </row>
    <row r="58" spans="1:8" s="2" customFormat="1" ht="11.1" customHeight="1" x14ac:dyDescent="0.2">
      <c r="A58" s="2" t="s">
        <v>95</v>
      </c>
      <c r="B58" s="2" t="s">
        <v>353</v>
      </c>
      <c r="H58" s="66"/>
    </row>
    <row r="59" spans="1:8" s="2" customFormat="1" ht="11.1" customHeight="1" x14ac:dyDescent="0.2">
      <c r="B59" s="2" t="s">
        <v>96</v>
      </c>
      <c r="H59" s="64">
        <v>26</v>
      </c>
    </row>
    <row r="60" spans="1:8" s="2" customFormat="1" ht="11.1" customHeight="1" x14ac:dyDescent="0.2">
      <c r="H60" s="66"/>
    </row>
    <row r="61" spans="1:8" s="2" customFormat="1" ht="11.1" customHeight="1" x14ac:dyDescent="0.2">
      <c r="H61" s="66"/>
    </row>
    <row r="62" spans="1:8" s="2" customFormat="1" ht="11.1" customHeight="1" x14ac:dyDescent="0.2">
      <c r="H62" s="66"/>
    </row>
    <row r="63" spans="1:8" s="2" customFormat="1" ht="11.1" customHeight="1" x14ac:dyDescent="0.2">
      <c r="H63" s="66"/>
    </row>
    <row r="64" spans="1:8" s="2" customFormat="1" ht="11.1" customHeight="1" x14ac:dyDescent="0.2">
      <c r="H64" s="66"/>
    </row>
    <row r="65" spans="8:8" s="2" customFormat="1" ht="11.1" customHeight="1" x14ac:dyDescent="0.2">
      <c r="H65" s="66"/>
    </row>
    <row r="66" spans="8:8" s="2" customFormat="1" ht="11.1" customHeight="1" x14ac:dyDescent="0.2">
      <c r="H66" s="66"/>
    </row>
    <row r="67" spans="8:8" s="2" customFormat="1" ht="11.1" customHeight="1" x14ac:dyDescent="0.2">
      <c r="H67" s="66"/>
    </row>
    <row r="68" spans="8:8" s="32" customFormat="1" ht="11.1" customHeight="1" x14ac:dyDescent="0.2"/>
    <row r="69" spans="8:8" s="32" customFormat="1" ht="11.1" customHeight="1" x14ac:dyDescent="0.2"/>
    <row r="70" spans="8:8" s="32" customFormat="1" ht="11.1" customHeight="1" x14ac:dyDescent="0.2"/>
    <row r="71" spans="8:8" s="32" customFormat="1" ht="11.1" customHeight="1" x14ac:dyDescent="0.2"/>
    <row r="72" spans="8:8" s="32" customFormat="1" ht="11.1" customHeight="1" x14ac:dyDescent="0.2"/>
    <row r="73" spans="8:8" s="32" customFormat="1" ht="11.1" customHeight="1" x14ac:dyDescent="0.2"/>
    <row r="74" spans="8:8" s="32" customFormat="1" ht="11.1" customHeight="1" x14ac:dyDescent="0.2"/>
    <row r="75" spans="8:8" s="32" customFormat="1" ht="11.1" customHeight="1" x14ac:dyDescent="0.2"/>
    <row r="76" spans="8:8" s="32" customFormat="1" ht="11.1" customHeight="1" x14ac:dyDescent="0.2"/>
    <row r="77" spans="8:8" s="32" customFormat="1" ht="11.1" customHeight="1" x14ac:dyDescent="0.2"/>
    <row r="78" spans="8:8" s="32" customFormat="1" ht="11.1" customHeight="1" x14ac:dyDescent="0.2"/>
    <row r="79" spans="8:8" s="32" customFormat="1" ht="11.1" customHeight="1" x14ac:dyDescent="0.2"/>
    <row r="80" spans="8:8" s="32" customFormat="1" ht="11.1" customHeight="1" x14ac:dyDescent="0.2"/>
    <row r="81" s="32" customFormat="1" ht="11.1" customHeight="1" x14ac:dyDescent="0.2"/>
    <row r="82" s="32" customFormat="1" ht="11.1" customHeight="1" x14ac:dyDescent="0.2"/>
    <row r="83" s="32" customFormat="1" ht="11.1" customHeight="1" x14ac:dyDescent="0.2"/>
    <row r="84" s="32" customFormat="1" ht="11.1" customHeight="1" x14ac:dyDescent="0.2"/>
    <row r="85" s="32" customFormat="1" ht="11.1" customHeight="1" x14ac:dyDescent="0.2"/>
    <row r="86" s="32" customFormat="1" ht="11.1" customHeight="1" x14ac:dyDescent="0.2"/>
    <row r="87" s="32" customFormat="1" ht="11.1" customHeight="1" x14ac:dyDescent="0.2"/>
    <row r="88" s="32" customFormat="1" ht="11.1" customHeight="1" x14ac:dyDescent="0.2"/>
    <row r="89" s="32" customFormat="1" ht="11.1" customHeight="1" x14ac:dyDescent="0.2"/>
    <row r="90" s="32" customFormat="1" ht="11.1" customHeight="1" x14ac:dyDescent="0.2"/>
    <row r="91" s="32" customFormat="1" ht="11.1" customHeight="1" x14ac:dyDescent="0.2"/>
    <row r="92" s="32" customFormat="1" ht="11.1" customHeight="1" x14ac:dyDescent="0.2"/>
    <row r="93" s="32" customFormat="1" ht="11.1" customHeight="1" x14ac:dyDescent="0.2"/>
    <row r="94" s="32" customFormat="1" ht="11.1" customHeight="1" x14ac:dyDescent="0.2"/>
    <row r="95" s="32" customFormat="1" ht="11.1" customHeight="1" x14ac:dyDescent="0.2"/>
    <row r="96" s="32" customFormat="1" ht="11.1" customHeight="1" x14ac:dyDescent="0.2"/>
    <row r="97" s="32" customFormat="1" ht="11.1" customHeight="1" x14ac:dyDescent="0.2"/>
    <row r="98" s="32" customFormat="1" ht="11.1" customHeight="1" x14ac:dyDescent="0.2"/>
    <row r="99" s="32" customFormat="1" ht="11.1" customHeight="1" x14ac:dyDescent="0.2"/>
    <row r="100" s="32" customFormat="1" ht="11.1" customHeight="1" x14ac:dyDescent="0.2"/>
    <row r="101" s="32" customFormat="1" ht="11.1" customHeight="1" x14ac:dyDescent="0.2"/>
    <row r="102" s="32" customFormat="1" ht="11.1" customHeight="1" x14ac:dyDescent="0.2"/>
    <row r="103" s="32" customFormat="1" ht="11.1" customHeight="1" x14ac:dyDescent="0.2"/>
    <row r="104" s="67" customFormat="1" ht="11.1" customHeight="1" x14ac:dyDescent="0.2"/>
    <row r="105" s="67" customFormat="1" ht="11.1" customHeight="1" x14ac:dyDescent="0.2"/>
    <row r="106" s="67" customFormat="1" ht="11.1" customHeight="1" x14ac:dyDescent="0.2"/>
    <row r="107" s="67" customFormat="1" ht="11.1" customHeight="1" x14ac:dyDescent="0.2"/>
    <row r="108" s="67" customFormat="1" ht="11.1" customHeight="1" x14ac:dyDescent="0.2"/>
    <row r="109" s="67" customFormat="1" ht="11.1" customHeight="1" x14ac:dyDescent="0.2"/>
    <row r="110" s="67" customFormat="1" ht="11.1" customHeight="1" x14ac:dyDescent="0.2"/>
    <row r="111" s="67" customFormat="1" ht="11.1" customHeight="1" x14ac:dyDescent="0.2"/>
    <row r="112" s="67" customFormat="1" ht="11.1" customHeight="1" x14ac:dyDescent="0.2"/>
    <row r="113" s="67" customFormat="1" ht="11.1" customHeight="1" x14ac:dyDescent="0.2"/>
    <row r="114" s="67" customFormat="1" ht="11.1" customHeight="1" x14ac:dyDescent="0.2"/>
    <row r="115" s="67" customFormat="1" ht="11.1" customHeight="1" x14ac:dyDescent="0.2"/>
    <row r="116" s="67" customFormat="1" ht="11.1" customHeight="1" x14ac:dyDescent="0.2"/>
    <row r="117" s="67" customFormat="1" ht="11.1" customHeight="1" x14ac:dyDescent="0.2"/>
    <row r="118" s="67" customFormat="1" ht="11.1" customHeight="1" x14ac:dyDescent="0.2"/>
    <row r="119" s="67" customFormat="1" ht="11.1" customHeight="1" x14ac:dyDescent="0.2"/>
    <row r="120" s="67" customFormat="1" ht="11.1" customHeight="1" x14ac:dyDescent="0.2"/>
    <row r="121" s="67" customFormat="1" ht="11.1" customHeight="1" x14ac:dyDescent="0.2"/>
    <row r="122" s="67" customFormat="1" ht="11.1" customHeight="1" x14ac:dyDescent="0.2"/>
    <row r="123" s="67" customFormat="1" ht="11.1" customHeight="1" x14ac:dyDescent="0.2"/>
    <row r="124" s="67" customFormat="1" ht="11.1" customHeight="1" x14ac:dyDescent="0.2"/>
    <row r="125" s="67" customFormat="1" ht="11.1" customHeight="1" x14ac:dyDescent="0.2"/>
    <row r="126" s="67" customFormat="1" ht="11.1" customHeight="1" x14ac:dyDescent="0.2"/>
    <row r="127" s="67" customFormat="1" ht="11.1" customHeight="1" x14ac:dyDescent="0.2"/>
    <row r="128" s="67" customFormat="1" ht="11.1" customHeight="1" x14ac:dyDescent="0.2"/>
    <row r="129" s="67" customFormat="1" ht="11.1" customHeight="1" x14ac:dyDescent="0.2"/>
    <row r="130" s="67" customFormat="1" ht="11.1" customHeight="1" x14ac:dyDescent="0.2"/>
    <row r="131" s="67" customFormat="1" ht="11.1" customHeight="1" x14ac:dyDescent="0.2"/>
    <row r="132" s="67" customFormat="1" ht="11.1" customHeight="1" x14ac:dyDescent="0.2"/>
    <row r="133" s="67" customFormat="1" ht="11.1" customHeight="1" x14ac:dyDescent="0.2"/>
    <row r="134" s="67" customFormat="1" ht="11.1" customHeight="1" x14ac:dyDescent="0.2"/>
    <row r="135" s="67" customFormat="1" ht="11.1" customHeight="1" x14ac:dyDescent="0.2"/>
    <row r="136" s="67" customFormat="1" ht="11.1" customHeight="1" x14ac:dyDescent="0.2"/>
    <row r="137" s="67" customFormat="1" ht="11.1" customHeight="1" x14ac:dyDescent="0.2"/>
    <row r="138" s="67" customFormat="1" ht="11.1" customHeight="1" x14ac:dyDescent="0.2"/>
    <row r="139" s="67" customFormat="1" ht="11.1" customHeight="1" x14ac:dyDescent="0.2"/>
    <row r="140" s="67" customFormat="1" ht="11.1" customHeight="1" x14ac:dyDescent="0.2"/>
    <row r="141" s="67" customFormat="1" ht="11.1" customHeight="1" x14ac:dyDescent="0.2"/>
    <row r="142" s="67" customFormat="1" ht="11.1" customHeight="1" x14ac:dyDescent="0.2"/>
    <row r="143" s="67" customFormat="1" ht="11.1" customHeight="1" x14ac:dyDescent="0.2"/>
    <row r="144" s="67" customFormat="1" ht="11.1" customHeight="1" x14ac:dyDescent="0.2"/>
    <row r="145" s="67" customFormat="1" ht="11.1" customHeight="1" x14ac:dyDescent="0.2"/>
    <row r="146" s="67" customFormat="1" ht="11.1" customHeight="1" x14ac:dyDescent="0.2"/>
    <row r="147" s="67" customFormat="1" ht="11.1" customHeight="1" x14ac:dyDescent="0.2"/>
    <row r="148" s="67" customFormat="1" ht="11.1" customHeight="1" x14ac:dyDescent="0.2"/>
    <row r="149" s="67" customFormat="1" ht="11.1" customHeight="1" x14ac:dyDescent="0.2"/>
    <row r="150" ht="11.1" customHeight="1" x14ac:dyDescent="0.2"/>
    <row r="151" ht="11.1" customHeight="1" x14ac:dyDescent="0.2"/>
    <row r="152" ht="11.1" customHeight="1" x14ac:dyDescent="0.2"/>
    <row r="153" ht="11.1" customHeight="1" x14ac:dyDescent="0.2"/>
    <row r="154" ht="11.1" customHeight="1" x14ac:dyDescent="0.2"/>
    <row r="155" ht="11.1" customHeight="1" x14ac:dyDescent="0.2"/>
    <row r="156" ht="11.1" customHeight="1" x14ac:dyDescent="0.2"/>
    <row r="157" ht="11.1" customHeight="1" x14ac:dyDescent="0.2"/>
    <row r="158" ht="11.1" customHeight="1" x14ac:dyDescent="0.2"/>
    <row r="159" ht="11.1" customHeight="1" x14ac:dyDescent="0.2"/>
    <row r="160" ht="11.1" customHeight="1" x14ac:dyDescent="0.2"/>
    <row r="161" ht="11.1" customHeight="1" x14ac:dyDescent="0.2"/>
    <row r="162" ht="11.1" customHeight="1" x14ac:dyDescent="0.2"/>
    <row r="163" ht="11.1" customHeight="1" x14ac:dyDescent="0.2"/>
    <row r="164" ht="11.1" customHeight="1" x14ac:dyDescent="0.2"/>
    <row r="165" ht="11.1" customHeight="1" x14ac:dyDescent="0.2"/>
    <row r="166" ht="11.1" customHeight="1" x14ac:dyDescent="0.2"/>
    <row r="167" ht="11.1" customHeight="1" x14ac:dyDescent="0.2"/>
    <row r="168" ht="11.1" customHeight="1" x14ac:dyDescent="0.2"/>
    <row r="169" ht="11.1" customHeight="1" x14ac:dyDescent="0.2"/>
    <row r="170" ht="11.1" customHeight="1" x14ac:dyDescent="0.2"/>
    <row r="171" ht="11.1" customHeight="1" x14ac:dyDescent="0.2"/>
    <row r="172" ht="11.1" customHeight="1" x14ac:dyDescent="0.2"/>
    <row r="173" ht="11.1" customHeight="1" x14ac:dyDescent="0.2"/>
    <row r="174" ht="11.1" customHeight="1" x14ac:dyDescent="0.2"/>
    <row r="175" ht="11.1" customHeight="1" x14ac:dyDescent="0.2"/>
    <row r="176" ht="11.1" customHeight="1" x14ac:dyDescent="0.2"/>
    <row r="177" ht="11.1" customHeight="1" x14ac:dyDescent="0.2"/>
    <row r="178" ht="11.1" customHeight="1" x14ac:dyDescent="0.2"/>
    <row r="179" ht="11.1" customHeight="1" x14ac:dyDescent="0.2"/>
    <row r="180" ht="11.1" customHeight="1" x14ac:dyDescent="0.2"/>
    <row r="181" ht="11.1" customHeight="1" x14ac:dyDescent="0.2"/>
    <row r="182" ht="11.1" customHeight="1" x14ac:dyDescent="0.2"/>
    <row r="183" ht="11.1" customHeight="1" x14ac:dyDescent="0.2"/>
    <row r="184" ht="11.1" customHeight="1" x14ac:dyDescent="0.2"/>
    <row r="185" ht="11.1" customHeight="1" x14ac:dyDescent="0.2"/>
    <row r="186" ht="11.1" customHeight="1" x14ac:dyDescent="0.2"/>
    <row r="187" ht="11.1" customHeight="1" x14ac:dyDescent="0.2"/>
    <row r="188" ht="11.1" customHeight="1" x14ac:dyDescent="0.2"/>
    <row r="189" ht="11.1" customHeight="1" x14ac:dyDescent="0.2"/>
    <row r="190" ht="11.1" customHeight="1" x14ac:dyDescent="0.2"/>
    <row r="191" ht="11.1" customHeight="1" x14ac:dyDescent="0.2"/>
    <row r="192" ht="11.1" customHeight="1" x14ac:dyDescent="0.2"/>
    <row r="193" ht="11.1" customHeight="1" x14ac:dyDescent="0.2"/>
    <row r="194" ht="11.1" customHeight="1" x14ac:dyDescent="0.2"/>
    <row r="195" ht="11.1" customHeight="1" x14ac:dyDescent="0.2"/>
    <row r="196" ht="11.1" customHeight="1" x14ac:dyDescent="0.2"/>
    <row r="197" ht="11.1" customHeight="1" x14ac:dyDescent="0.2"/>
    <row r="198" ht="11.1" customHeight="1" x14ac:dyDescent="0.2"/>
    <row r="199" ht="11.1" customHeight="1" x14ac:dyDescent="0.2"/>
    <row r="200" ht="11.1" customHeight="1" x14ac:dyDescent="0.2"/>
    <row r="201" ht="11.1" customHeight="1" x14ac:dyDescent="0.2"/>
    <row r="202" ht="11.1" customHeight="1" x14ac:dyDescent="0.2"/>
    <row r="203" ht="11.1" customHeight="1" x14ac:dyDescent="0.2"/>
    <row r="204" ht="11.1" customHeight="1" x14ac:dyDescent="0.2"/>
    <row r="205" ht="9.9499999999999993" customHeight="1" x14ac:dyDescent="0.2"/>
    <row r="206" ht="9.9499999999999993" customHeight="1" x14ac:dyDescent="0.2"/>
    <row r="207" ht="9.9499999999999993" customHeight="1" x14ac:dyDescent="0.2"/>
    <row r="208" ht="9.9499999999999993" customHeight="1" x14ac:dyDescent="0.2"/>
    <row r="209" ht="9.9499999999999993" customHeight="1" x14ac:dyDescent="0.2"/>
    <row r="210" ht="9.9499999999999993" customHeight="1" x14ac:dyDescent="0.2"/>
    <row r="211" ht="9.9499999999999993" customHeight="1" x14ac:dyDescent="0.2"/>
    <row r="212" ht="9.9499999999999993" customHeight="1" x14ac:dyDescent="0.2"/>
    <row r="213" ht="9.9499999999999993" customHeight="1" x14ac:dyDescent="0.2"/>
    <row r="214" ht="9.9499999999999993" customHeight="1" x14ac:dyDescent="0.2"/>
    <row r="215" ht="9.9499999999999993" customHeight="1" x14ac:dyDescent="0.2"/>
    <row r="216" ht="9.9499999999999993" customHeight="1" x14ac:dyDescent="0.2"/>
    <row r="217" ht="9.9499999999999993" customHeight="1" x14ac:dyDescent="0.2"/>
    <row r="218" ht="9.9499999999999993" customHeight="1" x14ac:dyDescent="0.2"/>
    <row r="219" ht="9.9499999999999993" customHeight="1" x14ac:dyDescent="0.2"/>
  </sheetData>
  <customSheetViews>
    <customSheetView guid="{08A8D61F-AA66-4754-9836-B58A6A6822D3}" showRuler="0">
      <selection activeCell="B3" sqref="B3"/>
      <pageMargins left="0.78740157480314965" right="0.78740157480314965" top="0.78740157480314965" bottom="0.98425196850393704" header="0.51181102362204722" footer="0.51181102362204722"/>
      <pageSetup paperSize="9" orientation="portrait" r:id="rId1"/>
      <headerFooter alignWithMargins="0"/>
    </customSheetView>
  </customSheetViews>
  <phoneticPr fontId="8" type="noConversion"/>
  <pageMargins left="0.78740157480314965" right="0.78740157480314965" top="0.78740157480314965" bottom="0.59055118110236227" header="0.51181102362204722" footer="0.51181102362204722"/>
  <pageSetup paperSize="9"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0"/>
  <sheetViews>
    <sheetView zoomScale="110" zoomScaleNormal="110" workbookViewId="0"/>
  </sheetViews>
  <sheetFormatPr baseColWidth="10" defaultRowHeight="12.75" x14ac:dyDescent="0.2"/>
  <cols>
    <col min="1" max="1" width="210.7109375" style="85" customWidth="1"/>
    <col min="2" max="16384" width="11.42578125" style="85"/>
  </cols>
  <sheetData>
    <row r="1" spans="1:1" s="205" customFormat="1" x14ac:dyDescent="0.2">
      <c r="A1" s="131" t="s">
        <v>116</v>
      </c>
    </row>
    <row r="2" spans="1:1" ht="15.75" x14ac:dyDescent="0.25">
      <c r="A2" s="61" t="s">
        <v>89</v>
      </c>
    </row>
    <row r="3" spans="1:1" ht="4.5" customHeight="1" x14ac:dyDescent="0.2">
      <c r="A3" s="2"/>
    </row>
    <row r="4" spans="1:1" x14ac:dyDescent="0.2">
      <c r="A4" s="2" t="s">
        <v>189</v>
      </c>
    </row>
    <row r="5" spans="1:1" x14ac:dyDescent="0.2">
      <c r="A5" s="2" t="s">
        <v>354</v>
      </c>
    </row>
    <row r="6" spans="1:1" ht="4.5" customHeight="1" x14ac:dyDescent="0.2">
      <c r="A6" s="2"/>
    </row>
    <row r="7" spans="1:1" x14ac:dyDescent="0.2">
      <c r="A7" s="2" t="s">
        <v>97</v>
      </c>
    </row>
    <row r="8" spans="1:1" x14ac:dyDescent="0.2">
      <c r="A8" s="2" t="s">
        <v>190</v>
      </c>
    </row>
    <row r="9" spans="1:1" x14ac:dyDescent="0.2">
      <c r="A9" s="2" t="s">
        <v>191</v>
      </c>
    </row>
    <row r="10" spans="1:1" x14ac:dyDescent="0.2">
      <c r="A10" s="2" t="s">
        <v>192</v>
      </c>
    </row>
    <row r="11" spans="1:1" x14ac:dyDescent="0.2">
      <c r="A11" s="2"/>
    </row>
    <row r="12" spans="1:1" x14ac:dyDescent="0.2">
      <c r="A12" s="4" t="s">
        <v>98</v>
      </c>
    </row>
    <row r="13" spans="1:1" ht="4.5" customHeight="1" x14ac:dyDescent="0.2">
      <c r="A13" s="2"/>
    </row>
    <row r="14" spans="1:1" x14ac:dyDescent="0.2">
      <c r="A14" s="2" t="s">
        <v>99</v>
      </c>
    </row>
    <row r="15" spans="1:1" x14ac:dyDescent="0.2">
      <c r="A15" s="2" t="s">
        <v>138</v>
      </c>
    </row>
    <row r="16" spans="1:1" x14ac:dyDescent="0.2">
      <c r="A16" s="2" t="s">
        <v>355</v>
      </c>
    </row>
    <row r="17" spans="1:1" x14ac:dyDescent="0.2">
      <c r="A17" s="178" t="s">
        <v>356</v>
      </c>
    </row>
    <row r="18" spans="1:1" x14ac:dyDescent="0.2">
      <c r="A18" s="2" t="s">
        <v>343</v>
      </c>
    </row>
    <row r="19" spans="1:1" x14ac:dyDescent="0.2">
      <c r="A19" s="2" t="s">
        <v>357</v>
      </c>
    </row>
    <row r="20" spans="1:1" x14ac:dyDescent="0.2">
      <c r="A20" s="2"/>
    </row>
    <row r="21" spans="1:1" x14ac:dyDescent="0.2">
      <c r="A21" s="4" t="s">
        <v>100</v>
      </c>
    </row>
    <row r="22" spans="1:1" ht="4.5" customHeight="1" x14ac:dyDescent="0.2">
      <c r="A22" s="2"/>
    </row>
    <row r="23" spans="1:1" x14ac:dyDescent="0.2">
      <c r="A23" s="2" t="s">
        <v>193</v>
      </c>
    </row>
    <row r="24" spans="1:1" x14ac:dyDescent="0.2">
      <c r="A24" s="2" t="s">
        <v>194</v>
      </c>
    </row>
    <row r="25" spans="1:1" x14ac:dyDescent="0.2">
      <c r="A25" s="2" t="s">
        <v>101</v>
      </c>
    </row>
    <row r="26" spans="1:1" x14ac:dyDescent="0.2">
      <c r="A26" s="2" t="s">
        <v>102</v>
      </c>
    </row>
    <row r="27" spans="1:1" x14ac:dyDescent="0.2">
      <c r="A27" s="2" t="s">
        <v>103</v>
      </c>
    </row>
    <row r="28" spans="1:1" x14ac:dyDescent="0.2">
      <c r="A28" s="2" t="s">
        <v>118</v>
      </c>
    </row>
    <row r="29" spans="1:1" x14ac:dyDescent="0.2">
      <c r="A29" s="2" t="s">
        <v>225</v>
      </c>
    </row>
    <row r="30" spans="1:1" x14ac:dyDescent="0.2">
      <c r="A30" s="2" t="s">
        <v>331</v>
      </c>
    </row>
    <row r="31" spans="1:1" x14ac:dyDescent="0.2">
      <c r="A31" s="2" t="s">
        <v>332</v>
      </c>
    </row>
    <row r="32" spans="1:1" x14ac:dyDescent="0.2">
      <c r="A32" s="2"/>
    </row>
    <row r="33" spans="1:1" x14ac:dyDescent="0.2">
      <c r="A33" s="4" t="s">
        <v>104</v>
      </c>
    </row>
    <row r="34" spans="1:1" ht="4.5" customHeight="1" x14ac:dyDescent="0.2">
      <c r="A34" s="2"/>
    </row>
    <row r="35" spans="1:1" x14ac:dyDescent="0.2">
      <c r="A35" s="2" t="s">
        <v>105</v>
      </c>
    </row>
    <row r="36" spans="1:1" x14ac:dyDescent="0.2">
      <c r="A36" s="2" t="s">
        <v>213</v>
      </c>
    </row>
    <row r="37" spans="1:1" x14ac:dyDescent="0.2">
      <c r="A37" s="2" t="s">
        <v>195</v>
      </c>
    </row>
    <row r="38" spans="1:1" x14ac:dyDescent="0.2">
      <c r="A38" s="2" t="s">
        <v>196</v>
      </c>
    </row>
    <row r="39" spans="1:1" x14ac:dyDescent="0.2">
      <c r="A39" s="2" t="s">
        <v>106</v>
      </c>
    </row>
    <row r="40" spans="1:1" x14ac:dyDescent="0.2">
      <c r="A40" s="2"/>
    </row>
    <row r="41" spans="1:1" x14ac:dyDescent="0.2">
      <c r="A41" s="4"/>
    </row>
    <row r="42" spans="1:1" ht="4.5" customHeight="1" x14ac:dyDescent="0.2">
      <c r="A42" s="2"/>
    </row>
    <row r="43" spans="1:1" x14ac:dyDescent="0.2">
      <c r="A43" s="2"/>
    </row>
    <row r="44" spans="1:1" x14ac:dyDescent="0.2">
      <c r="A44" s="2"/>
    </row>
    <row r="45" spans="1:1" x14ac:dyDescent="0.2">
      <c r="A45" s="4" t="s">
        <v>107</v>
      </c>
    </row>
    <row r="46" spans="1:1" ht="4.5" customHeight="1" x14ac:dyDescent="0.2">
      <c r="A46" s="2"/>
    </row>
    <row r="47" spans="1:1" x14ac:dyDescent="0.2">
      <c r="A47" s="2" t="s">
        <v>108</v>
      </c>
    </row>
    <row r="48" spans="1:1" x14ac:dyDescent="0.2">
      <c r="A48" s="2" t="s">
        <v>109</v>
      </c>
    </row>
    <row r="49" spans="1:1" x14ac:dyDescent="0.2">
      <c r="A49" s="2" t="s">
        <v>110</v>
      </c>
    </row>
    <row r="50" spans="1:1" x14ac:dyDescent="0.2">
      <c r="A50" s="2" t="s">
        <v>111</v>
      </c>
    </row>
    <row r="51" spans="1:1" x14ac:dyDescent="0.2">
      <c r="A51" s="2" t="s">
        <v>112</v>
      </c>
    </row>
    <row r="52" spans="1:1" x14ac:dyDescent="0.2">
      <c r="A52" s="2" t="s">
        <v>113</v>
      </c>
    </row>
    <row r="53" spans="1:1" x14ac:dyDescent="0.2">
      <c r="A53" s="2" t="s">
        <v>114</v>
      </c>
    </row>
    <row r="54" spans="1:1" x14ac:dyDescent="0.2">
      <c r="A54" s="2" t="s">
        <v>115</v>
      </c>
    </row>
    <row r="55" spans="1:1" x14ac:dyDescent="0.2">
      <c r="A55" s="178" t="s">
        <v>303</v>
      </c>
    </row>
    <row r="56" spans="1:1" x14ac:dyDescent="0.2">
      <c r="A56" s="2" t="s">
        <v>215</v>
      </c>
    </row>
    <row r="57" spans="1:1" x14ac:dyDescent="0.2">
      <c r="A57" s="2" t="s">
        <v>214</v>
      </c>
    </row>
    <row r="58" spans="1:1" x14ac:dyDescent="0.2">
      <c r="A58" s="2" t="s">
        <v>216</v>
      </c>
    </row>
    <row r="59" spans="1:1" x14ac:dyDescent="0.2">
      <c r="A59" s="2" t="s">
        <v>219</v>
      </c>
    </row>
    <row r="60" spans="1:1" x14ac:dyDescent="0.2">
      <c r="A60" s="2" t="s">
        <v>330</v>
      </c>
    </row>
  </sheetData>
  <customSheetViews>
    <customSheetView guid="{08A8D61F-AA66-4754-9836-B58A6A6822D3}" showRuler="0" topLeftCell="A28">
      <selection activeCell="A5" sqref="A5"/>
      <pageMargins left="0.78740157480314965" right="0.78740157480314965" top="0.98425196850393704" bottom="0.98425196850393704" header="0.51181102362204722" footer="0.51181102362204722"/>
      <pageSetup paperSize="9" orientation="portrait" r:id="rId1"/>
      <headerFooter alignWithMargins="0">
        <oddHeader>&amp;C- &amp;P -</oddHeader>
      </headerFooter>
    </customSheetView>
  </customSheetViews>
  <phoneticPr fontId="8"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7"/>
  <sheetViews>
    <sheetView zoomScale="110" zoomScaleNormal="110" zoomScaleSheetLayoutView="100" workbookViewId="0"/>
  </sheetViews>
  <sheetFormatPr baseColWidth="10" defaultRowHeight="12.75" x14ac:dyDescent="0.2"/>
  <cols>
    <col min="1" max="1" width="91.28515625" style="85" customWidth="1"/>
    <col min="2" max="16384" width="11.42578125" style="85"/>
  </cols>
  <sheetData>
    <row r="1" spans="1:1" x14ac:dyDescent="0.2">
      <c r="A1" s="131" t="s">
        <v>117</v>
      </c>
    </row>
    <row r="2" spans="1:1" x14ac:dyDescent="0.2">
      <c r="A2" s="131"/>
    </row>
    <row r="3" spans="1:1" ht="15.75" x14ac:dyDescent="0.25">
      <c r="A3" s="61" t="s">
        <v>90</v>
      </c>
    </row>
    <row r="4" spans="1:1" x14ac:dyDescent="0.2">
      <c r="A4" s="83"/>
    </row>
    <row r="5" spans="1:1" x14ac:dyDescent="0.2">
      <c r="A5" s="83"/>
    </row>
    <row r="6" spans="1:1" x14ac:dyDescent="0.2">
      <c r="A6" s="83"/>
    </row>
    <row r="7" spans="1:1" ht="60" x14ac:dyDescent="0.2">
      <c r="A7" s="83" t="s">
        <v>358</v>
      </c>
    </row>
    <row r="8" spans="1:1" ht="36" x14ac:dyDescent="0.2">
      <c r="A8" s="83" t="s">
        <v>197</v>
      </c>
    </row>
    <row r="9" spans="1:1" x14ac:dyDescent="0.2">
      <c r="A9" s="83"/>
    </row>
    <row r="10" spans="1:1" x14ac:dyDescent="0.2">
      <c r="A10" s="83"/>
    </row>
    <row r="11" spans="1:1" ht="24" x14ac:dyDescent="0.2">
      <c r="A11" s="83" t="s">
        <v>359</v>
      </c>
    </row>
    <row r="12" spans="1:1" ht="24" x14ac:dyDescent="0.2">
      <c r="A12" s="83" t="s">
        <v>360</v>
      </c>
    </row>
    <row r="13" spans="1:1" x14ac:dyDescent="0.2">
      <c r="A13" s="83"/>
    </row>
    <row r="14" spans="1:1" x14ac:dyDescent="0.2">
      <c r="A14" s="83"/>
    </row>
    <row r="15" spans="1:1" ht="72" x14ac:dyDescent="0.2">
      <c r="A15" s="83" t="s">
        <v>361</v>
      </c>
    </row>
    <row r="16" spans="1:1" x14ac:dyDescent="0.2">
      <c r="A16" s="83"/>
    </row>
    <row r="17" spans="1:1" x14ac:dyDescent="0.2">
      <c r="A17" s="151"/>
    </row>
    <row r="18" spans="1:1" ht="24" x14ac:dyDescent="0.2">
      <c r="A18" s="83" t="s">
        <v>362</v>
      </c>
    </row>
    <row r="19" spans="1:1" ht="36" customHeight="1" x14ac:dyDescent="0.2">
      <c r="A19" s="83" t="s">
        <v>363</v>
      </c>
    </row>
    <row r="20" spans="1:1" x14ac:dyDescent="0.2">
      <c r="A20" s="83" t="s">
        <v>364</v>
      </c>
    </row>
    <row r="21" spans="1:1" ht="24" x14ac:dyDescent="0.2">
      <c r="A21" s="83" t="s">
        <v>365</v>
      </c>
    </row>
    <row r="22" spans="1:1" ht="36" customHeight="1" x14ac:dyDescent="0.2">
      <c r="A22" s="83" t="s">
        <v>366</v>
      </c>
    </row>
    <row r="23" spans="1:1" x14ac:dyDescent="0.2">
      <c r="A23" s="83"/>
    </row>
    <row r="24" spans="1:1" x14ac:dyDescent="0.2">
      <c r="A24" s="83"/>
    </row>
    <row r="25" spans="1:1" x14ac:dyDescent="0.2">
      <c r="A25" s="83" t="s">
        <v>367</v>
      </c>
    </row>
    <row r="26" spans="1:1" ht="9.75" customHeight="1" x14ac:dyDescent="0.2">
      <c r="A26" s="83"/>
    </row>
    <row r="27" spans="1:1" s="204" customFormat="1" ht="57.75" customHeight="1" x14ac:dyDescent="0.2">
      <c r="A27" s="206" t="s">
        <v>368</v>
      </c>
    </row>
    <row r="28" spans="1:1" x14ac:dyDescent="0.2">
      <c r="A28" s="83"/>
    </row>
    <row r="29" spans="1:1" x14ac:dyDescent="0.2">
      <c r="A29" s="84" t="s">
        <v>369</v>
      </c>
    </row>
    <row r="30" spans="1:1" x14ac:dyDescent="0.2">
      <c r="A30" s="185" t="s">
        <v>370</v>
      </c>
    </row>
    <row r="31" spans="1:1" x14ac:dyDescent="0.2">
      <c r="A31" s="151"/>
    </row>
    <row r="32" spans="1:1" x14ac:dyDescent="0.2">
      <c r="A32" s="151"/>
    </row>
    <row r="33" spans="1:1" x14ac:dyDescent="0.2">
      <c r="A33" s="151"/>
    </row>
    <row r="34" spans="1:1" x14ac:dyDescent="0.2">
      <c r="A34" s="151"/>
    </row>
    <row r="35" spans="1:1" x14ac:dyDescent="0.2">
      <c r="A35" s="151"/>
    </row>
    <row r="36" spans="1:1" x14ac:dyDescent="0.2">
      <c r="A36" s="151"/>
    </row>
    <row r="37" spans="1:1" x14ac:dyDescent="0.2">
      <c r="A37" s="151"/>
    </row>
  </sheetData>
  <customSheetViews>
    <customSheetView guid="{08A8D61F-AA66-4754-9836-B58A6A6822D3}" showRuler="0">
      <selection activeCell="A6" sqref="A6"/>
      <pageMargins left="0.78740157499999996" right="0.78740157499999996" top="0.984251969" bottom="0.984251969" header="0.4921259845" footer="0.4921259845"/>
      <pageSetup paperSize="9" orientation="portrait" r:id="rId1"/>
      <headerFooter alignWithMargins="0">
        <oddHeader>&amp;C- &amp;P -</oddHeader>
      </headerFooter>
    </customSheetView>
  </customSheetViews>
  <phoneticPr fontId="8"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zoomScale="110" zoomScaleNormal="110" workbookViewId="0">
      <selection activeCell="A2" sqref="A2"/>
    </sheetView>
  </sheetViews>
  <sheetFormatPr baseColWidth="10" defaultRowHeight="13.5" customHeight="1" x14ac:dyDescent="0.2"/>
  <cols>
    <col min="1" max="1" width="34.5703125" style="85" customWidth="1"/>
    <col min="2" max="2" width="8.42578125" style="135" bestFit="1" customWidth="1"/>
    <col min="3" max="3" width="12.28515625" style="85" customWidth="1"/>
    <col min="4" max="5" width="15.28515625" style="85" customWidth="1"/>
    <col min="6" max="6" width="13.28515625" style="85" customWidth="1"/>
    <col min="7" max="16384" width="11.42578125" style="85"/>
  </cols>
  <sheetData>
    <row r="1" spans="1:6" s="2" customFormat="1" ht="13.5" customHeight="1" x14ac:dyDescent="0.2">
      <c r="A1" s="100" t="s">
        <v>371</v>
      </c>
      <c r="B1" s="133"/>
      <c r="F1" s="10"/>
    </row>
    <row r="2" spans="1:6" s="2" customFormat="1" ht="13.5" customHeight="1" x14ac:dyDescent="0.2">
      <c r="A2" s="100"/>
      <c r="B2" s="133"/>
      <c r="F2" s="10"/>
    </row>
    <row r="3" spans="1:6" s="2" customFormat="1" ht="11.25" customHeight="1" thickBot="1" x14ac:dyDescent="0.25">
      <c r="B3" s="134"/>
    </row>
    <row r="4" spans="1:6" s="2" customFormat="1" ht="14.1" customHeight="1" x14ac:dyDescent="0.2">
      <c r="A4" s="242" t="s">
        <v>198</v>
      </c>
      <c r="B4" s="243" t="s">
        <v>226</v>
      </c>
      <c r="C4" s="238" t="s">
        <v>4</v>
      </c>
      <c r="D4" s="240" t="s">
        <v>154</v>
      </c>
      <c r="E4" s="241"/>
    </row>
    <row r="5" spans="1:6" s="2" customFormat="1" ht="24.75" customHeight="1" thickBot="1" x14ac:dyDescent="0.25">
      <c r="A5" s="239"/>
      <c r="B5" s="244"/>
      <c r="C5" s="239"/>
      <c r="D5" s="97" t="s">
        <v>143</v>
      </c>
      <c r="E5" s="98" t="s">
        <v>144</v>
      </c>
    </row>
    <row r="6" spans="1:6" s="2" customFormat="1" ht="21.75" customHeight="1" x14ac:dyDescent="0.2">
      <c r="A6" s="99"/>
      <c r="B6" s="137"/>
      <c r="C6" s="100"/>
      <c r="D6" s="100"/>
      <c r="E6" s="100"/>
    </row>
    <row r="7" spans="1:6" s="82" customFormat="1" ht="18.75" customHeight="1" x14ac:dyDescent="0.2">
      <c r="A7" s="101" t="s">
        <v>162</v>
      </c>
      <c r="B7" s="138"/>
      <c r="C7" s="136"/>
      <c r="D7" s="136"/>
      <c r="E7" s="136"/>
    </row>
    <row r="8" spans="1:6" s="2" customFormat="1" ht="24" customHeight="1" x14ac:dyDescent="0.2">
      <c r="A8" s="102" t="s">
        <v>228</v>
      </c>
      <c r="B8" s="142" t="s">
        <v>227</v>
      </c>
      <c r="C8" s="139">
        <v>44.9</v>
      </c>
      <c r="D8" s="139">
        <v>42.8</v>
      </c>
      <c r="E8" s="139">
        <v>47.1</v>
      </c>
    </row>
    <row r="9" spans="1:6" s="2" customFormat="1" ht="6" customHeight="1" x14ac:dyDescent="0.2">
      <c r="A9" s="102"/>
      <c r="B9" s="142"/>
      <c r="C9" s="139"/>
      <c r="D9" s="103"/>
      <c r="E9" s="103"/>
    </row>
    <row r="10" spans="1:6" s="82" customFormat="1" ht="18.75" customHeight="1" x14ac:dyDescent="0.2">
      <c r="A10" s="101" t="s">
        <v>163</v>
      </c>
      <c r="B10" s="141"/>
      <c r="C10" s="139"/>
      <c r="D10" s="103"/>
      <c r="E10" s="103"/>
    </row>
    <row r="11" spans="1:6" s="2" customFormat="1" ht="24" customHeight="1" x14ac:dyDescent="0.2">
      <c r="A11" s="102" t="s">
        <v>229</v>
      </c>
      <c r="B11" s="142" t="s">
        <v>227</v>
      </c>
      <c r="C11" s="139">
        <v>85.5</v>
      </c>
      <c r="D11" s="139">
        <v>79.099999999999994</v>
      </c>
      <c r="E11" s="139">
        <v>91.7</v>
      </c>
    </row>
    <row r="12" spans="1:6" s="2" customFormat="1" ht="6" customHeight="1" x14ac:dyDescent="0.2">
      <c r="A12" s="102"/>
      <c r="B12" s="142"/>
      <c r="C12" s="139"/>
      <c r="D12" s="103"/>
      <c r="E12" s="103"/>
    </row>
    <row r="13" spans="1:6" s="82" customFormat="1" ht="18.75" customHeight="1" x14ac:dyDescent="0.2">
      <c r="A13" s="101" t="s">
        <v>164</v>
      </c>
      <c r="B13" s="141"/>
      <c r="C13" s="139"/>
      <c r="D13" s="103"/>
      <c r="E13" s="103"/>
    </row>
    <row r="14" spans="1:6" s="2" customFormat="1" ht="25.5" x14ac:dyDescent="0.2">
      <c r="A14" s="102" t="s">
        <v>230</v>
      </c>
      <c r="B14" s="143" t="s">
        <v>227</v>
      </c>
      <c r="C14" s="140">
        <v>2.9</v>
      </c>
      <c r="D14" s="140">
        <v>2.6</v>
      </c>
      <c r="E14" s="140">
        <v>3.3</v>
      </c>
    </row>
    <row r="15" spans="1:6" s="2" customFormat="1" ht="6" customHeight="1" x14ac:dyDescent="0.2">
      <c r="A15" s="102"/>
      <c r="B15" s="142"/>
      <c r="C15" s="139"/>
      <c r="D15" s="103"/>
      <c r="E15" s="103"/>
    </row>
    <row r="16" spans="1:6" s="82" customFormat="1" ht="18.75" customHeight="1" x14ac:dyDescent="0.2">
      <c r="A16" s="101" t="s">
        <v>165</v>
      </c>
      <c r="B16" s="141"/>
      <c r="C16" s="139"/>
      <c r="D16" s="103"/>
      <c r="E16" s="103"/>
    </row>
    <row r="17" spans="1:5" s="2" customFormat="1" ht="25.5" x14ac:dyDescent="0.2">
      <c r="A17" s="102" t="s">
        <v>231</v>
      </c>
      <c r="B17" s="143" t="s">
        <v>227</v>
      </c>
      <c r="C17" s="140">
        <v>81.2</v>
      </c>
      <c r="D17" s="140">
        <v>72.8</v>
      </c>
      <c r="E17" s="140">
        <v>90</v>
      </c>
    </row>
    <row r="18" spans="1:5" s="2" customFormat="1" ht="6" customHeight="1" x14ac:dyDescent="0.2">
      <c r="A18" s="102"/>
      <c r="B18" s="142"/>
      <c r="C18" s="139"/>
      <c r="D18" s="103"/>
      <c r="E18" s="103"/>
    </row>
    <row r="19" spans="1:5" s="82" customFormat="1" ht="18.75" customHeight="1" x14ac:dyDescent="0.2">
      <c r="A19" s="101" t="s">
        <v>237</v>
      </c>
      <c r="B19" s="141"/>
      <c r="C19" s="139"/>
      <c r="D19" s="103"/>
      <c r="E19" s="103"/>
    </row>
    <row r="20" spans="1:5" s="2" customFormat="1" ht="24" customHeight="1" x14ac:dyDescent="0.2">
      <c r="A20" s="102" t="s">
        <v>232</v>
      </c>
      <c r="B20" s="142" t="s">
        <v>227</v>
      </c>
      <c r="C20" s="139">
        <v>180.8</v>
      </c>
      <c r="D20" s="139">
        <v>170.1</v>
      </c>
      <c r="E20" s="139">
        <v>191</v>
      </c>
    </row>
    <row r="21" spans="1:5" s="2" customFormat="1" ht="6" customHeight="1" x14ac:dyDescent="0.2">
      <c r="A21" s="102"/>
      <c r="B21" s="142"/>
      <c r="C21" s="139"/>
      <c r="D21" s="103"/>
      <c r="E21" s="103"/>
    </row>
    <row r="22" spans="1:5" s="82" customFormat="1" ht="18.75" customHeight="1" x14ac:dyDescent="0.2">
      <c r="A22" s="101" t="s">
        <v>166</v>
      </c>
      <c r="B22" s="141"/>
      <c r="C22" s="139"/>
      <c r="D22" s="103"/>
      <c r="E22" s="103"/>
    </row>
    <row r="23" spans="1:5" s="2" customFormat="1" ht="25.5" x14ac:dyDescent="0.2">
      <c r="A23" s="102" t="s">
        <v>233</v>
      </c>
      <c r="B23" s="143" t="s">
        <v>227</v>
      </c>
      <c r="C23" s="140">
        <v>7.2</v>
      </c>
      <c r="D23" s="140">
        <v>4.5999999999999996</v>
      </c>
      <c r="E23" s="140">
        <v>19.5</v>
      </c>
    </row>
    <row r="24" spans="1:5" s="2" customFormat="1" ht="6" customHeight="1" x14ac:dyDescent="0.2">
      <c r="A24" s="216"/>
      <c r="B24" s="217"/>
      <c r="C24" s="139"/>
      <c r="D24" s="103"/>
      <c r="E24" s="103"/>
    </row>
    <row r="25" spans="1:5" s="2" customFormat="1" ht="6" customHeight="1" x14ac:dyDescent="0.2">
      <c r="A25" s="216"/>
      <c r="B25" s="218"/>
      <c r="C25" s="139"/>
      <c r="D25" s="103"/>
      <c r="E25" s="103"/>
    </row>
    <row r="26" spans="1:5" s="82" customFormat="1" ht="24" customHeight="1" x14ac:dyDescent="0.2">
      <c r="A26" s="225"/>
      <c r="B26" s="226"/>
      <c r="C26" s="227"/>
      <c r="D26" s="227"/>
      <c r="E26" s="227"/>
    </row>
    <row r="27" spans="1:5" s="82" customFormat="1" ht="6" customHeight="1" x14ac:dyDescent="0.2">
      <c r="A27" s="228"/>
      <c r="B27" s="229"/>
      <c r="C27" s="227"/>
      <c r="D27" s="230"/>
      <c r="E27" s="230"/>
    </row>
    <row r="28" spans="1:5" s="82" customFormat="1" ht="23.25" customHeight="1" x14ac:dyDescent="0.2">
      <c r="A28" s="231"/>
      <c r="B28" s="232"/>
      <c r="C28" s="233"/>
      <c r="D28" s="233"/>
      <c r="E28" s="233"/>
    </row>
    <row r="29" spans="1:5" s="2" customFormat="1" ht="13.5" customHeight="1" x14ac:dyDescent="0.2">
      <c r="A29" s="100"/>
      <c r="B29" s="133"/>
      <c r="C29" s="100"/>
      <c r="D29" s="100"/>
      <c r="E29" s="100"/>
    </row>
    <row r="30" spans="1:5" s="2" customFormat="1" ht="13.5" customHeight="1" x14ac:dyDescent="0.2">
      <c r="A30" s="100"/>
      <c r="B30" s="133"/>
      <c r="C30" s="100"/>
      <c r="D30" s="100"/>
      <c r="E30" s="100"/>
    </row>
    <row r="31" spans="1:5" s="2" customFormat="1" ht="13.5" customHeight="1" x14ac:dyDescent="0.2">
      <c r="A31" s="100"/>
      <c r="B31" s="133"/>
      <c r="C31" s="100"/>
      <c r="D31" s="100"/>
      <c r="E31" s="100"/>
    </row>
  </sheetData>
  <mergeCells count="4">
    <mergeCell ref="C4:C5"/>
    <mergeCell ref="D4:E4"/>
    <mergeCell ref="A4:A5"/>
    <mergeCell ref="B4:B5"/>
  </mergeCells>
  <pageMargins left="0.78740157480314965" right="0.78740157480314965" top="0.78740157480314965" bottom="0.39370078740157483" header="0.51181102362204722" footer="0.51181102362204722"/>
  <pageSetup paperSize="9"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zoomScale="110" zoomScaleNormal="110" workbookViewId="0">
      <selection activeCell="A3" sqref="A3"/>
    </sheetView>
  </sheetViews>
  <sheetFormatPr baseColWidth="10" defaultRowHeight="13.5" customHeight="1" x14ac:dyDescent="0.2"/>
  <cols>
    <col min="1" max="1" width="29.7109375" style="85" customWidth="1"/>
    <col min="2" max="4" width="16.42578125" style="85" customWidth="1"/>
    <col min="5" max="5" width="13.28515625" style="85" customWidth="1"/>
    <col min="6" max="16384" width="11.42578125" style="85"/>
  </cols>
  <sheetData>
    <row r="1" spans="1:5" ht="13.5" customHeight="1" x14ac:dyDescent="0.2">
      <c r="A1" s="2" t="s">
        <v>78</v>
      </c>
    </row>
    <row r="2" spans="1:5" ht="13.5" customHeight="1" x14ac:dyDescent="0.2">
      <c r="A2" s="178" t="s">
        <v>372</v>
      </c>
    </row>
    <row r="3" spans="1:5" ht="13.5" customHeight="1" x14ac:dyDescent="0.2">
      <c r="A3" s="2"/>
    </row>
    <row r="4" spans="1:5" s="2" customFormat="1" ht="11.25" customHeight="1" thickBot="1" x14ac:dyDescent="0.25">
      <c r="A4" s="7"/>
      <c r="B4" s="7"/>
      <c r="C4" s="7"/>
      <c r="D4" s="7"/>
    </row>
    <row r="5" spans="1:5" s="2" customFormat="1" ht="14.1" customHeight="1" x14ac:dyDescent="0.2">
      <c r="A5" s="245" t="s">
        <v>56</v>
      </c>
      <c r="B5" s="207">
        <v>2020</v>
      </c>
      <c r="C5" s="207">
        <v>2021</v>
      </c>
      <c r="D5" s="208">
        <v>2022</v>
      </c>
      <c r="E5" s="10"/>
    </row>
    <row r="6" spans="1:5" s="2" customFormat="1" ht="14.1" customHeight="1" thickBot="1" x14ac:dyDescent="0.25">
      <c r="A6" s="246"/>
      <c r="B6" s="70"/>
      <c r="C6" s="69" t="s">
        <v>86</v>
      </c>
      <c r="D6" s="57"/>
      <c r="E6" s="10"/>
    </row>
    <row r="7" spans="1:5" s="2" customFormat="1" ht="12.75" customHeight="1" x14ac:dyDescent="0.2">
      <c r="A7" s="68"/>
      <c r="B7" s="58"/>
      <c r="C7" s="10"/>
      <c r="D7" s="10"/>
      <c r="E7" s="10"/>
    </row>
    <row r="8" spans="1:5" s="2" customFormat="1" ht="13.5" customHeight="1" x14ac:dyDescent="0.2">
      <c r="A8" s="186" t="s">
        <v>6</v>
      </c>
      <c r="B8" s="58"/>
      <c r="C8" s="10"/>
      <c r="D8" s="10"/>
      <c r="E8" s="10"/>
    </row>
    <row r="9" spans="1:5" s="2" customFormat="1" ht="12.75" customHeight="1" x14ac:dyDescent="0.2">
      <c r="A9" s="68"/>
      <c r="B9" s="58"/>
      <c r="C9" s="10"/>
      <c r="D9" s="10"/>
      <c r="E9" s="10"/>
    </row>
    <row r="10" spans="1:5" s="2" customFormat="1" ht="13.5" customHeight="1" x14ac:dyDescent="0.2">
      <c r="A10" s="68" t="s">
        <v>79</v>
      </c>
      <c r="B10" s="59">
        <v>22514.394</v>
      </c>
      <c r="C10" s="59">
        <v>23028.03</v>
      </c>
      <c r="D10" s="59">
        <v>23486.942999999999</v>
      </c>
      <c r="E10" s="10"/>
    </row>
    <row r="11" spans="1:5" s="2" customFormat="1" ht="13.5" customHeight="1" x14ac:dyDescent="0.2">
      <c r="A11" s="68" t="s">
        <v>7</v>
      </c>
      <c r="B11" s="59"/>
      <c r="C11" s="59"/>
      <c r="D11" s="59"/>
      <c r="E11" s="10"/>
    </row>
    <row r="12" spans="1:5" s="2" customFormat="1" ht="13.5" customHeight="1" x14ac:dyDescent="0.2">
      <c r="A12" s="68" t="s">
        <v>9</v>
      </c>
      <c r="B12" s="59">
        <v>17678.096000000001</v>
      </c>
      <c r="C12" s="59">
        <v>17939.776000000002</v>
      </c>
      <c r="D12" s="59">
        <v>18199.794999999998</v>
      </c>
      <c r="E12" s="10"/>
    </row>
    <row r="13" spans="1:5" s="2" customFormat="1" ht="13.5" customHeight="1" x14ac:dyDescent="0.2">
      <c r="A13" s="68" t="s">
        <v>10</v>
      </c>
      <c r="B13" s="59">
        <v>4690.7299999999996</v>
      </c>
      <c r="C13" s="59">
        <v>4945.7870000000003</v>
      </c>
      <c r="D13" s="59">
        <v>5147.4960000000001</v>
      </c>
      <c r="E13" s="10"/>
    </row>
    <row r="14" spans="1:5" s="2" customFormat="1" ht="12.75" customHeight="1" x14ac:dyDescent="0.2">
      <c r="A14" s="68"/>
      <c r="B14" s="59"/>
      <c r="C14" s="59"/>
      <c r="D14" s="59"/>
      <c r="E14" s="10"/>
    </row>
    <row r="15" spans="1:5" s="2" customFormat="1" ht="13.5" customHeight="1" x14ac:dyDescent="0.2">
      <c r="A15" s="68" t="s">
        <v>11</v>
      </c>
      <c r="B15" s="59">
        <v>3914.7489999999998</v>
      </c>
      <c r="C15" s="59">
        <v>4194.5569999999998</v>
      </c>
      <c r="D15" s="59">
        <v>5227.5829999999996</v>
      </c>
      <c r="E15" s="10"/>
    </row>
    <row r="16" spans="1:5" s="2" customFormat="1" ht="13.5" customHeight="1" x14ac:dyDescent="0.2">
      <c r="A16" s="68" t="s">
        <v>7</v>
      </c>
      <c r="B16" s="59"/>
      <c r="C16" s="59"/>
      <c r="D16" s="59"/>
      <c r="E16" s="10"/>
    </row>
    <row r="17" spans="1:5" s="2" customFormat="1" ht="13.5" customHeight="1" x14ac:dyDescent="0.2">
      <c r="A17" s="68" t="s">
        <v>13</v>
      </c>
      <c r="B17" s="59">
        <v>1855.3530000000001</v>
      </c>
      <c r="C17" s="59">
        <v>2055.7489999999998</v>
      </c>
      <c r="D17" s="59">
        <v>2543.761</v>
      </c>
      <c r="E17" s="10"/>
    </row>
    <row r="18" spans="1:5" s="2" customFormat="1" ht="12.75" customHeight="1" x14ac:dyDescent="0.2">
      <c r="A18" s="68"/>
      <c r="B18" s="59"/>
      <c r="C18" s="59"/>
      <c r="D18" s="59"/>
      <c r="E18" s="10"/>
    </row>
    <row r="19" spans="1:5" s="2" customFormat="1" ht="13.5" customHeight="1" x14ac:dyDescent="0.2">
      <c r="A19" s="186" t="s">
        <v>17</v>
      </c>
      <c r="B19" s="59"/>
      <c r="C19" s="59"/>
      <c r="D19" s="59"/>
      <c r="E19" s="10"/>
    </row>
    <row r="20" spans="1:5" s="2" customFormat="1" ht="12.75" customHeight="1" x14ac:dyDescent="0.2">
      <c r="A20" s="68"/>
      <c r="B20" s="59"/>
      <c r="C20" s="59"/>
      <c r="D20" s="59"/>
      <c r="E20" s="10"/>
    </row>
    <row r="21" spans="1:5" s="2" customFormat="1" ht="13.5" customHeight="1" x14ac:dyDescent="0.2">
      <c r="A21" s="68" t="s">
        <v>18</v>
      </c>
      <c r="B21" s="59">
        <v>12305.885</v>
      </c>
      <c r="C21" s="59">
        <v>12642.593999999999</v>
      </c>
      <c r="D21" s="59">
        <v>12988.9</v>
      </c>
      <c r="E21" s="10"/>
    </row>
    <row r="22" spans="1:5" s="2" customFormat="1" ht="13.5" customHeight="1" x14ac:dyDescent="0.2">
      <c r="A22" s="68" t="s">
        <v>7</v>
      </c>
      <c r="B22" s="59"/>
      <c r="C22" s="59"/>
      <c r="D22" s="59"/>
      <c r="E22" s="10"/>
    </row>
    <row r="23" spans="1:5" s="2" customFormat="1" ht="13.5" customHeight="1" x14ac:dyDescent="0.2">
      <c r="A23" s="68" t="s">
        <v>80</v>
      </c>
      <c r="B23" s="59">
        <v>1217.5550000000001</v>
      </c>
      <c r="C23" s="59">
        <v>1224.079</v>
      </c>
      <c r="D23" s="59">
        <v>1224.3389999999999</v>
      </c>
      <c r="E23" s="10"/>
    </row>
    <row r="24" spans="1:5" s="2" customFormat="1" ht="13.5" customHeight="1" x14ac:dyDescent="0.2">
      <c r="A24" s="68" t="s">
        <v>20</v>
      </c>
      <c r="B24" s="59">
        <v>10658.687</v>
      </c>
      <c r="C24" s="59">
        <v>10865.263999999999</v>
      </c>
      <c r="D24" s="59">
        <v>11107.874</v>
      </c>
      <c r="E24" s="10"/>
    </row>
    <row r="25" spans="1:5" s="2" customFormat="1" ht="12.75" customHeight="1" x14ac:dyDescent="0.2">
      <c r="A25" s="68"/>
      <c r="B25" s="59"/>
      <c r="C25" s="59"/>
      <c r="D25" s="59"/>
      <c r="E25" s="10"/>
    </row>
    <row r="26" spans="1:5" s="2" customFormat="1" ht="13.5" customHeight="1" x14ac:dyDescent="0.2">
      <c r="A26" s="68" t="s">
        <v>21</v>
      </c>
      <c r="B26" s="59">
        <v>1887.635</v>
      </c>
      <c r="C26" s="59">
        <v>1868.9939999999999</v>
      </c>
      <c r="D26" s="59">
        <v>1848.903</v>
      </c>
      <c r="E26" s="10"/>
    </row>
    <row r="27" spans="1:5" s="2" customFormat="1" ht="12.75" customHeight="1" x14ac:dyDescent="0.2">
      <c r="A27" s="68"/>
      <c r="B27" s="59"/>
      <c r="C27" s="59"/>
      <c r="D27" s="59"/>
      <c r="E27" s="10"/>
    </row>
    <row r="28" spans="1:5" s="2" customFormat="1" ht="13.5" customHeight="1" x14ac:dyDescent="0.2">
      <c r="A28" s="68" t="s">
        <v>22</v>
      </c>
      <c r="B28" s="59">
        <v>3255.36</v>
      </c>
      <c r="C28" s="59">
        <v>3463.1219999999998</v>
      </c>
      <c r="D28" s="59">
        <v>3774.4450000000002</v>
      </c>
      <c r="E28" s="10"/>
    </row>
    <row r="29" spans="1:5" s="2" customFormat="1" ht="12.75" customHeight="1" x14ac:dyDescent="0.2">
      <c r="A29" s="68"/>
      <c r="B29" s="59"/>
      <c r="C29" s="59"/>
      <c r="D29" s="59"/>
      <c r="E29" s="10"/>
    </row>
    <row r="30" spans="1:5" s="2" customFormat="1" ht="13.5" customHeight="1" x14ac:dyDescent="0.2">
      <c r="A30" s="68" t="s">
        <v>26</v>
      </c>
      <c r="B30" s="59">
        <v>6982.0829999999996</v>
      </c>
      <c r="C30" s="59">
        <v>7181.1390000000001</v>
      </c>
      <c r="D30" s="59">
        <v>7960.56</v>
      </c>
      <c r="E30" s="10"/>
    </row>
    <row r="31" spans="1:5" s="2" customFormat="1" ht="12.75" customHeight="1" x14ac:dyDescent="0.2">
      <c r="A31" s="68"/>
      <c r="B31" s="59"/>
      <c r="C31" s="59"/>
      <c r="D31" s="59"/>
      <c r="E31" s="10"/>
    </row>
    <row r="32" spans="1:5" s="4" customFormat="1" ht="13.5" customHeight="1" x14ac:dyDescent="0.2">
      <c r="A32" s="186" t="s">
        <v>81</v>
      </c>
      <c r="B32" s="148">
        <v>26626.257000000001</v>
      </c>
      <c r="C32" s="148">
        <v>27422.808000000001</v>
      </c>
      <c r="D32" s="148">
        <v>28928.576000000001</v>
      </c>
      <c r="E32" s="187"/>
    </row>
    <row r="33" spans="1:5" s="2" customFormat="1" ht="12.75" customHeight="1" x14ac:dyDescent="0.2">
      <c r="A33" s="68"/>
      <c r="B33" s="148"/>
      <c r="C33" s="148"/>
      <c r="D33" s="148"/>
      <c r="E33" s="10"/>
    </row>
    <row r="34" spans="1:5" s="2" customFormat="1" ht="13.5" customHeight="1" x14ac:dyDescent="0.2">
      <c r="A34" s="186" t="s">
        <v>82</v>
      </c>
      <c r="B34" s="148"/>
      <c r="C34" s="148"/>
      <c r="D34" s="148"/>
      <c r="E34" s="10"/>
    </row>
    <row r="35" spans="1:5" s="2" customFormat="1" ht="12.75" customHeight="1" x14ac:dyDescent="0.2">
      <c r="A35" s="68"/>
      <c r="B35" s="148"/>
      <c r="C35" s="148"/>
      <c r="D35" s="148"/>
      <c r="E35" s="10"/>
    </row>
    <row r="36" spans="1:5" s="109" customFormat="1" ht="12.75" customHeight="1" x14ac:dyDescent="0.2">
      <c r="A36" s="106" t="s">
        <v>34</v>
      </c>
      <c r="B36" s="107">
        <v>9519.5990000000002</v>
      </c>
      <c r="C36" s="107">
        <v>9893.9609999999993</v>
      </c>
      <c r="D36" s="107">
        <v>11337.455</v>
      </c>
      <c r="E36" s="108"/>
    </row>
    <row r="37" spans="1:5" s="2" customFormat="1" ht="12.75" customHeight="1" x14ac:dyDescent="0.2">
      <c r="A37" s="68" t="s">
        <v>7</v>
      </c>
      <c r="B37" s="59"/>
      <c r="C37" s="59"/>
      <c r="D37" s="59"/>
      <c r="E37" s="10"/>
    </row>
    <row r="38" spans="1:5" s="2" customFormat="1" ht="13.5" customHeight="1" x14ac:dyDescent="0.2">
      <c r="A38" s="68" t="s">
        <v>199</v>
      </c>
      <c r="B38" s="59">
        <v>8801.1010000000006</v>
      </c>
      <c r="C38" s="59">
        <v>9069.5740000000005</v>
      </c>
      <c r="D38" s="59">
        <v>10411.34</v>
      </c>
      <c r="E38" s="10"/>
    </row>
    <row r="39" spans="1:5" s="2" customFormat="1" ht="12.75" customHeight="1" x14ac:dyDescent="0.2">
      <c r="A39" s="68"/>
      <c r="B39" s="59"/>
      <c r="C39" s="59"/>
      <c r="D39" s="59"/>
      <c r="E39" s="10"/>
    </row>
    <row r="40" spans="1:5" s="2" customFormat="1" ht="13.5" customHeight="1" x14ac:dyDescent="0.2">
      <c r="A40" s="68" t="s">
        <v>180</v>
      </c>
      <c r="B40" s="59">
        <v>8839.5159999999996</v>
      </c>
      <c r="C40" s="59">
        <v>9142.7819999999992</v>
      </c>
      <c r="D40" s="59">
        <v>10546.119000000001</v>
      </c>
      <c r="E40" s="10"/>
    </row>
    <row r="41" spans="1:5" s="2" customFormat="1" ht="13.5" customHeight="1" x14ac:dyDescent="0.2">
      <c r="A41" s="68" t="s">
        <v>7</v>
      </c>
      <c r="B41" s="59"/>
      <c r="C41" s="59"/>
      <c r="D41" s="59"/>
      <c r="E41" s="10"/>
    </row>
    <row r="42" spans="1:5" s="2" customFormat="1" ht="13.5" customHeight="1" x14ac:dyDescent="0.2">
      <c r="A42" s="68" t="s">
        <v>84</v>
      </c>
      <c r="B42" s="59">
        <v>4861.0079999999998</v>
      </c>
      <c r="C42" s="59">
        <v>5024.3459999999995</v>
      </c>
      <c r="D42" s="59">
        <v>6133.6130000000003</v>
      </c>
      <c r="E42" s="10"/>
    </row>
    <row r="43" spans="1:5" s="2" customFormat="1" ht="13.5" customHeight="1" x14ac:dyDescent="0.2">
      <c r="A43" s="68" t="s">
        <v>85</v>
      </c>
      <c r="B43" s="59">
        <v>2135.5929999999998</v>
      </c>
      <c r="C43" s="59">
        <v>2200.9830000000002</v>
      </c>
      <c r="D43" s="59">
        <v>2284.3710000000001</v>
      </c>
      <c r="E43" s="10"/>
    </row>
    <row r="44" spans="1:5" s="2" customFormat="1" ht="13.5" customHeight="1" x14ac:dyDescent="0.2">
      <c r="A44" s="68"/>
      <c r="B44" s="59"/>
      <c r="C44" s="59"/>
      <c r="D44" s="59"/>
      <c r="E44" s="10"/>
    </row>
    <row r="45" spans="1:5" s="109" customFormat="1" ht="12" x14ac:dyDescent="0.2">
      <c r="A45" s="164" t="s">
        <v>266</v>
      </c>
      <c r="B45" s="150">
        <v>658.303</v>
      </c>
      <c r="C45" s="150">
        <v>758.57799999999997</v>
      </c>
      <c r="D45" s="150">
        <v>783.25800000000004</v>
      </c>
      <c r="E45" s="108"/>
    </row>
    <row r="46" spans="1:5" s="2" customFormat="1" ht="13.5" customHeight="1" x14ac:dyDescent="0.2">
      <c r="A46" s="68"/>
      <c r="B46" s="59"/>
      <c r="C46" s="59"/>
      <c r="D46" s="59"/>
      <c r="E46" s="10"/>
    </row>
    <row r="47" spans="1:5" s="2" customFormat="1" ht="13.5" customHeight="1" x14ac:dyDescent="0.2">
      <c r="A47" s="68" t="s">
        <v>236</v>
      </c>
      <c r="B47" s="59">
        <v>426.488</v>
      </c>
      <c r="C47" s="59">
        <v>532.88</v>
      </c>
      <c r="D47" s="59">
        <v>561.524</v>
      </c>
      <c r="E47" s="10"/>
    </row>
    <row r="48" spans="1:5" s="2" customFormat="1" ht="12.75" customHeight="1" x14ac:dyDescent="0.2">
      <c r="A48" s="68"/>
      <c r="B48" s="59"/>
      <c r="C48" s="59"/>
      <c r="D48" s="59"/>
      <c r="E48" s="10"/>
    </row>
    <row r="49" spans="1:5" s="2" customFormat="1" ht="13.5" customHeight="1" x14ac:dyDescent="0.2">
      <c r="A49" s="68" t="s">
        <v>222</v>
      </c>
      <c r="B49" s="59"/>
      <c r="C49" s="59"/>
      <c r="D49" s="59"/>
      <c r="E49" s="10"/>
    </row>
    <row r="50" spans="1:5" s="2" customFormat="1" ht="13.5" customHeight="1" x14ac:dyDescent="0.2">
      <c r="A50" s="68" t="s">
        <v>223</v>
      </c>
      <c r="B50" s="59">
        <v>639</v>
      </c>
      <c r="C50" s="59">
        <v>640</v>
      </c>
      <c r="D50" s="59">
        <v>638</v>
      </c>
      <c r="E50" s="10"/>
    </row>
    <row r="51" spans="1:5" s="2" customFormat="1" ht="12.75" customHeight="1" x14ac:dyDescent="0.2">
      <c r="E51" s="10"/>
    </row>
    <row r="52" spans="1:5" s="2" customFormat="1" ht="12.75" customHeight="1" x14ac:dyDescent="0.2">
      <c r="E52" s="10"/>
    </row>
  </sheetData>
  <customSheetViews>
    <customSheetView guid="{08A8D61F-AA66-4754-9836-B58A6A6822D3}" scale="75" showRuler="0" topLeftCell="A18">
      <selection activeCell="C25" sqref="C25"/>
      <pageMargins left="0.98425196850393704" right="0.59055118110236227" top="0.78740157480314965" bottom="0.6692913385826772" header="0.47244094488188981" footer="0.47244094488188981"/>
      <pageSetup paperSize="9" orientation="portrait" r:id="rId1"/>
      <headerFooter alignWithMargins="0">
        <oddHeader>&amp;C- &amp;P -</oddHeader>
      </headerFooter>
    </customSheetView>
  </customSheetViews>
  <mergeCells count="1">
    <mergeCell ref="A5:A6"/>
  </mergeCells>
  <phoneticPr fontId="0"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20" zoomScaleNormal="120" zoomScalePageLayoutView="190" workbookViewId="0">
      <selection activeCell="H2" sqref="H2"/>
    </sheetView>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10" zoomScaleNormal="110" workbookViewId="0">
      <selection activeCell="H2" sqref="H2"/>
    </sheetView>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IMPRESSUM</vt:lpstr>
      <vt:lpstr>ZEICHENERKL</vt:lpstr>
      <vt:lpstr>INHALTSVERZ</vt:lpstr>
      <vt:lpstr>VORBEMERK</vt:lpstr>
      <vt:lpstr>GESAMTEINSCH01</vt:lpstr>
      <vt:lpstr>GESAMTEINSCH02</vt:lpstr>
      <vt:lpstr>GESAMTEINSCH03</vt:lpstr>
      <vt:lpstr>GRAFIK01</vt:lpstr>
      <vt:lpstr>GRAFIK02</vt:lpstr>
      <vt:lpstr>TAB01</vt:lpstr>
      <vt:lpstr>TAB02</vt:lpstr>
      <vt:lpstr>TAB03</vt:lpstr>
      <vt:lpstr>TAB04</vt:lpstr>
      <vt:lpstr>TAB05</vt:lpstr>
      <vt:lpstr>GRAFIK03</vt:lpstr>
      <vt:lpstr>BasisGrafik</vt:lpstr>
      <vt:lpstr>'TAB01'!Druckbereich</vt:lpstr>
      <vt:lpstr>'TAB02'!Druckbereich</vt:lpstr>
      <vt:lpstr>'TAB03'!Druckbereich</vt:lpstr>
      <vt:lpstr>'TAB04'!Druckbereich</vt:lpstr>
      <vt:lpstr>'TAB05'!Druckbereich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2024-10-23T09:50:13Z</cp:lastPrinted>
  <dcterms:created xsi:type="dcterms:W3CDTF">2000-11-14T06:51:40Z</dcterms:created>
  <dcterms:modified xsi:type="dcterms:W3CDTF">2025-01-08T08:48:40Z</dcterms:modified>
</cp:coreProperties>
</file>