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94400/"/>
    </mc:Choice>
  </mc:AlternateContent>
  <bookViews>
    <workbookView xWindow="-15" yWindow="-15" windowWidth="28680" windowHeight="12015" tabRatio="903"/>
  </bookViews>
  <sheets>
    <sheet name="Titel" sheetId="13" r:id="rId1"/>
    <sheet name="Inhalt" sheetId="39" r:id="rId2"/>
    <sheet name="Vorbemerkungen" sheetId="15" r:id="rId3"/>
    <sheet name="T1" sheetId="2" r:id="rId4"/>
    <sheet name="T2" sheetId="40" r:id="rId5"/>
    <sheet name="T3" sheetId="3" r:id="rId6"/>
    <sheet name="T4" sheetId="41" r:id="rId7"/>
    <sheet name="T5" sheetId="6" r:id="rId8"/>
    <sheet name="T6" sheetId="5" r:id="rId9"/>
    <sheet name="T7" sheetId="16" r:id="rId10"/>
    <sheet name="T8" sheetId="11" r:id="rId11"/>
    <sheet name="T9" sheetId="7" r:id="rId12"/>
    <sheet name="T10" sheetId="8" r:id="rId13"/>
    <sheet name="T11" sheetId="10" r:id="rId14"/>
    <sheet name="T12" sheetId="19" r:id="rId15"/>
    <sheet name="T13" sheetId="20" r:id="rId16"/>
    <sheet name="T14" sheetId="22" r:id="rId17"/>
    <sheet name="T15" sheetId="23" r:id="rId18"/>
    <sheet name="T16" sheetId="21" r:id="rId19"/>
    <sheet name="T17" sheetId="24" r:id="rId20"/>
    <sheet name="T18" sheetId="30" r:id="rId21"/>
    <sheet name="T19" sheetId="42" r:id="rId22"/>
    <sheet name="T20" sheetId="31" r:id="rId23"/>
    <sheet name="T21" sheetId="32" r:id="rId24"/>
    <sheet name="T22" sheetId="33" r:id="rId25"/>
    <sheet name="T23" sheetId="43" r:id="rId26"/>
    <sheet name="T24" sheetId="34" r:id="rId27"/>
    <sheet name="A1" sheetId="37" r:id="rId28"/>
    <sheet name="A2" sheetId="38" r:id="rId29"/>
  </sheets>
  <externalReferences>
    <externalReference r:id="rId30"/>
    <externalReference r:id="rId31"/>
  </externalReferences>
  <definedNames>
    <definedName name="_abb11" localSheetId="28">#REF!</definedName>
    <definedName name="_abb11" localSheetId="14">#REF!</definedName>
    <definedName name="_abb11" localSheetId="15">#REF!</definedName>
    <definedName name="_abb11" localSheetId="16">#REF!</definedName>
    <definedName name="_abb11" localSheetId="17">#REF!</definedName>
    <definedName name="_abb11" localSheetId="18">#REF!</definedName>
    <definedName name="_abb11" localSheetId="19">#REF!</definedName>
    <definedName name="_abb11" localSheetId="20">#REF!</definedName>
    <definedName name="_abb11" localSheetId="21">#REF!</definedName>
    <definedName name="_abb11" localSheetId="4">#REF!</definedName>
    <definedName name="_abb11" localSheetId="22">#REF!</definedName>
    <definedName name="_abb11" localSheetId="23">#REF!</definedName>
    <definedName name="_abb11" localSheetId="24">#REF!</definedName>
    <definedName name="_abb11" localSheetId="25">#REF!</definedName>
    <definedName name="_abb11" localSheetId="26">#REF!</definedName>
    <definedName name="_abb11" localSheetId="6">#REF!</definedName>
    <definedName name="_abb11" localSheetId="9">#REF!</definedName>
    <definedName name="_abb11">#REF!</definedName>
    <definedName name="Abf_Laender2000_Heim" localSheetId="28">#REF!</definedName>
    <definedName name="Abf_Laender2000_Heim" localSheetId="13">#REF!</definedName>
    <definedName name="Abf_Laender2000_Heim" localSheetId="14">#REF!</definedName>
    <definedName name="Abf_Laender2000_Heim" localSheetId="15">#REF!</definedName>
    <definedName name="Abf_Laender2000_Heim" localSheetId="16">#REF!</definedName>
    <definedName name="Abf_Laender2000_Heim" localSheetId="17">#REF!</definedName>
    <definedName name="Abf_Laender2000_Heim" localSheetId="18">#REF!</definedName>
    <definedName name="Abf_Laender2000_Heim" localSheetId="19">#REF!</definedName>
    <definedName name="Abf_Laender2000_Heim" localSheetId="20">#REF!</definedName>
    <definedName name="Abf_Laender2000_Heim" localSheetId="21">#REF!</definedName>
    <definedName name="Abf_Laender2000_Heim" localSheetId="4">#REF!</definedName>
    <definedName name="Abf_Laender2000_Heim" localSheetId="22">#REF!</definedName>
    <definedName name="Abf_Laender2000_Heim" localSheetId="23">#REF!</definedName>
    <definedName name="Abf_Laender2000_Heim" localSheetId="24">#REF!</definedName>
    <definedName name="Abf_Laender2000_Heim" localSheetId="25">#REF!</definedName>
    <definedName name="Abf_Laender2000_Heim" localSheetId="26">#REF!</definedName>
    <definedName name="Abf_Laender2000_Heim" localSheetId="6">#REF!</definedName>
    <definedName name="Abf_Laender2000_Heim" localSheetId="9">#REF!</definedName>
    <definedName name="Abf_Laender2000_Heim" localSheetId="10">#REF!</definedName>
    <definedName name="Abf_Laender2000_Heim">#REF!</definedName>
    <definedName name="Bericht_Tab1___final_sort" localSheetId="28">#REF!</definedName>
    <definedName name="Bericht_Tab1___final_sort" localSheetId="14">#REF!</definedName>
    <definedName name="Bericht_Tab1___final_sort" localSheetId="15">#REF!</definedName>
    <definedName name="Bericht_Tab1___final_sort" localSheetId="16">#REF!</definedName>
    <definedName name="Bericht_Tab1___final_sort" localSheetId="17">#REF!</definedName>
    <definedName name="Bericht_Tab1___final_sort" localSheetId="18">#REF!</definedName>
    <definedName name="Bericht_Tab1___final_sort" localSheetId="19">#REF!</definedName>
    <definedName name="Bericht_Tab1___final_sort" localSheetId="20">#REF!</definedName>
    <definedName name="Bericht_Tab1___final_sort" localSheetId="21">#REF!</definedName>
    <definedName name="Bericht_Tab1___final_sort" localSheetId="4">#REF!</definedName>
    <definedName name="Bericht_Tab1___final_sort" localSheetId="22">#REF!</definedName>
    <definedName name="Bericht_Tab1___final_sort" localSheetId="23">#REF!</definedName>
    <definedName name="Bericht_Tab1___final_sort" localSheetId="24">#REF!</definedName>
    <definedName name="Bericht_Tab1___final_sort" localSheetId="25">#REF!</definedName>
    <definedName name="Bericht_Tab1___final_sort" localSheetId="26">#REF!</definedName>
    <definedName name="Bericht_Tab1___final_sort" localSheetId="6">#REF!</definedName>
    <definedName name="Bericht_Tab1___final_sort" localSheetId="9">#REF!</definedName>
    <definedName name="Bericht_Tab1___final_sort">#REF!</definedName>
    <definedName name="Bericht_Tab4___final" localSheetId="28">#REF!</definedName>
    <definedName name="Bericht_Tab4___final" localSheetId="14">#REF!</definedName>
    <definedName name="Bericht_Tab4___final" localSheetId="15">#REF!</definedName>
    <definedName name="Bericht_Tab4___final" localSheetId="16">#REF!</definedName>
    <definedName name="Bericht_Tab4___final" localSheetId="17">#REF!</definedName>
    <definedName name="Bericht_Tab4___final" localSheetId="18">#REF!</definedName>
    <definedName name="Bericht_Tab4___final" localSheetId="19">#REF!</definedName>
    <definedName name="Bericht_Tab4___final" localSheetId="20">#REF!</definedName>
    <definedName name="Bericht_Tab4___final" localSheetId="21">#REF!</definedName>
    <definedName name="Bericht_Tab4___final" localSheetId="4">#REF!</definedName>
    <definedName name="Bericht_Tab4___final" localSheetId="22">#REF!</definedName>
    <definedName name="Bericht_Tab4___final" localSheetId="23">#REF!</definedName>
    <definedName name="Bericht_Tab4___final" localSheetId="24">#REF!</definedName>
    <definedName name="Bericht_Tab4___final" localSheetId="25">#REF!</definedName>
    <definedName name="Bericht_Tab4___final" localSheetId="26">#REF!</definedName>
    <definedName name="Bericht_Tab4___final" localSheetId="6">#REF!</definedName>
    <definedName name="Bericht_Tab4___final" localSheetId="9">#REF!</definedName>
    <definedName name="Bericht_Tab4___final">#REF!</definedName>
    <definedName name="_xlnm.Database" localSheetId="28">#REF!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0">#REF!</definedName>
    <definedName name="_xlnm.Database" localSheetId="21">#REF!</definedName>
    <definedName name="_xlnm.Database" localSheetId="4">#REF!</definedName>
    <definedName name="_xlnm.Database" localSheetId="22">#REF!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6">#REF!</definedName>
    <definedName name="_xlnm.Database" localSheetId="9">#REF!</definedName>
    <definedName name="_xlnm.Database">#REF!</definedName>
    <definedName name="_xlnm.Print_Titles" localSheetId="3">'T1'!$4:$4</definedName>
    <definedName name="_xlnm.Print_Titles" localSheetId="18">'T16'!$4:$4</definedName>
    <definedName name="_xlnm.Print_Titles" localSheetId="19">'T17'!$4:$4</definedName>
    <definedName name="_xlnm.Print_Titles" localSheetId="21">'T19'!$4:$4</definedName>
    <definedName name="_xlnm.Print_Titles" localSheetId="4">'T2'!$4:$4</definedName>
    <definedName name="_xlnm.Print_Titles" localSheetId="22">'T20'!$4:$4</definedName>
    <definedName name="_xlnm.Print_Titles" localSheetId="23">'T21'!$4:$4</definedName>
    <definedName name="_xlnm.Print_Titles" localSheetId="24">'T22'!$4:$5</definedName>
    <definedName name="_xlnm.Print_Titles" localSheetId="25">'T23'!$4:$4</definedName>
    <definedName name="_xlnm.Print_Titles" localSheetId="5">'T3'!$5:$5</definedName>
    <definedName name="_xlnm.Print_Titles" localSheetId="6">'T4'!$5:$5</definedName>
    <definedName name="_xlnm.Print_Titles" localSheetId="10">'T8'!$4:$6</definedName>
    <definedName name="_xlnm.Print_Titles" localSheetId="11">'T9'!$4:$4</definedName>
    <definedName name="Erhebungsbogen_zur_Statistik_der_Kinder__und_Jugendhilfe_Teil_I_52__Eckzahlen_zur_Adoptionsvermittlung_2020">Inhalt!#REF!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28">#REF!</definedName>
    <definedName name="fdfgsjdcgj" localSheetId="14">#REF!</definedName>
    <definedName name="fdfgsjdcgj" localSheetId="15">#REF!</definedName>
    <definedName name="fdfgsjdcgj" localSheetId="16">#REF!</definedName>
    <definedName name="fdfgsjdcgj" localSheetId="17">#REF!</definedName>
    <definedName name="fdfgsjdcgj" localSheetId="18">#REF!</definedName>
    <definedName name="fdfgsjdcgj" localSheetId="19">#REF!</definedName>
    <definedName name="fdfgsjdcgj" localSheetId="20">#REF!</definedName>
    <definedName name="fdfgsjdcgj" localSheetId="21">#REF!</definedName>
    <definedName name="fdfgsjdcgj" localSheetId="4">#REF!</definedName>
    <definedName name="fdfgsjdcgj" localSheetId="22">#REF!</definedName>
    <definedName name="fdfgsjdcgj" localSheetId="23">#REF!</definedName>
    <definedName name="fdfgsjdcgj" localSheetId="24">#REF!</definedName>
    <definedName name="fdfgsjdcgj" localSheetId="25">#REF!</definedName>
    <definedName name="fdfgsjdcgj" localSheetId="26">#REF!</definedName>
    <definedName name="fdfgsjdcgj" localSheetId="6">#REF!</definedName>
    <definedName name="fdfgsjdcgj" localSheetId="9">#REF!</definedName>
    <definedName name="fdfgsjdcgj">#REF!</definedName>
    <definedName name="ffgffff" localSheetId="28">#REF!</definedName>
    <definedName name="ffgffff" localSheetId="14">#REF!</definedName>
    <definedName name="ffgffff" localSheetId="15">#REF!</definedName>
    <definedName name="ffgffff" localSheetId="16">#REF!</definedName>
    <definedName name="ffgffff" localSheetId="17">#REF!</definedName>
    <definedName name="ffgffff" localSheetId="18">#REF!</definedName>
    <definedName name="ffgffff" localSheetId="19">#REF!</definedName>
    <definedName name="ffgffff" localSheetId="20">#REF!</definedName>
    <definedName name="ffgffff" localSheetId="21">#REF!</definedName>
    <definedName name="ffgffff" localSheetId="4">#REF!</definedName>
    <definedName name="ffgffff" localSheetId="22">#REF!</definedName>
    <definedName name="ffgffff" localSheetId="23">#REF!</definedName>
    <definedName name="ffgffff" localSheetId="24">#REF!</definedName>
    <definedName name="ffgffff" localSheetId="25">#REF!</definedName>
    <definedName name="ffgffff" localSheetId="26">#REF!</definedName>
    <definedName name="ffgffff" localSheetId="6">#REF!</definedName>
    <definedName name="ffgffff" localSheetId="9">#REF!</definedName>
    <definedName name="ffgffff">#REF!</definedName>
    <definedName name="HTML_CodePage" hidden="1">1252</definedName>
    <definedName name="HTML_Control" localSheetId="27" hidden="1">{"'1734'!$A$10:$F$24"}</definedName>
    <definedName name="HTML_Control" localSheetId="28" hidden="1">{"'1734'!$A$10:$F$24"}</definedName>
    <definedName name="HTML_Control" localSheetId="1" hidden="1">{"'1734'!$A$10:$F$24"}</definedName>
    <definedName name="HTML_Control" localSheetId="3"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Kinder__und_Jugendhilfe_I7">Vorbemerkungen!$A$6</definedName>
    <definedName name="Kinder__und_Jugendhilfe_I8">Vorbemerkungen!$A$6</definedName>
    <definedName name="M" localSheetId="28">#REF!</definedName>
    <definedName name="M" localSheetId="14">#REF!</definedName>
    <definedName name="M" localSheetId="15">#REF!</definedName>
    <definedName name="M" localSheetId="16">#REF!</definedName>
    <definedName name="M" localSheetId="17">#REF!</definedName>
    <definedName name="M" localSheetId="18">#REF!</definedName>
    <definedName name="M" localSheetId="19">#REF!</definedName>
    <definedName name="M" localSheetId="20">#REF!</definedName>
    <definedName name="M" localSheetId="21">#REF!</definedName>
    <definedName name="M" localSheetId="4">#REF!</definedName>
    <definedName name="M" localSheetId="22">#REF!</definedName>
    <definedName name="M" localSheetId="23">#REF!</definedName>
    <definedName name="M" localSheetId="24">#REF!</definedName>
    <definedName name="M" localSheetId="25">#REF!</definedName>
    <definedName name="M" localSheetId="26">#REF!</definedName>
    <definedName name="M" localSheetId="6">#REF!</definedName>
    <definedName name="M" localSheetId="9">#REF!</definedName>
    <definedName name="M">#REF!</definedName>
    <definedName name="O" localSheetId="28">#REF!</definedName>
    <definedName name="O" localSheetId="14">#REF!</definedName>
    <definedName name="O" localSheetId="15">#REF!</definedName>
    <definedName name="O" localSheetId="16">#REF!</definedName>
    <definedName name="O" localSheetId="17">#REF!</definedName>
    <definedName name="O" localSheetId="18">#REF!</definedName>
    <definedName name="O" localSheetId="19">#REF!</definedName>
    <definedName name="O" localSheetId="20">#REF!</definedName>
    <definedName name="O" localSheetId="21">#REF!</definedName>
    <definedName name="O" localSheetId="4">#REF!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6">#REF!</definedName>
    <definedName name="O" localSheetId="9">#REF!</definedName>
    <definedName name="O">#REF!</definedName>
    <definedName name="Tabelle2___final" localSheetId="28">#REF!</definedName>
    <definedName name="Tabelle2___final" localSheetId="14">#REF!</definedName>
    <definedName name="Tabelle2___final" localSheetId="15">#REF!</definedName>
    <definedName name="Tabelle2___final" localSheetId="16">#REF!</definedName>
    <definedName name="Tabelle2___final" localSheetId="17">#REF!</definedName>
    <definedName name="Tabelle2___final" localSheetId="18">#REF!</definedName>
    <definedName name="Tabelle2___final" localSheetId="19">#REF!</definedName>
    <definedName name="Tabelle2___final" localSheetId="20">#REF!</definedName>
    <definedName name="Tabelle2___final" localSheetId="21">#REF!</definedName>
    <definedName name="Tabelle2___final" localSheetId="4">#REF!</definedName>
    <definedName name="Tabelle2___final" localSheetId="22">#REF!</definedName>
    <definedName name="Tabelle2___final" localSheetId="23">#REF!</definedName>
    <definedName name="Tabelle2___final" localSheetId="24">#REF!</definedName>
    <definedName name="Tabelle2___final" localSheetId="25">#REF!</definedName>
    <definedName name="Tabelle2___final" localSheetId="26">#REF!</definedName>
    <definedName name="Tabelle2___final" localSheetId="6">#REF!</definedName>
    <definedName name="Tabelle2___final" localSheetId="9">#REF!</definedName>
    <definedName name="Tabelle2___final">#REF!</definedName>
    <definedName name="test" localSheetId="27" hidden="1">{"'1734'!$A$10:$F$24"}</definedName>
    <definedName name="test" localSheetId="28" hidden="1">{"'1734'!$A$10:$F$24"}</definedName>
    <definedName name="test" localSheetId="1" hidden="1">{"'1734'!$A$10:$F$24"}</definedName>
    <definedName name="test" hidden="1">{"'1734'!$A$10:$F$24"}</definedName>
    <definedName name="test2" localSheetId="27" hidden="1">{"'1734'!$A$10:$F$24"}</definedName>
    <definedName name="test2" localSheetId="28" hidden="1">{"'1734'!$A$10:$F$24"}</definedName>
    <definedName name="test2" localSheetId="1"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"I:\ABLAGEN\S2\S21\AB-24_kjh\I\I-6\I-6_2010\1-6Bericht2010\V_KV8-j10.doc"</definedName>
    <definedName name="_xlnm.Extract">'[1]Tab 4'!$A$17:$F$51</definedName>
  </definedNames>
  <calcPr calcId="162913"/>
</workbook>
</file>

<file path=xl/calcChain.xml><?xml version="1.0" encoding="utf-8"?>
<calcChain xmlns="http://schemas.openxmlformats.org/spreadsheetml/2006/main">
  <c r="AL33" i="22" l="1"/>
  <c r="AM33" i="22"/>
  <c r="AN33" i="22"/>
  <c r="AO33" i="22"/>
  <c r="AP33" i="22"/>
  <c r="AQ33" i="22"/>
  <c r="AR33" i="22"/>
  <c r="AS33" i="22"/>
  <c r="AT33" i="22"/>
  <c r="AU33" i="22"/>
  <c r="AL34" i="22"/>
  <c r="AM34" i="22"/>
  <c r="AN34" i="22"/>
  <c r="AO34" i="22"/>
  <c r="AP34" i="22"/>
  <c r="AQ34" i="22"/>
  <c r="AR34" i="22"/>
  <c r="AS34" i="22"/>
  <c r="AT34" i="22"/>
  <c r="AU34" i="22"/>
  <c r="AK34" i="22"/>
  <c r="AL23" i="22"/>
  <c r="AM23" i="22"/>
  <c r="AN23" i="22"/>
  <c r="AO23" i="22"/>
  <c r="AP23" i="22"/>
  <c r="AQ23" i="22"/>
  <c r="AR23" i="22"/>
  <c r="AS23" i="22"/>
  <c r="AT23" i="22"/>
  <c r="AU23" i="22"/>
  <c r="AL24" i="22"/>
  <c r="AM24" i="22"/>
  <c r="AN24" i="22"/>
  <c r="AO24" i="22"/>
  <c r="AP24" i="22"/>
  <c r="AQ24" i="22"/>
  <c r="AR24" i="22"/>
  <c r="AS24" i="22"/>
  <c r="AT24" i="22"/>
  <c r="AU24" i="22"/>
  <c r="AK24" i="22"/>
  <c r="AL13" i="22"/>
  <c r="AM13" i="22"/>
  <c r="AN13" i="22"/>
  <c r="AO13" i="22"/>
  <c r="AP13" i="22"/>
  <c r="AQ13" i="22"/>
  <c r="AR13" i="22"/>
  <c r="AS13" i="22"/>
  <c r="AT13" i="22"/>
  <c r="AU13" i="22"/>
  <c r="AL14" i="22"/>
  <c r="AM14" i="22"/>
  <c r="AN14" i="22"/>
  <c r="AO14" i="22"/>
  <c r="AP14" i="22"/>
  <c r="AQ14" i="22"/>
  <c r="AR14" i="22"/>
  <c r="AS14" i="22"/>
  <c r="AT14" i="22"/>
  <c r="AU14" i="22"/>
  <c r="AK14" i="22"/>
  <c r="AK33" i="22"/>
  <c r="AK23" i="22"/>
  <c r="AK13" i="22"/>
  <c r="AL32" i="22"/>
  <c r="AM32" i="22"/>
  <c r="AN32" i="22"/>
  <c r="AO32" i="22"/>
  <c r="AP32" i="22"/>
  <c r="AQ32" i="22"/>
  <c r="AR32" i="22"/>
  <c r="AS32" i="22"/>
  <c r="AT32" i="22"/>
  <c r="AU32" i="22"/>
  <c r="AK32" i="22"/>
  <c r="AK26" i="22"/>
  <c r="AL26" i="22"/>
  <c r="AM26" i="22"/>
  <c r="AN26" i="22"/>
  <c r="AO26" i="22"/>
  <c r="AP26" i="22"/>
  <c r="AQ26" i="22"/>
  <c r="AR26" i="22"/>
  <c r="AS26" i="22"/>
  <c r="AT26" i="22"/>
  <c r="AU26" i="22"/>
  <c r="AK27" i="22"/>
  <c r="AL27" i="22"/>
  <c r="AM27" i="22"/>
  <c r="AN27" i="22"/>
  <c r="AO27" i="22"/>
  <c r="AP27" i="22"/>
  <c r="AQ27" i="22"/>
  <c r="AR27" i="22"/>
  <c r="AS27" i="22"/>
  <c r="AT27" i="22"/>
  <c r="AU27" i="22"/>
  <c r="AK28" i="22"/>
  <c r="AL28" i="22"/>
  <c r="AM28" i="22"/>
  <c r="AN28" i="22"/>
  <c r="AO28" i="22"/>
  <c r="AP28" i="22"/>
  <c r="AQ28" i="22"/>
  <c r="AR28" i="22"/>
  <c r="AS28" i="22"/>
  <c r="AT28" i="22"/>
  <c r="AU28" i="22"/>
  <c r="AK29" i="22"/>
  <c r="AL29" i="22"/>
  <c r="AM29" i="22"/>
  <c r="AN29" i="22"/>
  <c r="AO29" i="22"/>
  <c r="AP29" i="22"/>
  <c r="AQ29" i="22"/>
  <c r="AR29" i="22"/>
  <c r="AS29" i="22"/>
  <c r="AT29" i="22"/>
  <c r="AU29" i="22"/>
  <c r="AK30" i="22"/>
  <c r="AL30" i="22"/>
  <c r="AM30" i="22"/>
  <c r="AN30" i="22"/>
  <c r="AO30" i="22"/>
  <c r="AP30" i="22"/>
  <c r="AQ30" i="22"/>
  <c r="AR30" i="22"/>
  <c r="AS30" i="22"/>
  <c r="AT30" i="22"/>
  <c r="AU30" i="22"/>
  <c r="AK31" i="22"/>
  <c r="AL31" i="22"/>
  <c r="AM31" i="22"/>
  <c r="AN31" i="22"/>
  <c r="AO31" i="22"/>
  <c r="AP31" i="22"/>
  <c r="AQ31" i="22"/>
  <c r="AR31" i="22"/>
  <c r="AS31" i="22"/>
  <c r="AT31" i="22"/>
  <c r="AU31" i="22"/>
  <c r="AL25" i="22"/>
  <c r="AM25" i="22"/>
  <c r="AN25" i="22"/>
  <c r="AO25" i="22"/>
  <c r="AP25" i="22"/>
  <c r="AQ25" i="22"/>
  <c r="AR25" i="22"/>
  <c r="AS25" i="22"/>
  <c r="AT25" i="22"/>
  <c r="AU25" i="22"/>
  <c r="AK25" i="22"/>
  <c r="AL22" i="22"/>
  <c r="AM22" i="22"/>
  <c r="AN22" i="22"/>
  <c r="AO22" i="22"/>
  <c r="AP22" i="22"/>
  <c r="AQ22" i="22"/>
  <c r="AR22" i="22"/>
  <c r="AS22" i="22"/>
  <c r="AT22" i="22"/>
  <c r="AU22" i="22"/>
  <c r="AK22" i="22"/>
  <c r="AK16" i="22"/>
  <c r="AL16" i="22"/>
  <c r="AM16" i="22"/>
  <c r="AN16" i="22"/>
  <c r="AO16" i="22"/>
  <c r="AP16" i="22"/>
  <c r="AQ16" i="22"/>
  <c r="AR16" i="22"/>
  <c r="AS16" i="22"/>
  <c r="AT16" i="22"/>
  <c r="AU16" i="22"/>
  <c r="AK17" i="22"/>
  <c r="AL17" i="22"/>
  <c r="AM17" i="22"/>
  <c r="AN17" i="22"/>
  <c r="AO17" i="22"/>
  <c r="AP17" i="22"/>
  <c r="AQ17" i="22"/>
  <c r="AR17" i="22"/>
  <c r="AS17" i="22"/>
  <c r="AT17" i="22"/>
  <c r="AU17" i="22"/>
  <c r="AK18" i="22"/>
  <c r="AL18" i="22"/>
  <c r="AM18" i="22"/>
  <c r="AN18" i="22"/>
  <c r="AO18" i="22"/>
  <c r="AP18" i="22"/>
  <c r="AQ18" i="22"/>
  <c r="AR18" i="22"/>
  <c r="AS18" i="22"/>
  <c r="AT18" i="22"/>
  <c r="AU18" i="22"/>
  <c r="AK19" i="22"/>
  <c r="AL19" i="22"/>
  <c r="AM19" i="22"/>
  <c r="AN19" i="22"/>
  <c r="AO19" i="22"/>
  <c r="AP19" i="22"/>
  <c r="AQ19" i="22"/>
  <c r="AR19" i="22"/>
  <c r="AS19" i="22"/>
  <c r="AT19" i="22"/>
  <c r="AU19" i="22"/>
  <c r="AK20" i="22"/>
  <c r="AL20" i="22"/>
  <c r="AM20" i="22"/>
  <c r="AN20" i="22"/>
  <c r="AO20" i="22"/>
  <c r="AP20" i="22"/>
  <c r="AQ20" i="22"/>
  <c r="AR20" i="22"/>
  <c r="AS20" i="22"/>
  <c r="AT20" i="22"/>
  <c r="AU20" i="22"/>
  <c r="AK21" i="22"/>
  <c r="AL21" i="22"/>
  <c r="AM21" i="22"/>
  <c r="AN21" i="22"/>
  <c r="AO21" i="22"/>
  <c r="AP21" i="22"/>
  <c r="AQ21" i="22"/>
  <c r="AR21" i="22"/>
  <c r="AS21" i="22"/>
  <c r="AT21" i="22"/>
  <c r="AU21" i="22"/>
  <c r="AL15" i="22"/>
  <c r="AM15" i="22"/>
  <c r="AN15" i="22"/>
  <c r="AO15" i="22"/>
  <c r="AP15" i="22"/>
  <c r="AQ15" i="22"/>
  <c r="AR15" i="22"/>
  <c r="AS15" i="22"/>
  <c r="AT15" i="22"/>
  <c r="AU15" i="22"/>
  <c r="AK15" i="22"/>
  <c r="AL12" i="22"/>
  <c r="AM12" i="22"/>
  <c r="AN12" i="22"/>
  <c r="AO12" i="22"/>
  <c r="AP12" i="22"/>
  <c r="AQ12" i="22"/>
  <c r="AR12" i="22"/>
  <c r="AS12" i="22"/>
  <c r="AT12" i="22"/>
  <c r="AU12" i="22"/>
  <c r="AK12" i="22"/>
  <c r="AK6" i="22"/>
  <c r="AL6" i="22"/>
  <c r="AM6" i="22"/>
  <c r="AN6" i="22"/>
  <c r="AO6" i="22"/>
  <c r="AP6" i="22"/>
  <c r="AQ6" i="22"/>
  <c r="AR6" i="22"/>
  <c r="AS6" i="22"/>
  <c r="AT6" i="22"/>
  <c r="AU6" i="22"/>
  <c r="AK7" i="22"/>
  <c r="AL7" i="22"/>
  <c r="AM7" i="22"/>
  <c r="AN7" i="22"/>
  <c r="AO7" i="22"/>
  <c r="AP7" i="22"/>
  <c r="AQ7" i="22"/>
  <c r="AR7" i="22"/>
  <c r="AS7" i="22"/>
  <c r="AT7" i="22"/>
  <c r="AU7" i="22"/>
  <c r="AK8" i="22"/>
  <c r="AL8" i="22"/>
  <c r="AM8" i="22"/>
  <c r="AN8" i="22"/>
  <c r="AO8" i="22"/>
  <c r="AP8" i="22"/>
  <c r="AQ8" i="22"/>
  <c r="AR8" i="22"/>
  <c r="AS8" i="22"/>
  <c r="AT8" i="22"/>
  <c r="AU8" i="22"/>
  <c r="AK9" i="22"/>
  <c r="AL9" i="22"/>
  <c r="AM9" i="22"/>
  <c r="AN9" i="22"/>
  <c r="AO9" i="22"/>
  <c r="AP9" i="22"/>
  <c r="AQ9" i="22"/>
  <c r="AR9" i="22"/>
  <c r="AS9" i="22"/>
  <c r="AT9" i="22"/>
  <c r="AU9" i="22"/>
  <c r="AK10" i="22"/>
  <c r="AL10" i="22"/>
  <c r="AM10" i="22"/>
  <c r="AN10" i="22"/>
  <c r="AO10" i="22"/>
  <c r="AP10" i="22"/>
  <c r="AQ10" i="22"/>
  <c r="AR10" i="22"/>
  <c r="AS10" i="22"/>
  <c r="AT10" i="22"/>
  <c r="AU10" i="22"/>
  <c r="AK11" i="22"/>
  <c r="AL11" i="22"/>
  <c r="AM11" i="22"/>
  <c r="AN11" i="22"/>
  <c r="AO11" i="22"/>
  <c r="AP11" i="22"/>
  <c r="AQ11" i="22"/>
  <c r="AR11" i="22"/>
  <c r="AS11" i="22"/>
  <c r="AT11" i="22"/>
  <c r="AU11" i="22"/>
  <c r="AL5" i="22"/>
  <c r="AM5" i="22"/>
  <c r="AN5" i="22"/>
  <c r="AO5" i="22"/>
  <c r="AP5" i="22"/>
  <c r="AQ5" i="22"/>
  <c r="AR5" i="22"/>
  <c r="AS5" i="22"/>
  <c r="AT5" i="22"/>
  <c r="AU5" i="22"/>
  <c r="AK5" i="22"/>
</calcChain>
</file>

<file path=xl/sharedStrings.xml><?xml version="1.0" encoding="utf-8"?>
<sst xmlns="http://schemas.openxmlformats.org/spreadsheetml/2006/main" count="2285" uniqueCount="522">
  <si>
    <t>Inhalt</t>
  </si>
  <si>
    <t>Vorbemerkungen</t>
  </si>
  <si>
    <t>Tabellen</t>
  </si>
  <si>
    <t>1.</t>
  </si>
  <si>
    <t>2.</t>
  </si>
  <si>
    <t>Abbildungen</t>
  </si>
  <si>
    <t>Jahr</t>
  </si>
  <si>
    <t>Insgesamt</t>
  </si>
  <si>
    <t>_____</t>
  </si>
  <si>
    <t>Erzgebirgskreis</t>
  </si>
  <si>
    <t>Mittelsachsen</t>
  </si>
  <si>
    <t>Vogtlandkreis</t>
  </si>
  <si>
    <t>Zwickau</t>
  </si>
  <si>
    <t>Görlitz</t>
  </si>
  <si>
    <t>Leipzig</t>
  </si>
  <si>
    <t xml:space="preserve">Nordsachsen      </t>
  </si>
  <si>
    <t xml:space="preserve">Dresden, Stadt       </t>
  </si>
  <si>
    <t xml:space="preserve">Bautzen       </t>
  </si>
  <si>
    <t xml:space="preserve">Meißen      </t>
  </si>
  <si>
    <t xml:space="preserve">Leipzig, Stadt      </t>
  </si>
  <si>
    <t xml:space="preserve">Sachsen    </t>
  </si>
  <si>
    <r>
      <t>Männlich</t>
    </r>
    <r>
      <rPr>
        <vertAlign val="superscript"/>
        <sz val="8"/>
        <rFont val="Arial"/>
        <family val="2"/>
      </rPr>
      <t>1)</t>
    </r>
  </si>
  <si>
    <t>Titel</t>
  </si>
  <si>
    <t>Impressum</t>
  </si>
  <si>
    <t>URL:</t>
  </si>
  <si>
    <t xml:space="preserve">Die in den Vorbemerkungen enthaltenen Erläuterungen zur fachstatistischen Erhebung </t>
  </si>
  <si>
    <t>incl. Definitionen sind in den bundeseinheitlichen Qualitätsberichten hinterlegt.</t>
  </si>
  <si>
    <t>Über folgenden Link gelangen Sie zum Qualitätsbericht:</t>
  </si>
  <si>
    <t>Zusätzliche Erläuterungen</t>
  </si>
  <si>
    <t xml:space="preserve">Insgesamt    </t>
  </si>
  <si>
    <t xml:space="preserve">Zusammen   </t>
  </si>
  <si>
    <t>Zusammen</t>
  </si>
  <si>
    <t>10.</t>
  </si>
  <si>
    <t>11.</t>
  </si>
  <si>
    <t>12.</t>
  </si>
  <si>
    <t>13.</t>
  </si>
  <si>
    <t>14.</t>
  </si>
  <si>
    <r>
      <t>männlich</t>
    </r>
    <r>
      <rPr>
        <b/>
        <vertAlign val="superscript"/>
        <sz val="8"/>
        <rFont val="Arial"/>
        <family val="2"/>
      </rPr>
      <t>3)</t>
    </r>
  </si>
  <si>
    <t>15.</t>
  </si>
  <si>
    <t xml:space="preserve">Insgesamt </t>
  </si>
  <si>
    <t>16.</t>
  </si>
  <si>
    <t>17.</t>
  </si>
  <si>
    <t>18.</t>
  </si>
  <si>
    <t>19.</t>
  </si>
  <si>
    <t>20.</t>
  </si>
  <si>
    <t>Vorläufige Schutzmaßnahmen nach § 42 SGB VIII für Kinder und Jugendliche nach Art der Maßnahme</t>
  </si>
  <si>
    <t>Vorläufige Schutzmaßnahmen nach § 42 SGB VIII für Kinder und Jugendliche nach Alter</t>
  </si>
  <si>
    <t xml:space="preserve">Vorläufige Schutzmaßnahmen nach § 42 SGB VIII für Kinder und Jugendliche nach Träger der Maßnahme </t>
  </si>
  <si>
    <t>Vorläufige Schutzmaßnahmen nach § 42 SGB VIII für Kinder und Jugendliche nach verschiedenen Merkmalen</t>
  </si>
  <si>
    <t>Vorläufige Schutzmaßnahmen für Kinder und Jugendliche nach Gründen für die Maßnahme und Aufenthalt vor der Maßnahme sowie Geschlecht</t>
  </si>
  <si>
    <t>Vorläufige Schutzmaßnahmen für Kinder und Jugendliche nach Anregendem und Geschlecht</t>
  </si>
  <si>
    <t>Vorläufige Schutzmaßnahmen für Kinder und Jugendliche nach Anregendem und Migrationshintergrund sowie Geschlecht</t>
  </si>
  <si>
    <t xml:space="preserve">Vorläufige Schutzmaßnahmen für Kinder und Jugendliche nach Anregendem der Maßnahme und Art der Maßnahme sowie Alter bzw. Geschlecht </t>
  </si>
  <si>
    <t xml:space="preserve">Vorläufige Schutzmaßnahmen für Kinder und Jugendliche nach Alter und Art der Maßnahme sowie Zeitpunkt des Beginns der Maßnahme bzw. Geschlecht </t>
  </si>
  <si>
    <t xml:space="preserve">Vorläufige Schutzmaßnahmen für Kinder und Jugendliche nach Alter und Art der Maßnahme sowie Dauer der Maßnahme bzw. Geschlecht </t>
  </si>
  <si>
    <t xml:space="preserve">Vorläufige Schutzmaßnahmen für Kinder und Jugendliche nach Alter und Art der Maßnahme sowie unmittelbarem Anlass der Maßnahme bzw. Geschlecht </t>
  </si>
  <si>
    <t>Vorläufige Schutzmaßnahmen für Kinder und Jugendliche nach Gründen für die Maßnahme und Alter sowie Geschlecht</t>
  </si>
  <si>
    <t>Vorläufige Schutzmaßnahmen für Kinder und Jugendliche nach Gründen für die Maßnahme und deren Anlass sowie Geschlecht</t>
  </si>
  <si>
    <t xml:space="preserve">Vorläufige Schutzmaßnahmen für Kinder und Jugendliche nach Alter und Art der Maßnahme sowie Unterbringung während der Maßnahme bzw. Geschlecht </t>
  </si>
  <si>
    <t>Vorläufige Schutzmaßnahmen für Kinder und Jugendliche nach Aufenthalt vor sowie Art der  Beendigung der Maßnahme und Geschlecht</t>
  </si>
  <si>
    <t>Vorläufige Schutzmaßnahmen für Kinder und Jugendliche nach Kreisfreien Städten und Landkreisen sowie Geschlecht, Alter und Art der Maßnahme</t>
  </si>
  <si>
    <t>Träger der öffentlichen Jugendhilfe</t>
  </si>
  <si>
    <t>Träger der freien Jugendhilfe</t>
  </si>
  <si>
    <t>Geschlecht</t>
  </si>
  <si>
    <t>·</t>
  </si>
  <si>
    <t>Aufenthalt vor der Maßnahme</t>
  </si>
  <si>
    <t>Bei den Eltern</t>
  </si>
  <si>
    <t>Bei allein erziehendem Elternteil</t>
  </si>
  <si>
    <t>Bei einer sonstigen Person</t>
  </si>
  <si>
    <t>In einer Wohngemeinschaft</t>
  </si>
  <si>
    <t>In eigener Wohnung</t>
  </si>
  <si>
    <t>Ohne feste Unterkunft</t>
  </si>
  <si>
    <t>Lehrer/in, Erzieher/in</t>
  </si>
  <si>
    <t>Sonstige</t>
  </si>
  <si>
    <t xml:space="preserve">Schul-/Ausbildungsprobleme </t>
  </si>
  <si>
    <t>Delinquenz des Kindes/
  Straftat des Jugendlichen</t>
  </si>
  <si>
    <t>Suchtprobleme des Kindes/
  Jugendlichen</t>
  </si>
  <si>
    <t>Wohnungsprobleme</t>
  </si>
  <si>
    <t>Beziehungsprobleme</t>
  </si>
  <si>
    <t>Sonstige Probleme</t>
  </si>
  <si>
    <t>Montag bis Freitag</t>
  </si>
  <si>
    <t>Samstag, Sonntag, Feiertag</t>
  </si>
  <si>
    <t>Sonstiger Zugang</t>
  </si>
  <si>
    <t>Bei einer geeigneten Person</t>
  </si>
  <si>
    <t>1) Doppelzählungen von Kindern/Jugendlichen sind möglich, wenn diese zum Beispiel zunächst vorläufig nach § 42a SGB VIII und im Anschluss noch einmal regulär nach § 42 Absatz 1 Nummer 3 SGB VIII in Obhut genommen wurden.</t>
  </si>
  <si>
    <t>Träger der öffentlichen 
Jugendhilfe</t>
  </si>
  <si>
    <t>Träger der freien 
Jugendhilfe</t>
  </si>
  <si>
    <t>Grund für die Maßnahme</t>
  </si>
  <si>
    <t>bei den Eltern</t>
  </si>
  <si>
    <t>Integrationsprobleme
  im Heim/in der Pflegefamilie</t>
  </si>
  <si>
    <t>Überforderung der Eltern/
  eines Elternteils</t>
  </si>
  <si>
    <t>Trennung oder Scheidung der 
  Eltern</t>
  </si>
  <si>
    <t>Unbegleitete Einreise aus dem 
  Ausland</t>
  </si>
  <si>
    <r>
      <t>Insgesamt</t>
    </r>
    <r>
      <rPr>
        <b/>
        <vertAlign val="superscript"/>
        <sz val="8"/>
        <rFont val="Arial"/>
        <family val="2"/>
      </rPr>
      <t>2)</t>
    </r>
  </si>
  <si>
    <t>1</t>
  </si>
  <si>
    <t>2</t>
  </si>
  <si>
    <t>3</t>
  </si>
  <si>
    <t>4</t>
  </si>
  <si>
    <t>5</t>
  </si>
  <si>
    <t>6</t>
  </si>
  <si>
    <t xml:space="preserve">90 und mehr </t>
  </si>
  <si>
    <t>Unterbringung während der Maßnahme</t>
  </si>
  <si>
    <t>Kinder- und Jugendhilfe im Freistaat Sachsen
Vorläufige Schutzmaßnahmen</t>
  </si>
  <si>
    <t>Anzeichen für Vernachlässigung</t>
  </si>
  <si>
    <t>Anzeichen für sexuelle Gewalt</t>
  </si>
  <si>
    <t>3.</t>
  </si>
  <si>
    <t>4.</t>
  </si>
  <si>
    <t>5.</t>
  </si>
  <si>
    <t>6.</t>
  </si>
  <si>
    <t>7.</t>
  </si>
  <si>
    <t>8.</t>
  </si>
  <si>
    <t>9.</t>
  </si>
  <si>
    <t>2) Ohne Mehrfachzählungen.</t>
  </si>
  <si>
    <t xml:space="preserve">2) Ohne Mehrfachzählungen.  </t>
  </si>
  <si>
    <t>Chemnitz, Stadt</t>
  </si>
  <si>
    <t>Abb. 1 Vorläufige Schutzmaßnahmen nach § 42 SGB VIII für Kinder und Jugendliche nach Art der Maßnahme</t>
  </si>
  <si>
    <t>Abb. 2 Vorläufige Schutzmaßnahmen nach § 42 SGB VIII für Kinder und Jugendliche nach Alter</t>
  </si>
  <si>
    <t>Anzeichen für körperliche Misshandlung</t>
  </si>
  <si>
    <t>Anzeichen für psychische Misshandlung</t>
  </si>
  <si>
    <t xml:space="preserve">1) Für jedes/n Kind/Jugendlichen konnten alle Anlässe angegeben werden.   </t>
  </si>
  <si>
    <t>Kinder- und Jugendhilfe I7</t>
  </si>
  <si>
    <t>https://www.destatis.de/DE/Methoden/Qualitaet/Qualitaetsberichte/Soziales/vorlaeufige-schutzmassnahmen.pdf?__blob=publicationFile</t>
  </si>
  <si>
    <r>
      <t>weiblich</t>
    </r>
    <r>
      <rPr>
        <b/>
        <vertAlign val="superscript"/>
        <sz val="8"/>
        <rFont val="Arial"/>
        <family val="2"/>
      </rPr>
      <t>3)</t>
    </r>
  </si>
  <si>
    <r>
      <t>Weiblich</t>
    </r>
    <r>
      <rPr>
        <vertAlign val="superscript"/>
        <sz val="8"/>
        <rFont val="Arial"/>
        <family val="2"/>
      </rPr>
      <t>1)</t>
    </r>
  </si>
  <si>
    <r>
      <t>Insgesamt</t>
    </r>
    <r>
      <rPr>
        <b/>
        <vertAlign val="superscript"/>
        <sz val="8"/>
        <rFont val="Arial"/>
        <family val="2"/>
      </rPr>
      <t>3)</t>
    </r>
  </si>
  <si>
    <t xml:space="preserve">3) Ohne Mehrfachzählungen.  </t>
  </si>
  <si>
    <r>
      <t>Männlich</t>
    </r>
    <r>
      <rPr>
        <vertAlign val="superscript"/>
        <sz val="8"/>
        <rFont val="Arial"/>
        <family val="2"/>
      </rPr>
      <t>2)</t>
    </r>
  </si>
  <si>
    <r>
      <t>Weiblich</t>
    </r>
    <r>
      <rPr>
        <vertAlign val="superscript"/>
        <sz val="8"/>
        <rFont val="Arial"/>
        <family val="2"/>
      </rPr>
      <t>2)</t>
    </r>
  </si>
  <si>
    <r>
      <t>Inobhutnahme nach § 42 SGB VIII</t>
    </r>
    <r>
      <rPr>
        <vertAlign val="superscript"/>
        <sz val="8"/>
        <rFont val="Arial"/>
        <family val="2"/>
      </rPr>
      <t>1)</t>
    </r>
  </si>
  <si>
    <t>2022</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</si>
  <si>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</si>
  <si>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</si>
  <si>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</si>
  <si>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</si>
  <si>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</si>
  <si>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</si>
  <si>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</si>
  <si>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</si>
  <si>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</si>
  <si>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</si>
  <si>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</si>
  <si>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</si>
  <si>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</si>
  <si>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Vorbemerkungen (Verweis auf Qualitätsbericht)</t>
  </si>
  <si>
    <r>
      <t>Maßnahme erfolgte wegen Gefährdung</t>
    </r>
    <r>
      <rPr>
        <vertAlign val="superscript"/>
        <sz val="8"/>
        <rFont val="Arial"/>
        <family val="2"/>
      </rPr>
      <t>2)</t>
    </r>
  </si>
  <si>
    <r>
      <t>Maßnahme erfolgte auf eigenen Wunsch</t>
    </r>
    <r>
      <rPr>
        <vertAlign val="superscript"/>
        <sz val="8"/>
        <rFont val="Arial"/>
        <family val="2"/>
      </rPr>
      <t>1)</t>
    </r>
  </si>
  <si>
    <t>1995</t>
  </si>
  <si>
    <t>2000</t>
  </si>
  <si>
    <t>2005</t>
  </si>
  <si>
    <t>2010</t>
  </si>
  <si>
    <t>2015</t>
  </si>
  <si>
    <t>2020</t>
  </si>
  <si>
    <t>2021</t>
  </si>
  <si>
    <t>2023</t>
  </si>
  <si>
    <t>Alter</t>
  </si>
  <si>
    <t xml:space="preserve">3 bis unter 6 Jahre </t>
  </si>
  <si>
    <t xml:space="preserve">6 bis unter 9 Jahre </t>
  </si>
  <si>
    <t xml:space="preserve">9 bis unter 12 Jahre </t>
  </si>
  <si>
    <t xml:space="preserve">Unter 3 Jahren </t>
  </si>
  <si>
    <t xml:space="preserve">12 bis unter 14 Jahre </t>
  </si>
  <si>
    <t xml:space="preserve">14 bis unter 16 Jahre </t>
  </si>
  <si>
    <t xml:space="preserve">16 bis unter 18 Jahre </t>
  </si>
  <si>
    <t>Auf Grund einer vorangegangenen Gefährdungseinschätzung gem. § 8a Absatz 1 SGB VIII</t>
  </si>
  <si>
    <t xml:space="preserve">Vorläufige Schutzmaßnahmen für Kinder und Jugendliche nach Geschlecht und Alter </t>
  </si>
  <si>
    <t>Vorläufige Schutzmaßnahmen für Kinder und Jugendliche nach Geschlecht und Alter sowie Träger</t>
  </si>
  <si>
    <t>1) Kinder und Jugendliche mit den Geschlechtsangaben "divers" und "ohne Angabe" (nach § 22 Absatz 3 PStG) werden in Geheimhaltungsfällen per Zufallsprinzip dem männlichen oder weiblichen Geschlecht zugeordnet.</t>
  </si>
  <si>
    <r>
      <t>Männlich</t>
    </r>
    <r>
      <rPr>
        <b/>
        <vertAlign val="superscript"/>
        <sz val="8"/>
        <rFont val="Arial"/>
        <family val="2"/>
      </rPr>
      <t>1)</t>
    </r>
  </si>
  <si>
    <r>
      <t>Weiblich</t>
    </r>
    <r>
      <rPr>
        <b/>
        <vertAlign val="superscript"/>
        <sz val="8"/>
        <rFont val="Arial"/>
        <family val="2"/>
      </rPr>
      <t>1)</t>
    </r>
  </si>
  <si>
    <t xml:space="preserve">Insgesamt
</t>
  </si>
  <si>
    <t>Vorläufige Schutzmaßnahmen für Kinder und Jugendliche nach Geschlecht und Aufenthalt vor der Maßnahme</t>
  </si>
  <si>
    <t>Unter 3 Jahren</t>
  </si>
  <si>
    <t>Staatsangehörigkeit bzw. Migrationshintergrund</t>
  </si>
  <si>
    <r>
      <t>Staatsangehörigkeit</t>
    </r>
    <r>
      <rPr>
        <vertAlign val="superscript"/>
        <sz val="8"/>
        <rFont val="Arial"/>
        <family val="2"/>
      </rPr>
      <t>2)</t>
    </r>
    <r>
      <rPr>
        <sz val="8"/>
        <rFont val="Arial"/>
        <family val="2"/>
      </rPr>
      <t xml:space="preserve"> - deutsch</t>
    </r>
  </si>
  <si>
    <r>
      <t>Staatsangehörigkeit</t>
    </r>
    <r>
      <rPr>
        <vertAlign val="superscript"/>
        <sz val="8"/>
        <rFont val="Arial"/>
        <family val="2"/>
      </rPr>
      <t>2)</t>
    </r>
    <r>
      <rPr>
        <sz val="8"/>
        <rFont val="Arial"/>
        <family val="2"/>
      </rPr>
      <t xml:space="preserve"> - nicht deutsch</t>
    </r>
  </si>
  <si>
    <r>
      <t>Migrationshintergrund</t>
    </r>
    <r>
      <rPr>
        <vertAlign val="superscript"/>
        <sz val="8"/>
        <rFont val="Arial"/>
        <family val="2"/>
      </rPr>
      <t>3)</t>
    </r>
    <r>
      <rPr>
        <sz val="8"/>
        <rFont val="Arial"/>
        <family val="2"/>
      </rPr>
      <t xml:space="preserve">  - ja</t>
    </r>
  </si>
  <si>
    <t>1) Ab 2020: Kinder und Jugendliche mit den Signierungen des Geschlechts "divers" und "ohne Angabe" (nach § 22 Absatz 3 PStG) werden in Geheimhaltungsfällen per Zufallsprinzip dem männlichen oder weiblichen Geschlecht zugeordnet.</t>
  </si>
  <si>
    <t>2) Bis 2013.</t>
  </si>
  <si>
    <t>3) Ausländische Herkunft mindestens eines Elternteils - ab 2014.</t>
  </si>
  <si>
    <r>
      <t>Migrationshintergrund</t>
    </r>
    <r>
      <rPr>
        <vertAlign val="superscript"/>
        <sz val="8"/>
        <rFont val="Arial"/>
        <family val="2"/>
      </rPr>
      <t>3)</t>
    </r>
    <r>
      <rPr>
        <sz val="8"/>
        <rFont val="Arial"/>
        <family val="2"/>
      </rPr>
      <t xml:space="preserve">  - nein</t>
    </r>
  </si>
  <si>
    <t>4) Ab 2014.</t>
  </si>
  <si>
    <t>Maßnahme wurde angeregt durch</t>
  </si>
  <si>
    <t>Zeitpunkt des Beginns der Maßnahme</t>
  </si>
  <si>
    <t>Dauer der Maßnahme</t>
  </si>
  <si>
    <t>Unmittelbarer Anlass der Maßnahme</t>
  </si>
  <si>
    <r>
      <t>Anlass der Maßnahme</t>
    </r>
    <r>
      <rPr>
        <vertAlign val="superscript"/>
        <sz val="8"/>
        <rFont val="Arial"/>
        <family val="2"/>
      </rPr>
      <t>5)</t>
    </r>
  </si>
  <si>
    <t>5) Bis 2018 konnten für jedes/n Kind/Jugendlichen bis zu zwei Anlässe angegeben werden. Ab 2019 werden alle Anlässe erfasst.</t>
  </si>
  <si>
    <r>
      <t>Vernachlässigung</t>
    </r>
    <r>
      <rPr>
        <vertAlign val="superscript"/>
        <sz val="8"/>
        <rFont val="Arial"/>
        <family val="2"/>
      </rPr>
      <t>6)</t>
    </r>
  </si>
  <si>
    <t>6) Ab 2018: Anzeichen für Vernachlässigung.</t>
  </si>
  <si>
    <t>7) 2018: Anzeichen für körperliche/psychische Misshandlung.</t>
  </si>
  <si>
    <r>
      <t>Anzeichen für Misshandlung</t>
    </r>
    <r>
      <rPr>
        <vertAlign val="superscript"/>
        <sz val="8"/>
        <rFont val="Arial"/>
        <family val="2"/>
      </rPr>
      <t>7)</t>
    </r>
  </si>
  <si>
    <t>8) Ab 2019.</t>
  </si>
  <si>
    <t>9) Ab 2018: Anzeichen für sexuelle Gewalt.</t>
  </si>
  <si>
    <r>
      <t>Maßnahme erfolgte auf eigenen Wunsch</t>
    </r>
    <r>
      <rPr>
        <vertAlign val="superscript"/>
        <sz val="8"/>
        <rFont val="Arial"/>
        <family val="2"/>
      </rPr>
      <t>2)</t>
    </r>
  </si>
  <si>
    <r>
      <t>Maßnahme erfolgte wegen Gefährdung</t>
    </r>
    <r>
      <rPr>
        <vertAlign val="superscript"/>
        <sz val="8"/>
        <rFont val="Arial"/>
        <family val="2"/>
      </rPr>
      <t>3)</t>
    </r>
  </si>
  <si>
    <r>
      <t>Männlich</t>
    </r>
    <r>
      <rPr>
        <vertAlign val="superscript"/>
        <sz val="8"/>
        <rFont val="Arial"/>
        <family val="2"/>
      </rPr>
      <t>4)</t>
    </r>
  </si>
  <si>
    <r>
      <t>Männlich</t>
    </r>
    <r>
      <rPr>
        <b/>
        <vertAlign val="superscript"/>
        <sz val="8"/>
        <rFont val="Arial"/>
        <family val="2"/>
      </rPr>
      <t>4)</t>
    </r>
  </si>
  <si>
    <r>
      <t>Weiblich</t>
    </r>
    <r>
      <rPr>
        <vertAlign val="superscript"/>
        <sz val="8"/>
        <rFont val="Arial"/>
        <family val="2"/>
      </rPr>
      <t>4)</t>
    </r>
  </si>
  <si>
    <r>
      <t>Weiblich</t>
    </r>
    <r>
      <rPr>
        <b/>
        <vertAlign val="superscript"/>
        <sz val="8"/>
        <rFont val="Arial"/>
        <family val="2"/>
      </rPr>
      <t>4)</t>
    </r>
  </si>
  <si>
    <t>2) § 42 Abs. 1 Nr. 1 SGB VIII.</t>
  </si>
  <si>
    <t>3) Wegen dringender Kindeswohlgegefährdung (§ 42 Abs. 1 Nr. 2 SGB VIII) oder aufgrund unbegleiteter Einreise aus dem Ausland (§§ 42a, 42 Abs. 1 Nr. 3 SGB VIII).</t>
  </si>
  <si>
    <t>4) Kinder und Jugendliche mit den Geschlechtsangaben "divers" und "ohne Angabe" (nach § 22 Absatz 3 PStG) werden in Geheimhaltungsfällen per Zufallsprinzip dem männlichen oder weiblichen Geschlecht zugeordnet.</t>
  </si>
  <si>
    <r>
      <t xml:space="preserve"> Inobhutnahme nach § 42 SGB VIII</t>
    </r>
    <r>
      <rPr>
        <vertAlign val="superscript"/>
        <sz val="8"/>
        <rFont val="Arial"/>
        <family val="2"/>
      </rPr>
      <t>1)</t>
    </r>
  </si>
  <si>
    <r>
      <t xml:space="preserve">  Vorläufige Inobhutnahme nach § 42a SGB VIII</t>
    </r>
    <r>
      <rPr>
        <vertAlign val="superscript"/>
        <sz val="8"/>
        <rFont val="Arial"/>
        <family val="2"/>
      </rPr>
      <t>1)</t>
    </r>
  </si>
  <si>
    <r>
      <t>Männlich</t>
    </r>
    <r>
      <rPr>
        <vertAlign val="superscript"/>
        <sz val="8"/>
        <rFont val="Arial"/>
        <family val="2"/>
      </rPr>
      <t xml:space="preserve">4)
</t>
    </r>
  </si>
  <si>
    <r>
      <t>Weiblich</t>
    </r>
    <r>
      <rPr>
        <vertAlign val="superscript"/>
        <sz val="8"/>
        <rFont val="Arial"/>
        <family val="2"/>
      </rPr>
      <t xml:space="preserve">4)
</t>
    </r>
  </si>
  <si>
    <t xml:space="preserve">Alter 
3 bis unter 
6 Jahre </t>
  </si>
  <si>
    <t xml:space="preserve">Alter 
6 bis unter 
9 Jahre </t>
  </si>
  <si>
    <t xml:space="preserve">Alter 
9 bis unter 
12 Jahre </t>
  </si>
  <si>
    <t>Alter unter 3 Jahren</t>
  </si>
  <si>
    <t xml:space="preserve">Alter 
12 bis unter 
14 Jahre </t>
  </si>
  <si>
    <t xml:space="preserve">Alter 
14 bis unter 
16 Jahre </t>
  </si>
  <si>
    <t xml:space="preserve">Alter 
16 bis unter 
18 Jahre </t>
  </si>
  <si>
    <r>
      <t>Männlich</t>
    </r>
    <r>
      <rPr>
        <vertAlign val="superscript"/>
        <sz val="8"/>
        <rFont val="Arial"/>
        <family val="2"/>
      </rPr>
      <t xml:space="preserve">1)
</t>
    </r>
  </si>
  <si>
    <r>
      <t>Weiblich</t>
    </r>
    <r>
      <rPr>
        <vertAlign val="superscript"/>
        <sz val="8"/>
        <rFont val="Arial"/>
        <family val="2"/>
      </rPr>
      <t xml:space="preserve">1)
</t>
    </r>
  </si>
  <si>
    <t xml:space="preserve">Vorläufige Schutzmaßnahmen für Kinder und Jugendliche nach Aufenthalt vor der Maßnahme sowie Alter bzw. Geschlecht </t>
  </si>
  <si>
    <r>
      <t>weiblich</t>
    </r>
    <r>
      <rPr>
        <vertAlign val="superscript"/>
        <sz val="8"/>
        <rFont val="Arial"/>
        <family val="2"/>
      </rPr>
      <t>3)</t>
    </r>
  </si>
  <si>
    <t>2) Kinder und Jugendliche mit den Geschlechtsangaben "divers" und "ohne Angabe" (nach § 22 Absatz 3 PStG) werden in Geheimhaltungsfällen per Zufallsprinzip dem männlichen oder weiblichen Geschlecht zugeordnet.</t>
  </si>
  <si>
    <r>
      <t>männlich</t>
    </r>
    <r>
      <rPr>
        <vertAlign val="superscript"/>
        <sz val="8"/>
        <rFont val="Arial"/>
        <family val="2"/>
      </rPr>
      <t>3)</t>
    </r>
  </si>
  <si>
    <t>3) Kinder und Jugendliche mit den Geschlechtsangaben "divers" und "ohne Angabe" (nach § 22 Absatz 3 PStG) werden in Geheimhaltungsfällen per Zufallsprinzip dem männlichen oder weiblichen Geschlecht zugeordnet.</t>
  </si>
  <si>
    <r>
      <t>Kein Migrationshintergrund</t>
    </r>
    <r>
      <rPr>
        <vertAlign val="superscript"/>
        <sz val="8"/>
        <rFont val="Arial"/>
        <family val="2"/>
      </rPr>
      <t>2)</t>
    </r>
  </si>
  <si>
    <t>Integrationsprobleme im Heim/in der Pflegefamilie</t>
  </si>
  <si>
    <t>Überforderung der Eltern/eines Elternteils</t>
  </si>
  <si>
    <t>Delinquenz des Kindes/Straftat des Jugendlichen</t>
  </si>
  <si>
    <t>Suchtprobleme des Kindes/Jugendlichen</t>
  </si>
  <si>
    <t>Trennung oder Scheidung der Eltern</t>
  </si>
  <si>
    <t>Unbegleitete Einreise aus dem Ausland</t>
  </si>
  <si>
    <t>2) Keine ausländische Herkunft mindestens eines Elternteils.</t>
  </si>
  <si>
    <t>Alter - Art der Maßnahme</t>
  </si>
  <si>
    <t>Übernahme durch ein anderes Jugendamt</t>
  </si>
  <si>
    <r>
      <t>Männlich</t>
    </r>
    <r>
      <rPr>
        <vertAlign val="superscript"/>
        <sz val="8"/>
        <rFont val="Arial"/>
        <family val="2"/>
      </rPr>
      <t>3)</t>
    </r>
  </si>
  <si>
    <r>
      <t>Männlich</t>
    </r>
    <r>
      <rPr>
        <b/>
        <vertAlign val="superscript"/>
        <sz val="8"/>
        <rFont val="Arial"/>
        <family val="2"/>
      </rPr>
      <t>3)</t>
    </r>
  </si>
  <si>
    <r>
      <t>Weiblich</t>
    </r>
    <r>
      <rPr>
        <vertAlign val="superscript"/>
        <sz val="8"/>
        <rFont val="Arial"/>
        <family val="2"/>
      </rPr>
      <t>3)</t>
    </r>
  </si>
  <si>
    <t>Kreisfreie Stadt/Landkreis/Land</t>
  </si>
  <si>
    <t>Sächsische Schweiz/Osterzgebirge</t>
  </si>
  <si>
    <t>Montag bis Freitag
8 Uhr - 17 Uhr</t>
  </si>
  <si>
    <t>Montag bis Freitag
17 Uhr - 21 Uhr</t>
  </si>
  <si>
    <t>Montag bis Freitag
21 Uhr - 8 Uhr</t>
  </si>
  <si>
    <t>Samstag, Sonntag, Feiertag
8 Uhr - 17 Uhr</t>
  </si>
  <si>
    <t>Samstag, Sonntag, Feiertag
17 Uhr - 21 Uhr</t>
  </si>
  <si>
    <t>Samstag, Sonntag, Feiertag
21 Uhr - 8 Uhr</t>
  </si>
  <si>
    <t>Festgestellt an einem
jugendgefährdenden Ort
nach vorherigem Ausreißen</t>
  </si>
  <si>
    <t>Festgestellt an einem
jugendgefährdenden Ort
ohne vorheriges Ausreißen</t>
  </si>
  <si>
    <t>Sonstiger Zugang
nach vorherigem Ausreißen</t>
  </si>
  <si>
    <t>Sonstiger Zugang
ohne vorheriges Ausreißen</t>
  </si>
  <si>
    <r>
      <t>Anzeichen für körperliche Misshandlung</t>
    </r>
    <r>
      <rPr>
        <vertAlign val="superscript"/>
        <sz val="8"/>
        <rFont val="Arial"/>
        <family val="2"/>
      </rPr>
      <t>8)</t>
    </r>
  </si>
  <si>
    <r>
      <t>Anzeichen für psychische  Misshandlung</t>
    </r>
    <r>
      <rPr>
        <vertAlign val="superscript"/>
        <sz val="8"/>
        <rFont val="Arial"/>
        <family val="2"/>
      </rPr>
      <t>8)</t>
    </r>
  </si>
  <si>
    <r>
      <t>Anzeichen für sexuellen Missbrauch</t>
    </r>
    <r>
      <rPr>
        <vertAlign val="superscript"/>
        <sz val="8"/>
        <rFont val="Arial"/>
        <family val="2"/>
      </rPr>
      <t>9)</t>
    </r>
    <r>
      <rPr>
        <sz val="8"/>
        <rFont val="Arial"/>
        <family val="2"/>
      </rPr>
      <t xml:space="preserve">  </t>
    </r>
  </si>
  <si>
    <t>Festgestellt an einem jugendgefährdenden Ort</t>
  </si>
  <si>
    <t>In einer sonstigen betreuten Wohnform</t>
  </si>
  <si>
    <t>1. Vorläufige Schutzmaßnahmen nach § 42 SGB VIII für Kinder und Jugendliche nach Träger und Art der Maßnahme</t>
  </si>
  <si>
    <t>Minderjährige/-r selbst</t>
  </si>
  <si>
    <t>Eltern(-teil)/Personensorgebrechtigte/-r</t>
  </si>
  <si>
    <t>Jugendamt/Sozialer Dienst</t>
  </si>
  <si>
    <t>Kindertageseinrichtung/Kindertagespflegeperson</t>
  </si>
  <si>
    <t>Andere Einrichtung/anderer Dienst der Kinder- und Jugendhilfe</t>
  </si>
  <si>
    <t>Schule</t>
  </si>
  <si>
    <t>Polizei/Gericht/Staatsanwaltschaft</t>
  </si>
  <si>
    <t>Gesundheitspersonal/Gesundheitswesen</t>
  </si>
  <si>
    <t>Verwandte</t>
  </si>
  <si>
    <t>Bekannte/Nachbarn</t>
  </si>
  <si>
    <t>Anonyme Meldung</t>
  </si>
  <si>
    <t>Auf Grund einer vorangegangenen
Gefährdungseinschätzung
gem. § 8a Absatz 1 SGB VIII</t>
  </si>
  <si>
    <t>bei einem Elternteil oder Partner/in</t>
  </si>
  <si>
    <t>bei allein erziehendem Elternteil</t>
  </si>
  <si>
    <t>bei Verwandten</t>
  </si>
  <si>
    <t>in einem Heim/einer sonstigen betreuten Wohnform (§§ 34, 35a SGB VIII)</t>
  </si>
  <si>
    <t>in einem Krankenhaus (nur bei anonymer Geburt/ Babyklappe)</t>
  </si>
  <si>
    <t>in eigener Wohnung/ Wohngemeinschaft</t>
  </si>
  <si>
    <t>ohne feste Unterkunft</t>
  </si>
  <si>
    <t>bei einer sonstigen Person</t>
  </si>
  <si>
    <t>unbekannt, keine Angabe möglich</t>
  </si>
  <si>
    <t>in einer sonstigen Einrichtung</t>
  </si>
  <si>
    <t>in einer Aufnahmeeinrichtung/ Gemeinschaftsunterkunft (§§ 44,53 AsylG)</t>
  </si>
  <si>
    <t>Copyright: Statistisches Landesamt des Freistaates Sachsen, Kamenz 2025</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</si>
  <si>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</si>
  <si>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</si>
  <si>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</si>
  <si>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</si>
  <si>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</si>
  <si>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</si>
  <si>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</si>
  <si>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</si>
  <si>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Methodische Hinweise</t>
  </si>
  <si>
    <t>Erläuterungen</t>
  </si>
  <si>
    <t>KJH - I7 - Statistik - Sachsen.de</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</si>
  <si>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vorläufigen Schutzmaß-nahmen aus Teil I dargestellt.</t>
  </si>
  <si>
    <t>Erhoben werden die Angaben zu § 99 Absatz 2 SGB VIII.</t>
  </si>
  <si>
    <t>Die Auskunftspflicht ergibt sich aus § 102 Absatz 1 Satz 1 SGB VIII in Verbindung mit § 15 BStatG. Nach § 102 Absatz 2 Nummer 1 SGB VIII sind die örtlichen Träger der  Jugendhilfe auskunftspflichtig.</t>
  </si>
  <si>
    <r>
      <t xml:space="preserve">Angaben zu den vorläufigen Schutzmaßnahmen liegen </t>
    </r>
    <r>
      <rPr>
        <b/>
        <sz val="8"/>
        <rFont val="Arial"/>
        <family val="2"/>
      </rPr>
      <t>seit 1995</t>
    </r>
    <r>
      <rPr>
        <sz val="8"/>
        <rFont val="Arial"/>
        <family val="2"/>
      </rPr>
      <t xml:space="preserve"> vor. </t>
    </r>
  </si>
  <si>
    <r>
      <t xml:space="preserve">Die Ergebnisse entsprechen dem jeweils aktuellen </t>
    </r>
    <r>
      <rPr>
        <b/>
        <sz val="8"/>
        <rFont val="Arial"/>
        <family val="2"/>
      </rPr>
      <t>Gebietsstand</t>
    </r>
    <r>
      <rPr>
        <sz val="8"/>
        <rFont val="Arial"/>
        <family val="2"/>
      </rPr>
      <t>.</t>
    </r>
  </si>
  <si>
    <r>
      <t xml:space="preserve">2017 und 2018: Kinder und Jugendliche mit der Signierung des </t>
    </r>
    <r>
      <rPr>
        <b/>
        <sz val="8"/>
        <rFont val="Arial"/>
        <family val="2"/>
      </rPr>
      <t>Geschlechts</t>
    </r>
    <r>
      <rPr>
        <sz val="8"/>
        <rFont val="Arial"/>
        <family val="2"/>
      </rPr>
      <t xml:space="preserve"> "ohne Angabe (nach § 22 Absatz 3 Personenstandsgesetz - PStG)" werden dem männlichen Geschlecht zugeordnet.
2019: Kinder und Jugendliche mit der Signierung des Geschlechts "anderes" werden dem männlichen Geschlecht zugeordnet.
Ab 2020: Kinder und Jugendliche mit den Geschlechtsangaben "divers" und "ohne Angabe" (nach § 22 Absatz 3 PStG) werden in Geheimhaltungsfällen per Zufallsprinzip dem männlichen oder weiblichen Geschlecht zugeordnet. </t>
    </r>
  </si>
  <si>
    <r>
      <t>Bis 2018 konnten bei „</t>
    </r>
    <r>
      <rPr>
        <b/>
        <sz val="8"/>
        <rFont val="Arial"/>
        <family val="2"/>
      </rPr>
      <t>Anlass/Veranlassung der Maßnahme wegen ...</t>
    </r>
    <r>
      <rPr>
        <sz val="8"/>
        <rFont val="Arial"/>
        <family val="2"/>
      </rPr>
      <t>“ bis zwei Angaben gemacht werden. Ab 2019 wird alles zutreffende angegeben.</t>
    </r>
  </si>
  <si>
    <r>
      <t xml:space="preserve">Ab 2017: Einführung der Erfassung der </t>
    </r>
    <r>
      <rPr>
        <b/>
        <sz val="8"/>
        <rFont val="Arial"/>
        <family val="2"/>
      </rPr>
      <t>vorläufigen Inobhutnahmen nach § 42a SGB VIII</t>
    </r>
    <r>
      <rPr>
        <sz val="8"/>
        <rFont val="Arial"/>
        <family val="2"/>
      </rPr>
      <t xml:space="preserve"> in die Statistik. Der zeitliche Vergleich bei dieser Statistik zwischen den Berichtsjahren 2016 und 2017 ist aufgrund der Einführung des § 42a SGB VIII in die Statistik nur eingeschränkt möglich. Bis einschließlich Berichtsjahr 2016 waren nur (reguläre) Inobhutnahmen nach § 42 SGB VIII zu erfassen. Ab Berichtsjahr 2017 wurden infolge einer Gesetzesänderung – neben den regulären Inobhutnahmen – zusätzlich noch vorläufige Inobhutnahmen nach § 42a SGB VIII erfasst. Dadurch ergibt sich ein methodischer Bruch, der sich auf die zeitliche Vergleichbarkeit der Ergebnisse auswirkt. Das Insgesamt-Ergebnis aus dem Berichtsjahr 2016 ist somit mit dem Insgesamt-Ergebnis aus dem Berichtsjahr 2017 inhaltlich nicht unmittelbar vergleichbar; vielmehr ist das Insgesamt-Ergebnis des Berichtsjahres 2016 inhaltlich mit dem Ergebnis nur zu den regulären Inobhutnahmen nach § 42 SGB VIII ver-gleichbar. Einschränkend ist hierbei allerdings zu berücksichtigen, dass die Ergebnisse der Berichtsjahre 2015, 2016 und vermutlich auch 2017 in ihrer Aussagekraft eingeschränkt sind. Für die Berichtsjahre 2015 und 2016 gibt es Hinweise auf Übererfassungen von vorläufigen Schutzmaßnahmen, dass vorläufige Inobhutnahmen nach § 42a SGB VIII als (reguläre) Inobhutnahmen nach § 42 SGB VIII gemeldet wurden.</t>
    </r>
  </si>
  <si>
    <t xml:space="preserve">Für die Erhebungen ab 2023 wurde mit dem Gesetz zur Stärkung von Kindern und Jugendlichen (Kinder- und Jugendstärkungsgesetz) für die Statistik der Vorläufigne Schutzmaßnahmen im Juni 2021 eine neue Rechtsgrundlage geschaffen. Die amtliche Statistik hat daher verschiedene Abschnitte des Fragebogens zu den Kindern und Jugendlichen mit vorläufigen Schutzmaßnahmen neu gestaltet. Ausgangsbasis für die Änderungen sind neue Informationsbedürfnisse und die veränderten Lebenswirklichkeiten. Neu sind hierbei insbesondere:
• Ausführlichere Informationen zu seiner Herkunftsfamilie (z. B. vorrangig gesprochene Sprache),
• Ob es sich um eine wiederholte Inobhutnahme im Kalenderjahr handelt,
• Ob der Personensorge- oder Erziehungsberechtigten gegen die Maßnahme widersprochen hat und eine Entscheidung des Familiengerichts über erforderliche Maßnahmen zum Wohl des Kindes oder der/des Jugendlichen herbeigeführt wurden und
• der Anschließender Aufenthalt wird ausführlicher erhoben. </t>
  </si>
  <si>
    <t>Seit dem Jahr 2014 entfällt in der Statistik der Kinder- und Jugendhilfe Teil I 7 Vorläufige Schutzmaßnahmen das Merkmal Art der Maßnahme und somit die Differenzierung zwischen Inobhutnahmen und Herausnahmen.</t>
  </si>
  <si>
    <t>Ab 2017 wird bei Art der vorläufigen Schutzmaßnahme unterschieden, ob es sich um eine Inobhutnahme von Kindern oder Jugendlichen nach § 42 SGB VIII oder um eine vorläufige Inobhutnahme nach § 42a SGB VIII handelt.</t>
  </si>
  <si>
    <r>
      <t xml:space="preserve">Nach </t>
    </r>
    <r>
      <rPr>
        <b/>
        <sz val="8"/>
        <rFont val="Arial"/>
        <family val="2"/>
      </rPr>
      <t>§ 42a SGB VIII - Vorläufige Inobhutnahme von ausländischen Kindern und Jugendlichen nach unbegleiteter Einreise</t>
    </r>
    <r>
      <rPr>
        <sz val="8"/>
        <rFont val="Arial"/>
        <family val="2"/>
      </rPr>
      <t xml:space="preserve"> ist das Jugendamt berechtigt und verpflichtet, ein ausländisches Kind oder einen ausländischen Jugendlichen vorläufig in Obhut zu nehmen, sobald dessen unbegleitete Einreise nach Deutschland festgestellt wird. Ein ausländisches Kind oder ein ausländischer Jugendlicher ist grundsätzlich dann als unbegleitet zu betrachten, wenn die Einreise nicht in Begleitung eines Personensorgeberechtigten oder Erziehungsberechtigten erfolgt; dies gilt auch, wenn das Kind oder der Jugendliche verheiratet ist.</t>
    </r>
  </si>
  <si>
    <t>1) § 42 Abs. 1 Nr. 1 SGB VIII.</t>
  </si>
  <si>
    <t>2) Wegen dringender Kindeswohlgegefährdung (§ 42 Abs. 1 Nr. 2 SGB VIII) oder aufgrund unbegleiteter Einreise aus dem Ausland (§ 42 Abs. 1 Nr. 3 SGB VIII).</t>
  </si>
  <si>
    <t xml:space="preserve">Vorläufige Schutzmaßnahmen nach § 42a SGB VIII für Kinder und Jugendliche nach Träger der Maßnahme </t>
  </si>
  <si>
    <t>Aufgrund unbegleiteter Einreise aus dem Ausland (§§ 42a, 42 Abs. 1 Nr. 3 SGB VIII)</t>
  </si>
  <si>
    <t>In einer eigenen Wohnung/Wohngemeinschaft</t>
  </si>
  <si>
    <t>In einer Aufnahmeeinrichtung/Gemeinschaftsunterkunft</t>
  </si>
  <si>
    <t>In einer anderen Einrichung</t>
  </si>
  <si>
    <t>Montag bis Freitag von 8 bis 17 Uhr</t>
  </si>
  <si>
    <t xml:space="preserve">Montag bis Freitag von 17 bis 21 Uhr </t>
  </si>
  <si>
    <t>Montag bis Freitag von 21 bis 8 Uhr</t>
  </si>
  <si>
    <t>Samstag, Sonntag, Feiertag von 8 bis 17 Uhr</t>
  </si>
  <si>
    <t xml:space="preserve">Samstag, Sonntag, Feiertag von 17 bis 21 Uhr </t>
  </si>
  <si>
    <t>Samstag, Sonntag, Feiertag von 21 bis 8 Uhr</t>
  </si>
  <si>
    <t>1 Tag</t>
  </si>
  <si>
    <t>2 Tage</t>
  </si>
  <si>
    <t>3 Tage</t>
  </si>
  <si>
    <t>4 Tage</t>
  </si>
  <si>
    <t>5 Tage</t>
  </si>
  <si>
    <t>6 Tage</t>
  </si>
  <si>
    <t>7 bis 14 Tage</t>
  </si>
  <si>
    <t>15 und mehr Tage</t>
  </si>
  <si>
    <t>4.  Vorläufige Schutzmaßnahmen nach § 42a SGB VIII für Kinder und Jugendliche nach verschiedenen Merkmalen</t>
  </si>
  <si>
    <t>2017</t>
  </si>
  <si>
    <t>2018</t>
  </si>
  <si>
    <t>2019</t>
  </si>
  <si>
    <t>4.1  Vorläufige Schutzmaßnahmen nach § 42a SGB VIII für Kinder und Jugendliche nach Geschlecht</t>
  </si>
  <si>
    <t>4.2  Vorläufige Schutzmaßnahmen nach § 42a SGB VIII für Kinder und Jugendliche nach Alter</t>
  </si>
  <si>
    <t>4.3  Vorläufige Schutzmaßnahmen nach § 42a SGB VIII für Kinder und Jugendliche nach Staatsangehörigkeit beziehungsweise Migrationshintergrund</t>
  </si>
  <si>
    <t>4.4  Vorläufige Schutzmaßnahmen nach § 42a SGB VIII für Kinder und Jugendliche nach Aufenthalt vor der Maßnahme</t>
  </si>
  <si>
    <t>4.5  Vorläufige Schutzmaßnahmen nach § 42a SGB VIII für Kinder und Jugendliche nach Anregendem der Maßnahme</t>
  </si>
  <si>
    <t>4.6  Vorläufige Schutzmaßnahmen nach § 42a SGB VIII für Kinder und Jugendliche nach Anlass der Maßnahme</t>
  </si>
  <si>
    <t>4.7  Vorläufige Schutzmaßnahmen nach § 42a SGB VIII für Kinder und Jugendliche nach Zeitpunkt des Beginns der Maßnahme</t>
  </si>
  <si>
    <t>4.8  Vorläufige Schutzmaßnahmen nach § 42a SGB VIII für Kinder und Jugendliche nach Dauer der Maßnahme in Tagen</t>
  </si>
  <si>
    <t>4.9  Vorläufige Schutzmaßnahmen nach § 42a SGB VIII für Kinder und Jugendliche nach unmittelbarem Anlass der Maßnahme</t>
  </si>
  <si>
    <t>4.10  Vorläufige Schutzmaßnahmen nach § 42a SGB VIII für Kinder und Jugendliche nach Unterbringung während der Maßnahme</t>
  </si>
  <si>
    <t>Vorläufige Schutzmaßnahmen nach § 42a SGB VIII für Kinder und Jugendliche nach verschiedenen Merkmalen</t>
  </si>
  <si>
    <r>
      <t>Migrationshintergrund</t>
    </r>
    <r>
      <rPr>
        <vertAlign val="superscript"/>
        <sz val="8"/>
        <rFont val="Arial"/>
        <family val="2"/>
      </rPr>
      <t>2)</t>
    </r>
    <r>
      <rPr>
        <sz val="8"/>
        <rFont val="Arial"/>
        <family val="2"/>
      </rPr>
      <t xml:space="preserve">  - ja</t>
    </r>
  </si>
  <si>
    <r>
      <t>Migrationshintergrund</t>
    </r>
    <r>
      <rPr>
        <vertAlign val="superscript"/>
        <sz val="8"/>
        <rFont val="Arial"/>
        <family val="2"/>
      </rPr>
      <t>2)</t>
    </r>
    <r>
      <rPr>
        <sz val="8"/>
        <rFont val="Arial"/>
        <family val="2"/>
      </rPr>
      <t xml:space="preserve">  - nein</t>
    </r>
  </si>
  <si>
    <t>2) Ausländische Herkunft mindestens eines Elternteils.</t>
  </si>
  <si>
    <t>3) Bis 2018 konnten für jedes/n Kind/Jugendlichen bis zu zwei Anlässe angegeben werden. Ab 2019 werden alle Anlässe erfasst.</t>
  </si>
  <si>
    <r>
      <t>Anlass der Maßnahme</t>
    </r>
    <r>
      <rPr>
        <vertAlign val="superscript"/>
        <sz val="8"/>
        <rFont val="Arial"/>
        <family val="2"/>
      </rPr>
      <t>3)</t>
    </r>
  </si>
  <si>
    <r>
      <t>Vernachlässigung</t>
    </r>
    <r>
      <rPr>
        <vertAlign val="superscript"/>
        <sz val="8"/>
        <rFont val="Arial"/>
        <family val="2"/>
      </rPr>
      <t>4)</t>
    </r>
  </si>
  <si>
    <t>4) Ab 2018: Anzeichen für Vernachlässigung.</t>
  </si>
  <si>
    <r>
      <t>Anzeichen für Misshandlung</t>
    </r>
    <r>
      <rPr>
        <vertAlign val="superscript"/>
        <sz val="8"/>
        <rFont val="Arial"/>
        <family val="2"/>
      </rPr>
      <t>5)</t>
    </r>
  </si>
  <si>
    <t>5) 2018: Anzeichen für körperliche/psychische Misshandlung.</t>
  </si>
  <si>
    <r>
      <t>Anzeichen für körperliche Misshandlung</t>
    </r>
    <r>
      <rPr>
        <vertAlign val="superscript"/>
        <sz val="8"/>
        <rFont val="Arial"/>
        <family val="2"/>
      </rPr>
      <t>6)</t>
    </r>
  </si>
  <si>
    <r>
      <t>Anzeichen für psychische  Misshandlung</t>
    </r>
    <r>
      <rPr>
        <vertAlign val="superscript"/>
        <sz val="8"/>
        <rFont val="Arial"/>
        <family val="2"/>
      </rPr>
      <t>6)</t>
    </r>
  </si>
  <si>
    <t>6) Ab 2019.</t>
  </si>
  <si>
    <r>
      <t>Anzeichen für sexuellen Missbrauch</t>
    </r>
    <r>
      <rPr>
        <vertAlign val="superscript"/>
        <sz val="8"/>
        <rFont val="Arial"/>
        <family val="2"/>
      </rPr>
      <t>7)</t>
    </r>
    <r>
      <rPr>
        <sz val="8"/>
        <rFont val="Arial"/>
        <family val="2"/>
      </rPr>
      <t xml:space="preserve">  </t>
    </r>
  </si>
  <si>
    <t>7) Ab 2018: Anzeichen für sexuelle Gewalt.</t>
  </si>
  <si>
    <t>1) Personen mit der Geschlechtssignierung "ohne Angabe (nach § 22 Absatz 3 PStG)", "anderes" bzw. "divers" werden bis 2019 dem männlichen Geschlecht sowie ab 2020 per Zufallsprinzip dem männlichen oder weiblichen Geschlecht zugeordnet.</t>
  </si>
  <si>
    <t xml:space="preserve">5. Vorläufige Schutzmaßnahmen für Kinder und Jugendliche nach Geschlecht und Alter </t>
  </si>
  <si>
    <t>6. Vorläufige Schutzmaßnahmen für Kinder und Jugendliche nach Geschlecht und Alter sowie Träger</t>
  </si>
  <si>
    <t>7. Vorläufige Schutzmaßnahmen für Kinder und Jugendliche nach Geschlecht und Aufenthalt vor der Maßnahme</t>
  </si>
  <si>
    <t>Bei einem Elternteil mit Partner/in</t>
  </si>
  <si>
    <t>Bei Verwandten</t>
  </si>
  <si>
    <t>In eigener Wohnung/ Wohngemeinschaft</t>
  </si>
  <si>
    <t>In einer Aufnahmeeinrichtung/ Gemeinschaftsunterkunft (§§ 44,53 AsylG)</t>
  </si>
  <si>
    <t>In einem Heim/einer sonstigen betreuten Wohnform (§§ 34, 35a SGB VIII)</t>
  </si>
  <si>
    <t>In einem Krankenhaus (nur bei anonymer Geburt/ Babyklappe)</t>
  </si>
  <si>
    <t>In einer anderen Einrichtung</t>
  </si>
  <si>
    <t>Unbekannt, keine Angabe möglich</t>
  </si>
  <si>
    <t>Maßnahme erfolgte aufgrund unbegleiteter Einreise aus dem  Ausland (§§ 42a, 42 Abs. 1 Nr. 3 SGB VIII)</t>
  </si>
  <si>
    <t xml:space="preserve">8. Vorläufige Schutzmaßnahmen für Kinder und Jugendliche nach Aufenthalt vor der Maßnahme sowie Alter bzw. Geschlecht </t>
  </si>
  <si>
    <t>Sonstige Anlässe</t>
  </si>
  <si>
    <r>
      <t>Zusammen</t>
    </r>
    <r>
      <rPr>
        <b/>
        <vertAlign val="superscript"/>
        <sz val="8"/>
        <rFont val="Arial"/>
        <family val="2"/>
      </rPr>
      <t>2)</t>
    </r>
  </si>
  <si>
    <r>
      <t>Grund für die Maßnahme</t>
    </r>
    <r>
      <rPr>
        <vertAlign val="superscript"/>
        <sz val="8"/>
        <rFont val="Arial"/>
        <family val="2"/>
      </rPr>
      <t>1)</t>
    </r>
  </si>
  <si>
    <t xml:space="preserve">9. Vorläufige Schutzmaßnahmen für Kinder und Jugendliche nach Gründen für die Maßnahme und Aufenthalt vor der Maßnahme sowie Geschlecht </t>
  </si>
  <si>
    <t>2. Vorläufige Schutzmaßnahmen nach § 42a SGB VIII für Kinder und Jugendliche nach Träger und Art der Maßnahme</t>
  </si>
  <si>
    <t>3.  Vorläufige Schutzmaßnahmen nach § 42 SGB VIII für Kinder und Jugendliche nach verschiedenen Merkmalen</t>
  </si>
  <si>
    <t>3.1  Vorläufige Schutzmaßnahmen nach § 42 SGB VIII für Kinder und Jugendliche nach Geschlecht</t>
  </si>
  <si>
    <t>3.2  Vorläufige Schutzmaßnahmen nach § 42 SGB VIII für Kinder und Jugendliche nach Alter</t>
  </si>
  <si>
    <t>3.3  Vorläufige Schutzmaßnahmen nach § 42 SGB VIII für Kinder und Jugendliche nach Staatsangehörigkeit beziehungsweise Migrationshintergrund</t>
  </si>
  <si>
    <t>3.4  Vorläufige Schutzmaßnahmen nach § 42 SGB VIII für Kinder und Jugendliche nach Aufenthalt vor der Maßnahme</t>
  </si>
  <si>
    <t>3.5  Vorläufige Schutzmaßnahmen nach § 42 SGB VIII für Kinder und Jugendliche nach Anregendem der Maßnahme</t>
  </si>
  <si>
    <t>3.6  Vorläufige Schutzmaßnahmen nach § 42 SGB VIII für Kinder und Jugendliche nach Anlass der Maßnahme</t>
  </si>
  <si>
    <t>3.7  Vorläufige Schutzmaßnahmen nach § 42 SGB VIII für Kinder und Jugendliche nach Zeitpunkt des Beginns der Maßnahme</t>
  </si>
  <si>
    <t>3.8  Vorläufige Schutzmaßnahmen nach § 42 SGB VIII für Kinder und Jugendliche nach Dauer der Maßnahme in Tagen</t>
  </si>
  <si>
    <t>3.9  Vorläufige Schutzmaßnahmen nach § 42 SGB VIII für Kinder und Jugendliche nach unmittelbarem Anlass der Maßnahme</t>
  </si>
  <si>
    <t>3.10  Vorläufige Schutzmaßnahmen nach § 42 SGB VIII für Kinder und Jugendliche nach Unterbringung während der Maßnahme</t>
  </si>
  <si>
    <t xml:space="preserve">10. Vorläufige Schutzmaßnahmen für Kinder und Jugendliche nach Anregendem und Geschlecht  </t>
  </si>
  <si>
    <t xml:space="preserve">11. Vorläufige Schutzmaßnahmen für Kinder und Jugendliche nach Anregendem und Migrationshintergrund sowie Geschlecht </t>
  </si>
  <si>
    <t>Mit Migrationshintergrund 
(mit ausländischer Herkunft mindestens eines Elternteils)</t>
  </si>
  <si>
    <t>Ohne Migrationshintergrund 
(ohne ausländischer Herkunft mindestens eines Elternteils)</t>
  </si>
  <si>
    <t xml:space="preserve">12. Vorläufige Schutzmaßnahmen für Kinder und Jugendliche nach Anregendem der Maßnahme und Art der Maßnahme sowie Alter beziehungsweise Geschlecht </t>
  </si>
  <si>
    <r>
      <t>Männlich</t>
    </r>
    <r>
      <rPr>
        <b/>
        <vertAlign val="superscript"/>
        <sz val="8"/>
        <rFont val="Arial"/>
        <family val="2"/>
      </rPr>
      <t>2)</t>
    </r>
  </si>
  <si>
    <r>
      <t>Weiblich</t>
    </r>
    <r>
      <rPr>
        <b/>
        <vertAlign val="superscript"/>
        <sz val="8"/>
        <rFont val="Arial"/>
        <family val="2"/>
      </rPr>
      <t>2)</t>
    </r>
  </si>
  <si>
    <t xml:space="preserve">13. Vorläufige Schutzmaßnahmen für Kinder und Jugendliche nach Alter und Art der Maßnahme sowie Zeitpunkt des Beginns der Maßnahme beziehungsweise Geschlecht </t>
  </si>
  <si>
    <t>Montag bis Freitag
zusammen</t>
  </si>
  <si>
    <t>Samstag, Sonntag, Feiertag
zusammen</t>
  </si>
  <si>
    <r>
      <t>Davon
Vorläufige Inobhutnahme nach § 42a SGB VIII</t>
    </r>
    <r>
      <rPr>
        <vertAlign val="superscript"/>
        <sz val="8"/>
        <rFont val="Arial"/>
        <family val="2"/>
      </rPr>
      <t>1)</t>
    </r>
  </si>
  <si>
    <t xml:space="preserve">14. Vorläufige Schutzmaßnahmen für Kinder und Jugendliche nach Alter und Art der Maßnahme sowie Dauer in Tagen der Maßnahme beziehungsweise Geschlecht </t>
  </si>
  <si>
    <t>Maßnahme wurde angeregt durch
-
Art der Maßnahme</t>
  </si>
  <si>
    <t xml:space="preserve">15. Vorläufige Schutzmaßnahmen für Kinder und Jugendliche nach Alter und Art der Maßnahme sowie unmittelbarem Anlass der Maßnahme beziehungsweise Geschlecht </t>
  </si>
  <si>
    <t>Festgestellt an einem jugendgefährdenden Ort
zusammen</t>
  </si>
  <si>
    <t>Sonstiger Zugang
zusammen</t>
  </si>
  <si>
    <r>
      <t>16. Vorläufige Schutzmaßnahmen für Kinder und Jugendliche nach Gründen für die Maßnahme</t>
    </r>
    <r>
      <rPr>
        <b/>
        <vertAlign val="superscript"/>
        <sz val="8"/>
        <rFont val="Arial"/>
        <family val="2"/>
      </rPr>
      <t>1)</t>
    </r>
    <r>
      <rPr>
        <b/>
        <sz val="8"/>
        <rFont val="Arial"/>
        <family val="2"/>
      </rPr>
      <t xml:space="preserve"> und Alter sowie Geschlecht  </t>
    </r>
  </si>
  <si>
    <r>
      <t>17. Vorläufige Schutzmaßnahmen für Kinder und Jugendliche nach Gründen für die Maßnahme</t>
    </r>
    <r>
      <rPr>
        <b/>
        <vertAlign val="superscript"/>
        <sz val="8"/>
        <rFont val="Arial"/>
        <family val="2"/>
      </rPr>
      <t>1)</t>
    </r>
    <r>
      <rPr>
        <b/>
        <sz val="8"/>
        <rFont val="Arial"/>
        <family val="2"/>
      </rPr>
      <t xml:space="preserve"> und deren Anlass sowie Geschlecht </t>
    </r>
  </si>
  <si>
    <r>
      <t>Weiblich</t>
    </r>
    <r>
      <rPr>
        <b/>
        <vertAlign val="superscript"/>
        <sz val="8"/>
        <rFont val="Arial"/>
        <family val="2"/>
      </rPr>
      <t>3)</t>
    </r>
  </si>
  <si>
    <t>18. Vorläufige Schutzmaßnahmen für Kinder und Jugendliche nach Alter und Art der Maßnahme sowie Unterbringung während der Maßnahme beziehungsweise Geschlecht</t>
  </si>
  <si>
    <t>Bei einer 
geeigneten Person</t>
  </si>
  <si>
    <t>In einer
 Einrichtung</t>
  </si>
  <si>
    <t>Vorläufige Schutzmaßnahmen für Kinder und Jugendliche nach Maßnahmeende und Geschlecht</t>
  </si>
  <si>
    <t>19. Vorläufige Schutzmaßnahmen für Kinder und Jugendliche nach Maßnahmeende und Geschlecht</t>
  </si>
  <si>
    <t>Beendigung durch Minderjährige/-n selbst</t>
  </si>
  <si>
    <t>Maßnahme endet mit …</t>
  </si>
  <si>
    <r>
      <t>Maßnahme auf eigenen Wunsch</t>
    </r>
    <r>
      <rPr>
        <vertAlign val="superscript"/>
        <sz val="8"/>
        <rFont val="Arial"/>
        <family val="2"/>
      </rPr>
      <t>2)</t>
    </r>
  </si>
  <si>
    <t>2) § 42 Abs. 1 Nr. 1 SGB VIII</t>
  </si>
  <si>
    <r>
      <t>Maßnahme wegen Gefährdung</t>
    </r>
    <r>
      <rPr>
        <vertAlign val="superscript"/>
        <sz val="8"/>
        <rFont val="Arial"/>
        <family val="2"/>
      </rPr>
      <t>3)</t>
    </r>
  </si>
  <si>
    <r>
      <t>Vorläufige Inobhutnahme nach § 42a SGB VIII</t>
    </r>
    <r>
      <rPr>
        <vertAlign val="superscript"/>
        <sz val="8"/>
        <rFont val="Arial"/>
        <family val="2"/>
      </rPr>
      <t>4)</t>
    </r>
  </si>
  <si>
    <r>
      <t>Inobhutnahme nach § 42 SGB VIII</t>
    </r>
    <r>
      <rPr>
        <vertAlign val="superscript"/>
        <sz val="8"/>
        <rFont val="Arial"/>
        <family val="2"/>
      </rPr>
      <t>4)</t>
    </r>
  </si>
  <si>
    <t>4) Doppelzählungen von Kindern/Jugendlichen sind möglich, wenn diese zum Beispiel zunächst vorläufig nach § 42a SGB VIII und im Anschluss noch einmal regulär nach § 42 Absatz 1 Nummer 3 SGB VIII in Obhut genommen wurden.</t>
  </si>
  <si>
    <t xml:space="preserve">5) Fortführung bisheriger oder Einleitung neuer ambulanter, teilstationärer oder vorübergehender stationärer Hilfe.  </t>
  </si>
  <si>
    <t>Unterbringung am gleichen Ort wie vor der Maßnahme ohne anschließende Hilfe</t>
  </si>
  <si>
    <t>Unterbringung an einem anderen Ort als vor der Maßnahme ohne anschließende Hilfe</t>
  </si>
  <si>
    <t>6) Nur im Fall einer vorläufigen Inobhutnahme nach unbegleiteter Einreise (§ 42a SGB VIII).</t>
  </si>
  <si>
    <t>Keiner der genannten Antwortmöglichkeiten</t>
  </si>
  <si>
    <r>
      <t>Übernahme in eine Inobhutnahme (§ 42 SGB VIII) durch dasselbe Jugendamt</t>
    </r>
    <r>
      <rPr>
        <vertAlign val="superscript"/>
        <sz val="8"/>
        <rFont val="Arial"/>
        <family val="2"/>
      </rPr>
      <t>6)</t>
    </r>
  </si>
  <si>
    <t xml:space="preserve">Unterbringung am gleichen Ort wie vor der Maßnahme </t>
  </si>
  <si>
    <r>
      <t>Davon
Unterbringung am gleichen Ort wie vor der Maßnahme mit mindestens einer anschließenden Hilfe</t>
    </r>
    <r>
      <rPr>
        <vertAlign val="superscript"/>
        <sz val="8"/>
        <rFont val="Arial"/>
        <family val="2"/>
      </rPr>
      <t>5)</t>
    </r>
  </si>
  <si>
    <t>Unterbringung an einem anderen Ort als vor der Maßnahme</t>
  </si>
  <si>
    <r>
      <t>Davon
Unterbringung an einem anderen Ort als vor der Maßnahme mit mindestens einer anschließenden Hilfe</t>
    </r>
    <r>
      <rPr>
        <vertAlign val="superscript"/>
        <sz val="8"/>
        <rFont val="Arial"/>
        <family val="2"/>
      </rPr>
      <t>5)</t>
    </r>
  </si>
  <si>
    <t>Bei einer 
sonstigen Person</t>
  </si>
  <si>
    <t>In eigener Wohnung/
Wohngemeinschaft</t>
  </si>
  <si>
    <t>Ohne feste 
Unterkunft</t>
  </si>
  <si>
    <t>In einer Pflegefamilie (§§ 33, 35a SGB VIII)</t>
  </si>
  <si>
    <t>20. Inobhutnahme nach § 42 SGB VIII für Kinder und Jugendliche nach Art der Beendigung und Art des anschließenden Aufenthalts</t>
  </si>
  <si>
    <t>Inobhutnahme nach § 42 SGB VIII für Kinder und Jugendliche nach Art der Beendigung und Art des anschließenden Aufenthalts</t>
  </si>
  <si>
    <t>Unterbringung am gleichen Ort wie vor der Maßnahme mit Erziehungsberatung (§ 28 SGB VIII)</t>
  </si>
  <si>
    <t>Unterbringung an einem anderen Ort als vor der Maßnahme mit Erziehungsberatung (§ 28 SGB VIII)</t>
  </si>
  <si>
    <t>Unterbringung am gleichen Ort wie vor der Maßnahme mit ambulanter/teilstationärer Hilfe, Eingliederungshilfe (SGB VIII)</t>
  </si>
  <si>
    <t>Unterbringung an einem anderen Ort als vor der Maßnahme mit ambulanter/teilstationärer Hilfe, Eingliederungshilfe (SGB VIII)</t>
  </si>
  <si>
    <t>Unterbringung am gleichen Ort wie vor der Maßnahme mit anderer ambulanter/teilstationärer Hilfe</t>
  </si>
  <si>
    <t>Unterbringung an einem anderen Ort als vor der Maßnahme mit anderer ambulanter/teilstationärer Hilfe</t>
  </si>
  <si>
    <t>Unterbringung am gleichen Ort wie vor der Maßnahme mit vorübergehender stationärer Hilfe</t>
  </si>
  <si>
    <t>Unterbringung an einem anderen Ort als vor der Maßnahme mit vorübergehender stationärer Hilfe</t>
  </si>
  <si>
    <r>
      <t>Inobhutnahmen, beendet ohne anschließende Unterbringung und/oder anschließende Hilfe</t>
    </r>
    <r>
      <rPr>
        <vertAlign val="superscript"/>
        <sz val="8"/>
        <rFont val="Arial"/>
        <family val="2"/>
      </rPr>
      <t>1)</t>
    </r>
  </si>
  <si>
    <t xml:space="preserve">1) Beendet z. B. durch Zuständigkeits- oder Maßnahmenwechsel, eigenmächtigem Entfernen (Ausreißen), Überführung an eine JVA etc. </t>
  </si>
  <si>
    <r>
      <t>Davon
Unterbringung am gleichen Ort wie vor der Maßnahme mit mindestens einer anschließenden Hilfe</t>
    </r>
    <r>
      <rPr>
        <vertAlign val="superscript"/>
        <sz val="8"/>
        <rFont val="Arial"/>
        <family val="2"/>
      </rPr>
      <t>2)</t>
    </r>
  </si>
  <si>
    <r>
      <t>Davon
Unterbringung an einem anderen Ort als vor der Maßnahme mit mindestens einer anschließenden Hilfe</t>
    </r>
    <r>
      <rPr>
        <vertAlign val="superscript"/>
        <sz val="8"/>
        <rFont val="Arial"/>
        <family val="2"/>
      </rPr>
      <t>2)</t>
    </r>
  </si>
  <si>
    <t xml:space="preserve">2) Fortführung bisheriger oder Einleitung neuer ambulanter/teilstationärer oder vorübergehender stationärer Hilfen (Mehrfachnennungen möglich). </t>
  </si>
  <si>
    <t xml:space="preserve">21. Vorläufige Schutzmaßnahmen für Kinder und Jugendliche nach Alter und Art der Maßnahme sowie Art der Beendigung der Maßnahme beziehungsweise Geschlecht </t>
  </si>
  <si>
    <t>21.</t>
  </si>
  <si>
    <r>
      <t>Übernahme in eine Inobhutnahme (§ 42 SGB VIII) durch dasselbe Jugendamt</t>
    </r>
    <r>
      <rPr>
        <vertAlign val="superscript"/>
        <sz val="8"/>
        <rFont val="Arial"/>
        <family val="2"/>
      </rPr>
      <t>1)</t>
    </r>
  </si>
  <si>
    <t>Wiederholte Inobhutnahme
im Kalenderjahr</t>
  </si>
  <si>
    <t>Ohne Widerspruch gegen die Maßnahme</t>
  </si>
  <si>
    <t>Keine wiederholte Inobhutnahme
im Kalenderjahr</t>
  </si>
  <si>
    <t>Inobhutnahme auf eigenen Wunsch (§ 42 Abs.1 Nr.1 SGB VIII)</t>
  </si>
  <si>
    <t>Inobhutnahme wegen dringender Kindeswohlgefährdung (§ 42 Absatz 1 Nr.2 SGB VIII)</t>
  </si>
  <si>
    <t>Inobhutnahme aufgrund unbegleiteter Einreise aus dem Ausland ( §§ 42a, 42 Abs. 1 Nr. 3 SGB VIII)</t>
  </si>
  <si>
    <t xml:space="preserve">2) Doppelzählungen von Kindern/Jugendlichen sind möglich, wenn diese zum Beispiel zunächst vorläufig nach § 42a SGB VIII und im  Anschluss noch einmal regulär nach § 42 Absatz 1 Nummer 3 SGB VIII in Obhut genommen wurden. </t>
  </si>
  <si>
    <r>
      <t>Mit einem Widerspruch
gegen die Maßnahme und Herbeiführung einer Entscheidung des Familiengerichts zum Kindeswohl</t>
    </r>
    <r>
      <rPr>
        <vertAlign val="superscript"/>
        <sz val="8"/>
        <rFont val="Arial"/>
        <family val="2"/>
      </rPr>
      <t>1)</t>
    </r>
  </si>
  <si>
    <r>
      <t>Mit einem Widerspruch
gegen die Maßnahme ohne Herbeiführung einer Entscheidung des Familiengerichts zum Kindeswohl</t>
    </r>
    <r>
      <rPr>
        <vertAlign val="superscript"/>
        <sz val="8"/>
        <rFont val="Arial"/>
        <family val="2"/>
      </rPr>
      <t>1)</t>
    </r>
  </si>
  <si>
    <t xml:space="preserve">1) Bei einem Widerspruch kann das Jugendamt das Familiengericht anrufen, sofern nach seiner Einschätzung die Kindeswohlgefährdung fortbesteht, damit es die erforderlichen Maßnahmen zur Sicherstellung des Kindeswohls herbeiführt (§ 42 Absatz 3 Satz 2 Nummer 2 SGB VIII).         </t>
  </si>
  <si>
    <t>Art der Maßnahme</t>
  </si>
  <si>
    <r>
      <t>Vorläufige Inobhutnahmen nach § 42a SGB VIII</t>
    </r>
    <r>
      <rPr>
        <vertAlign val="superscript"/>
        <sz val="8"/>
        <rFont val="Arial"/>
        <family val="2"/>
      </rPr>
      <t>2)</t>
    </r>
  </si>
  <si>
    <r>
      <t>Vorläufige Inobhutnahmen nach § 42a SGB VIII</t>
    </r>
    <r>
      <rPr>
        <b/>
        <vertAlign val="superscript"/>
        <sz val="8"/>
        <rFont val="Arial"/>
        <family val="2"/>
      </rPr>
      <t>2)</t>
    </r>
  </si>
  <si>
    <r>
      <t>Inobhutnahmen nach § 42 SGB VIII</t>
    </r>
    <r>
      <rPr>
        <vertAlign val="superscript"/>
        <sz val="8"/>
        <rFont val="Arial"/>
        <family val="2"/>
      </rPr>
      <t>2)</t>
    </r>
  </si>
  <si>
    <r>
      <t>Inobhutnahmen nach § 42 SGB VIII</t>
    </r>
    <r>
      <rPr>
        <b/>
        <vertAlign val="superscript"/>
        <sz val="8"/>
        <rFont val="Arial"/>
        <family val="2"/>
      </rPr>
      <t>2)</t>
    </r>
  </si>
  <si>
    <t>Rechtliche Voraussetzung der Maßnahme</t>
  </si>
  <si>
    <t xml:space="preserve">22. Vorläufige Schutzmaßnahmen für Kinder und Jugendliche nach Art der Maßnahme sowie wiederholte Inobhutnahme, Widerspruch gegen die Maßnahme und bei einem Widerspruch Herbeiführung einer Entscheidung des Familiengerichts zum Wohl des Kindes  nach § 42 Absatz 3 Satz 2 Nummer 2 </t>
  </si>
  <si>
    <t>22.</t>
  </si>
  <si>
    <t xml:space="preserve">Vorläufige Schutzmaßnahmen für Kinder und Jugendliche nach Art der Maßnahme sowie wiederholte Inobhutnahme, Widerspruch gegen die Maßnahme und bei einem Widerspruch Herbeiführung einer Entscheidung des Familiengerichts zum Wohl des Kindes  nach § 42 Absatz 3 Satz 2 Nummer 2 </t>
  </si>
  <si>
    <t xml:space="preserve">Unter 6 Jahren </t>
  </si>
  <si>
    <t xml:space="preserve">6 bis unter 14 Jahre </t>
  </si>
  <si>
    <t xml:space="preserve">14 bis unter 18 Jahre </t>
  </si>
  <si>
    <t xml:space="preserve">23. Vorläufige Schutzmaßnahmen für Kinder und Jugendliche nach Alter und Art der Maßnahme sowie ausländischer Herkunft mindestens eines Elternteils, Familiensprache und wiederholter Inobhutnahme </t>
  </si>
  <si>
    <t xml:space="preserve">Vorläufige Schutzmaßnahmen für Kinder und Jugendliche nach Alter und Art der Maßnahme sowie ausländischer Herkunft mindestens eines Elternteils, Familiensprache und wiederholter Inobhutnahme </t>
  </si>
  <si>
    <t>23.</t>
  </si>
  <si>
    <t>Mit ausländischer Herkunft mindestens eines Elterteils</t>
  </si>
  <si>
    <t>Ohne ausländische Herkunft der Eltern</t>
  </si>
  <si>
    <t>Mit ausländischer Herkunft mindestens eines Elterteils und Familiensprache deutsch</t>
  </si>
  <si>
    <t>Mit ausländischer Herkunft mindestens eines Elterteils und Familiensprache nicht deutsch</t>
  </si>
  <si>
    <t>Mit ausländischer Herkunft mindestens eines Elterteils und wiederholte Inobhutnahme im Kalenderjahr</t>
  </si>
  <si>
    <t>Mit ausländischer Herkunft mindestens eines Elterteils und nicht wiederholter Inobhutnahme im Kalenderjahr</t>
  </si>
  <si>
    <t>24. Vorläufige Schutzmaßnahmen für Kinder und Jugendliche nach Kreisfreien Städten und Landkreisen sowie Geschlecht, Alter und Art der Maßnahme</t>
  </si>
  <si>
    <t>24.</t>
  </si>
  <si>
    <r>
      <t>Vorläufige Inobhutnahme nach § 42a SGB VIII</t>
    </r>
    <r>
      <rPr>
        <vertAlign val="superscript"/>
        <sz val="8"/>
        <rFont val="Arial"/>
        <family val="2"/>
      </rPr>
      <t>1)</t>
    </r>
  </si>
  <si>
    <t>Unter 14 Jahre</t>
  </si>
  <si>
    <t>14 bis unter 18 Jahre</t>
  </si>
  <si>
    <r>
      <t>Auf Grund einer vorangegangenen 
Gefährdungseinschätzung</t>
    </r>
    <r>
      <rPr>
        <vertAlign val="superscript"/>
        <sz val="8"/>
        <rFont val="Arial"/>
        <family val="2"/>
      </rPr>
      <t>3)</t>
    </r>
  </si>
  <si>
    <t>3) Gemäß § 8a Absatz 1 SGB VIII.</t>
  </si>
  <si>
    <r>
      <t>Inobhutnahme 
nach § 42 SGB VIII</t>
    </r>
    <r>
      <rPr>
        <vertAlign val="superscript"/>
        <sz val="8"/>
        <rFont val="Arial"/>
        <family val="2"/>
      </rPr>
      <t>1)</t>
    </r>
  </si>
  <si>
    <t>1995 bis 2024</t>
  </si>
  <si>
    <t>Statistischer Bericht K V 6 - j/24</t>
  </si>
  <si>
    <t>2017 bis 2024</t>
  </si>
  <si>
    <t>1995, 2000, 2005, 2010, 2015 und 2020 bis 2024</t>
  </si>
  <si>
    <t>2024</t>
  </si>
  <si>
    <t>2024+D5:I49</t>
  </si>
  <si>
    <t>-</t>
  </si>
  <si>
    <t>7-15</t>
  </si>
  <si>
    <t>15-30</t>
  </si>
  <si>
    <t>30-90</t>
  </si>
  <si>
    <t>7 bis 15 Tage</t>
  </si>
  <si>
    <t xml:space="preserve">Bei einem allein erziehenden Elternteil </t>
  </si>
  <si>
    <t xml:space="preserve">Bei einem Elternteil mit Partner/-in </t>
  </si>
  <si>
    <t>in einem Heim/betreuter Wohnform (§§ 34, 35a SGB VIII)</t>
  </si>
  <si>
    <t>in einem Krankenhaus (nur anonyme Geburt/Babyklappe)</t>
  </si>
  <si>
    <t xml:space="preserve">unbekannt/keine Angabe möglich </t>
  </si>
  <si>
    <t>In einer Aufnahmeeinrichtung/
Gemeinschafts-
unterkunft</t>
  </si>
  <si>
    <t>In einem Heim/betreuter Wohnform (§§ 34, 35a SGB VIII)</t>
  </si>
  <si>
    <t>In einem Krankenhaus (nur anonyme Geburt/Babyklappe)</t>
  </si>
  <si>
    <t xml:space="preserve">Unbekannt/keine Angabe möglich </t>
  </si>
  <si>
    <t>Eltern(-teil)/ Sorgeberech-tige(-r)</t>
  </si>
  <si>
    <t>Jugendamt/Soziale Dienste</t>
  </si>
  <si>
    <t>Andere(r) Einrichtung/ Dienst der Kinder- und Jugendhilfe</t>
  </si>
  <si>
    <t>Bekannte/
Nachbarn</t>
  </si>
  <si>
    <t>In einer geeigneten Einrichtung</t>
  </si>
  <si>
    <t>in einer sonstigen betreuten Wohnform</t>
  </si>
  <si>
    <t xml:space="preserve">3) Wegen dringender Kindeswohlgegefährdung (§ 42 Abs. 1 Nr. 2 SGB VIII) </t>
  </si>
  <si>
    <t>K V 6 - j/24</t>
  </si>
  <si>
    <t>Stand: 28.07.2025</t>
  </si>
  <si>
    <t xml:space="preserve">Die gesetzliche Grundlage für die Statistik der Kinder- und Jugendhilfe - Teil I 7  Vorläufige Schutzmaßnahmen  sind die Paragrafen 98 bis 103 des Sozialgesetzbuches (SGB) - Achtes Buch (VIII) - Kinder- und Jugendhilfe - in der Fassung der Bekanntmachung vom 11. September 2012 (BGBl. I S. 2022), das zuletzt durch Artikel 2 des Gesetzes vom 3. April 2025 (BGBl. 2025  I Nr. 107)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</si>
  <si>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 xml:space="preserve">Die Erhebung erstreckt sich auf alle in einem Kalenderjahr beendeten vorläufigen Schutzmaßnahmen für Kinder und Jugendliche nach § 42 oder (ab 2017) § 42a SGB VIII. </t>
  </si>
  <si>
    <r>
      <rPr>
        <b/>
        <sz val="8"/>
        <rFont val="Arial"/>
        <family val="2"/>
      </rPr>
      <t>Vorläufige Schutzmaßnahmen nach § 42 SGB VIII - Inobhutnahme von Kindern und Jugendlichen</t>
    </r>
    <r>
      <rPr>
        <sz val="8"/>
        <rFont val="Arial"/>
        <family val="2"/>
      </rPr>
      <t xml:space="preserve"> - umfassen die Inobhutnahme sowie die Herausnahme eines Kindes oder Jugendlichen, wenn 
- das Kind oder der Jugendliche um Obhut bittet oder
- eine dringende Gefahr für das Wohl des Kindes oder des Jugendlichen die Inobhutnahme erfordert und die Personensorgeberechtigten nicht widersprechen oder eine familiengerichtliche Entscheidung nicht rechtzeitig eingeholt werden kann oder
- ein ausländisches Kind oder ein ausländischer Jugendlicher unbegleitet nach Deutschland kommt und sich weder Personensorge- noch Erziehungsberechtigte im Inland aufhalten.</t>
    </r>
  </si>
  <si>
    <r>
      <t xml:space="preserve">Eine </t>
    </r>
    <r>
      <rPr>
        <b/>
        <sz val="8"/>
        <rFont val="Arial"/>
        <family val="2"/>
      </rPr>
      <t>Inobhutnahme</t>
    </r>
    <r>
      <rPr>
        <sz val="8"/>
        <rFont val="Arial"/>
        <family val="2"/>
      </rPr>
      <t xml:space="preserve"> ist die vorläufige Unterbringung von Kindern oder Jugendlichen durch das Jugendamt bei einer geeigneten Person, in einer geeigneten Einrichtung oder in einer sonstigen Wohnform. </t>
    </r>
    <r>
      <rPr>
        <b/>
        <sz val="8"/>
        <rFont val="Arial"/>
        <family val="2"/>
      </rPr>
      <t>Herausnahmen</t>
    </r>
    <r>
      <rPr>
        <sz val="8"/>
        <rFont val="Arial"/>
        <family val="2"/>
      </rPr>
      <t xml:space="preserve"> sind geregelt in § 42 Absatz 1 letzter Halbsatz SGB VIII. Begrifflich wird „Wegnahme“ synonym mit „Herausnahme“ gewertet. Eine Herausnahme findet statt, wenn ein Kind oder Jugendlicher trotz des Widerspruchs seiner Eltern, also gegen ihren Willen, aus einer sein Wohl gefährdenden Situation heraus und in die Obhut des Jugendamtes genommen wird. Insofern handelt es sich bei einer Herausnahme grundsätzlich um eine „Inobhutnahme“, aber in einer besonderen Form. </t>
    </r>
  </si>
  <si>
    <t>Festgestellt an einem jugendgefährdenden Ort nach vorherigem Ausreißen</t>
  </si>
  <si>
    <t>Festgestellt an einem jugendgefährdenden Ort ohne vorheriges Ausreißen</t>
  </si>
  <si>
    <t>Sonstiger Zugang nach vorherigem Ausreißen</t>
  </si>
  <si>
    <t>Sonstiger Zugang ohne vorheriges Ausreißen</t>
  </si>
  <si>
    <r>
      <t xml:space="preserve">Kinder- und Jugendhilfe
im Freistaat Sachsen
</t>
    </r>
    <r>
      <rPr>
        <sz val="22"/>
        <rFont val="Arial"/>
        <family val="2"/>
      </rPr>
      <t>Vorläufige Schutzmaßnahmen</t>
    </r>
  </si>
  <si>
    <t>-      Genau Null oder ggf. zur Sicherstellung der statistischen Geheimhaltung auf Null geändert</t>
  </si>
  <si>
    <t>Vervielfältigung und Verbreitung, auch auszugsweise, mit Quellenangabe gestattet.</t>
  </si>
  <si>
    <r>
      <t>Insgesamt</t>
    </r>
    <r>
      <rPr>
        <b/>
        <vertAlign val="superscript"/>
        <sz val="8"/>
        <rFont val="Arial"/>
        <family val="2"/>
      </rPr>
      <t>1)</t>
    </r>
  </si>
  <si>
    <r>
      <t>Zusammen</t>
    </r>
    <r>
      <rPr>
        <b/>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</si>
</sst>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0_-;\-* #,##0_-;_-* &quot;-&quot;_-;_-@_-"/>
    <numFmt numFmtId="44" formatCode="_-* #,##0.00\ &quot;€&quot;_-;\-* #,##0.00\ &quot;€&quot;_-;_-* &quot;-&quot;??\ &quot;€&quot;_-;_-@_-"/>
    <numFmt numFmtId="164" formatCode="??0;\-??0;??\ \-"/>
    <numFmt numFmtId="165" formatCode="?\ ??0;\-?\ ??0;?\ ??\ \-"/>
    <numFmt numFmtId="166" formatCode="#\ ###\ \ \ \ \ ;;@\ \ \ \ \ "/>
    <numFmt numFmtId="167" formatCode="?0;\-?0;?\ \-"/>
    <numFmt numFmtId="168" formatCode="##\ ##"/>
    <numFmt numFmtId="169" formatCode="##\ ##\ #"/>
    <numFmt numFmtId="170" formatCode="##\ ##\ ##"/>
    <numFmt numFmtId="171" formatCode="##\ ##\ ##\ ###"/>
    <numFmt numFmtId="172" formatCode="0;\-0;\ \-"/>
    <numFmt numFmtId="173" formatCode="#\ ##0\ \ \ \ \ \ \ \ \ \ \ \ \ \ \ \ \ \ \ \ \ \ \ \ \ \ \ ;@\ \ \ \ \ \ \ \ \ \ \ \ \ \ \ \ \ \ \ \ \ \ \ \ \ \ \ "/>
    <numFmt numFmtId="174" formatCode="?\ ??0\ \ \ \ ;\-?\ ??0\ \ \ \ ;?\ ??\ \-\ \ \ \ ;@\ \ \ \ "/>
    <numFmt numFmtId="175" formatCode="??0\ \ \ \ ;\-??0\ \ \ \ ;??\ \-\ \ \ \ ;@\ \ \ \ "/>
    <numFmt numFmtId="176" formatCode="_(&quot;$&quot;* #,##0_);_(&quot;$&quot;* \(#,##0\);_(&quot;$&quot;* &quot;-&quot;_);_(@_)"/>
    <numFmt numFmtId="177" formatCode="#\ ###\ ###;#\ ###\ ###;\-"/>
  </numFmts>
  <fonts count="41">
    <font>
      <sz val="10"/>
      <name val="MS Sans Serif"/>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8"/>
      <color theme="10"/>
      <name val="Arial"/>
      <family val="2"/>
    </font>
    <font>
      <u/>
      <sz val="8"/>
      <color indexed="12"/>
      <name val="Arial"/>
      <family val="2"/>
    </font>
    <font>
      <sz val="10"/>
      <name val="Helv"/>
    </font>
    <font>
      <sz val="8"/>
      <name val="MS Sans Serif"/>
      <family val="2"/>
    </font>
    <font>
      <b/>
      <vertAlign val="superscript"/>
      <sz val="8"/>
      <name val="Arial"/>
      <family val="2"/>
    </font>
    <font>
      <sz val="8"/>
      <color rgb="FFFF0000"/>
      <name val="Arial"/>
      <family val="2"/>
    </font>
    <font>
      <sz val="10"/>
      <name val="Arial"/>
      <family val="2"/>
    </font>
    <font>
      <u/>
      <sz val="10"/>
      <color theme="10"/>
      <name val="MS Sans Serif"/>
      <family val="2"/>
    </font>
    <font>
      <sz val="9"/>
      <name val="Arial"/>
      <family val="2"/>
    </font>
    <font>
      <u/>
      <sz val="9"/>
      <color indexed="12"/>
      <name val="Arial"/>
      <family val="2"/>
    </font>
    <font>
      <u/>
      <sz val="9"/>
      <color theme="10"/>
      <name val="Arial"/>
      <family val="2"/>
    </font>
    <font>
      <sz val="10"/>
      <name val="MS Sans Serif"/>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color theme="1"/>
      <name val="Arial"/>
      <family val="2"/>
    </font>
    <font>
      <u/>
      <sz val="11"/>
      <color theme="10"/>
      <name val="Calibri"/>
      <family val="2"/>
      <scheme val="minor"/>
    </font>
    <font>
      <sz val="8"/>
      <name val="Arial"/>
      <family val="2"/>
    </font>
    <font>
      <sz val="11"/>
      <color indexed="8"/>
      <name val="Calibri"/>
      <family val="2"/>
    </font>
    <font>
      <sz val="8"/>
      <name val="Arial"/>
      <family val="2"/>
    </font>
    <font>
      <sz val="8"/>
      <name val="MetaNormalLF-Roman"/>
      <family val="2"/>
    </font>
  </fonts>
  <fills count="18">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54">
    <border>
      <left/>
      <right/>
      <top/>
      <bottom/>
      <diagonal/>
    </border>
    <border>
      <left/>
      <right style="hair">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diagonal/>
    </border>
    <border>
      <left style="thin">
        <color auto="1"/>
      </left>
      <right/>
      <top style="thin">
        <color auto="1"/>
      </top>
      <bottom style="thin">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rgb="FF999999"/>
      </top>
      <bottom/>
      <diagonal/>
    </border>
    <border>
      <left style="thin">
        <color auto="1"/>
      </left>
      <right/>
      <top style="thin">
        <color indexed="8"/>
      </top>
      <bottom style="thin">
        <color auto="1"/>
      </bottom>
      <diagonal/>
    </border>
    <border>
      <left style="thin">
        <color auto="1"/>
      </left>
      <right/>
      <top style="thin">
        <color indexed="64"/>
      </top>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right style="thin">
        <color auto="1"/>
      </right>
      <top/>
      <bottom style="thin">
        <color indexed="64"/>
      </bottom>
      <diagonal/>
    </border>
    <border>
      <left style="thin">
        <color auto="1"/>
      </left>
      <right style="thin">
        <color auto="1"/>
      </right>
      <top style="thin">
        <color auto="1"/>
      </top>
      <bottom/>
      <diagonal/>
    </border>
    <border>
      <left style="thin">
        <color indexed="64"/>
      </left>
      <right style="thin">
        <color indexed="64"/>
      </right>
      <top style="thin">
        <color indexed="8"/>
      </top>
      <bottom style="thin">
        <color indexed="64"/>
      </bottom>
      <diagonal/>
    </border>
    <border>
      <left style="thin">
        <color auto="1"/>
      </left>
      <right style="thin">
        <color auto="1"/>
      </right>
      <top style="thin">
        <color auto="1"/>
      </top>
      <bottom style="thin">
        <color indexed="64"/>
      </bottom>
      <diagonal/>
    </border>
    <border>
      <left style="thin">
        <color auto="1"/>
      </left>
      <right/>
      <top style="thin">
        <color auto="1"/>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top style="thin">
        <color indexed="64"/>
      </top>
      <bottom style="thin">
        <color indexed="8"/>
      </bottom>
      <diagonal/>
    </border>
    <border>
      <left style="thin">
        <color auto="1"/>
      </left>
      <right style="thin">
        <color auto="1"/>
      </right>
      <top style="thin">
        <color indexed="64"/>
      </top>
      <bottom style="thin">
        <color auto="1"/>
      </bottom>
      <diagonal/>
    </border>
    <border>
      <left style="thin">
        <color indexed="64"/>
      </left>
      <right/>
      <top style="thin">
        <color indexed="64"/>
      </top>
      <bottom/>
      <diagonal/>
    </border>
    <border>
      <left style="thin">
        <color indexed="8"/>
      </left>
      <right/>
      <top/>
      <bottom style="thin">
        <color rgb="FF000000"/>
      </bottom>
      <diagonal/>
    </border>
    <border>
      <left/>
      <right style="thin">
        <color auto="1"/>
      </right>
      <top style="thin">
        <color auto="1"/>
      </top>
      <bottom style="thin">
        <color auto="1"/>
      </bottom>
      <diagonal/>
    </border>
  </borders>
  <cellStyleXfs count="85">
    <xf numFmtId="0" fontId="0" fillId="0" borderId="0"/>
    <xf numFmtId="0" fontId="7" fillId="0" borderId="0"/>
    <xf numFmtId="168" fontId="11" fillId="0" borderId="2">
      <alignment horizontal="left"/>
    </xf>
    <xf numFmtId="169" fontId="11" fillId="0" borderId="2">
      <alignment horizontal="left"/>
    </xf>
    <xf numFmtId="170" fontId="11" fillId="0" borderId="2">
      <alignment horizontal="left"/>
    </xf>
    <xf numFmtId="171" fontId="11" fillId="0" borderId="2">
      <alignment horizontal="left"/>
    </xf>
    <xf numFmtId="0" fontId="12" fillId="0" borderId="0"/>
    <xf numFmtId="0" fontId="7" fillId="0" borderId="0"/>
    <xf numFmtId="0" fontId="6"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44" fontId="6" fillId="0" borderId="0" applyFont="0" applyFill="0" applyBorder="0" applyAlignment="0" applyProtection="0"/>
    <xf numFmtId="0" fontId="15" fillId="0" borderId="0"/>
    <xf numFmtId="0" fontId="16" fillId="0" borderId="3"/>
    <xf numFmtId="0" fontId="17" fillId="0" borderId="0" applyNumberFormat="0" applyFill="0" applyBorder="0" applyAlignment="0" applyProtection="0"/>
    <xf numFmtId="0" fontId="19" fillId="0" borderId="0"/>
    <xf numFmtId="0" fontId="16" fillId="0" borderId="0"/>
    <xf numFmtId="0" fontId="7" fillId="0" borderId="0"/>
    <xf numFmtId="0" fontId="7" fillId="0" borderId="0"/>
    <xf numFmtId="0" fontId="5" fillId="0" borderId="0"/>
    <xf numFmtId="0" fontId="7" fillId="0" borderId="0"/>
    <xf numFmtId="0" fontId="7" fillId="0" borderId="0"/>
    <xf numFmtId="44" fontId="7" fillId="0" borderId="0" applyFont="0" applyFill="0" applyBorder="0" applyAlignment="0" applyProtection="0"/>
    <xf numFmtId="0" fontId="16" fillId="0" borderId="0"/>
    <xf numFmtId="0" fontId="6" fillId="0" borderId="0"/>
    <xf numFmtId="0" fontId="7" fillId="0" borderId="0"/>
    <xf numFmtId="0" fontId="4" fillId="0" borderId="0"/>
    <xf numFmtId="0" fontId="4" fillId="0" borderId="0"/>
    <xf numFmtId="0" fontId="4" fillId="0" borderId="0"/>
    <xf numFmtId="0" fontId="4" fillId="0" borderId="0"/>
    <xf numFmtId="0" fontId="4" fillId="0" borderId="0"/>
    <xf numFmtId="0" fontId="7" fillId="0" borderId="0"/>
    <xf numFmtId="0" fontId="6" fillId="0" borderId="0"/>
    <xf numFmtId="0" fontId="7" fillId="0" borderId="0"/>
    <xf numFmtId="0" fontId="23" fillId="0" borderId="0"/>
    <xf numFmtId="0" fontId="6" fillId="0" borderId="0"/>
    <xf numFmtId="0" fontId="7" fillId="0" borderId="0"/>
    <xf numFmtId="0" fontId="6" fillId="0" borderId="0"/>
    <xf numFmtId="0" fontId="6" fillId="0" borderId="0"/>
    <xf numFmtId="0" fontId="3" fillId="0" borderId="0"/>
    <xf numFmtId="0" fontId="3" fillId="0" borderId="0"/>
    <xf numFmtId="0" fontId="3" fillId="0" borderId="0"/>
    <xf numFmtId="0" fontId="24" fillId="0" borderId="0" applyNumberFormat="0" applyFill="0" applyBorder="0" applyAlignment="0" applyProtection="0"/>
    <xf numFmtId="0" fontId="7" fillId="0" borderId="0"/>
    <xf numFmtId="0" fontId="3" fillId="0" borderId="0"/>
    <xf numFmtId="0" fontId="3" fillId="0" borderId="0"/>
    <xf numFmtId="0" fontId="3" fillId="0" borderId="0"/>
    <xf numFmtId="0" fontId="7" fillId="0" borderId="0"/>
    <xf numFmtId="0" fontId="2" fillId="0" borderId="0"/>
    <xf numFmtId="0" fontId="16" fillId="0" borderId="0"/>
    <xf numFmtId="0" fontId="7" fillId="0" borderId="0"/>
    <xf numFmtId="0" fontId="7" fillId="0" borderId="0"/>
    <xf numFmtId="0" fontId="25" fillId="0" borderId="0"/>
    <xf numFmtId="0" fontId="26" fillId="0" borderId="0" applyNumberFormat="0" applyFill="0" applyBorder="0" applyAlignment="0" applyProtection="0">
      <alignment vertical="top"/>
      <protection locked="0"/>
    </xf>
    <xf numFmtId="0" fontId="27" fillId="0" borderId="0" applyNumberFormat="0" applyFill="0" applyBorder="0" applyAlignment="0" applyProtection="0"/>
    <xf numFmtId="0" fontId="1" fillId="0" borderId="0"/>
    <xf numFmtId="0" fontId="28" fillId="0" borderId="0"/>
    <xf numFmtId="171" fontId="11" fillId="0" borderId="2">
      <alignment horizontal="left"/>
    </xf>
    <xf numFmtId="168" fontId="11" fillId="0" borderId="2">
      <alignment horizontal="left"/>
    </xf>
    <xf numFmtId="0" fontId="1" fillId="0" borderId="0"/>
    <xf numFmtId="169" fontId="11" fillId="0" borderId="2">
      <alignment horizontal="left"/>
    </xf>
    <xf numFmtId="170" fontId="11" fillId="0" borderId="2">
      <alignment horizontal="left"/>
    </xf>
    <xf numFmtId="0" fontId="10" fillId="0" borderId="0" applyNumberFormat="0" applyProtection="0"/>
    <xf numFmtId="49" fontId="35" fillId="0" borderId="0" applyFill="0" applyBorder="0" applyProtection="0"/>
    <xf numFmtId="0" fontId="36" fillId="0" borderId="0" applyNumberFormat="0" applyFill="0" applyBorder="0" applyAlignment="0" applyProtection="0"/>
    <xf numFmtId="0" fontId="27" fillId="0" borderId="0" applyNumberFormat="0" applyFill="0" applyBorder="0" applyAlignment="0" applyProtection="0"/>
    <xf numFmtId="0" fontId="7" fillId="0" borderId="0"/>
    <xf numFmtId="176" fontId="38" fillId="0" borderId="0" applyFont="0" applyFill="0" applyBorder="0" applyAlignment="0" applyProtection="0"/>
    <xf numFmtId="0" fontId="7" fillId="0" borderId="0"/>
  </cellStyleXfs>
  <cellXfs count="344">
    <xf numFmtId="0" fontId="0" fillId="0" borderId="0" xfId="0"/>
    <xf numFmtId="0" fontId="8" fillId="0" borderId="0" xfId="1" applyFont="1" applyFill="1" applyBorder="1"/>
    <xf numFmtId="0" fontId="8" fillId="0" borderId="0" xfId="1" applyFont="1" applyFill="1"/>
    <xf numFmtId="0" fontId="10" fillId="0" borderId="0" xfId="1" applyFont="1" applyFill="1" applyBorder="1" applyAlignment="1"/>
    <xf numFmtId="0" fontId="8" fillId="0" borderId="0" xfId="1" applyFont="1" applyFill="1" applyAlignment="1"/>
    <xf numFmtId="0" fontId="10" fillId="0" borderId="0" xfId="1" applyFont="1" applyFill="1" applyAlignment="1"/>
    <xf numFmtId="0" fontId="8" fillId="0" borderId="0" xfId="0" applyFont="1"/>
    <xf numFmtId="0" fontId="8" fillId="0" borderId="0" xfId="0" applyFont="1" applyAlignment="1"/>
    <xf numFmtId="49" fontId="8" fillId="2" borderId="0" xfId="0" applyNumberFormat="1" applyFont="1" applyFill="1" applyAlignment="1">
      <alignment vertical="center"/>
    </xf>
    <xf numFmtId="0" fontId="10" fillId="0" borderId="0" xfId="0" applyFont="1" applyAlignment="1"/>
    <xf numFmtId="0" fontId="10" fillId="0" borderId="0" xfId="0" applyFont="1" applyAlignment="1">
      <alignment horizontal="left"/>
    </xf>
    <xf numFmtId="0" fontId="8" fillId="0" borderId="0" xfId="28" applyFont="1" applyFill="1"/>
    <xf numFmtId="49" fontId="8" fillId="2" borderId="0" xfId="0" applyNumberFormat="1" applyFont="1" applyFill="1" applyBorder="1" applyAlignment="1">
      <alignment vertical="center"/>
    </xf>
    <xf numFmtId="0" fontId="8" fillId="0" borderId="0" xfId="0" applyFont="1" applyAlignment="1">
      <alignment vertical="top"/>
    </xf>
    <xf numFmtId="0" fontId="17" fillId="0" borderId="0" xfId="30" quotePrefix="1" applyFont="1" applyAlignment="1">
      <alignment vertical="top"/>
    </xf>
    <xf numFmtId="0" fontId="17" fillId="0" borderId="0" xfId="30" applyFont="1" applyAlignment="1">
      <alignment vertical="top"/>
    </xf>
    <xf numFmtId="0" fontId="8" fillId="0" borderId="0" xfId="0" applyFont="1" applyFill="1" applyAlignment="1"/>
    <xf numFmtId="0" fontId="18" fillId="0" borderId="0" xfId="30" applyFont="1" applyAlignment="1" applyProtection="1"/>
    <xf numFmtId="0" fontId="8" fillId="17" borderId="0" xfId="0" applyFont="1" applyFill="1"/>
    <xf numFmtId="0" fontId="10" fillId="17" borderId="0" xfId="0" applyFont="1" applyFill="1"/>
    <xf numFmtId="0" fontId="8" fillId="17" borderId="0" xfId="31" applyFont="1" applyFill="1" applyAlignment="1"/>
    <xf numFmtId="0" fontId="17" fillId="0" borderId="0" xfId="30" applyFont="1" applyFill="1" applyBorder="1"/>
    <xf numFmtId="49" fontId="8" fillId="0" borderId="0" xfId="1" applyNumberFormat="1" applyFont="1" applyFill="1" applyBorder="1" applyAlignment="1">
      <alignment horizontal="right" vertical="center"/>
    </xf>
    <xf numFmtId="164" fontId="10" fillId="0" borderId="0" xfId="1" applyNumberFormat="1" applyFont="1" applyFill="1" applyBorder="1" applyAlignment="1">
      <alignment horizontal="center"/>
    </xf>
    <xf numFmtId="0" fontId="8" fillId="0" borderId="0" xfId="0" applyFont="1" applyAlignment="1">
      <alignment horizontal="center" wrapText="1"/>
    </xf>
    <xf numFmtId="0" fontId="10" fillId="0" borderId="0" xfId="0" applyFont="1"/>
    <xf numFmtId="0" fontId="10" fillId="0" borderId="0" xfId="1" applyFont="1" applyFill="1"/>
    <xf numFmtId="164" fontId="8" fillId="0" borderId="0" xfId="1" applyNumberFormat="1" applyFont="1" applyFill="1" applyBorder="1" applyAlignment="1">
      <alignment horizontal="center"/>
    </xf>
    <xf numFmtId="166" fontId="10" fillId="0" borderId="0" xfId="1" applyNumberFormat="1" applyFont="1" applyFill="1" applyBorder="1" applyAlignment="1">
      <alignment horizontal="center"/>
    </xf>
    <xf numFmtId="166" fontId="10" fillId="0" borderId="0" xfId="1" applyNumberFormat="1" applyFont="1" applyFill="1" applyBorder="1" applyAlignment="1">
      <alignment horizontal="right"/>
    </xf>
    <xf numFmtId="49" fontId="8" fillId="0" borderId="0" xfId="1" applyNumberFormat="1" applyFont="1" applyFill="1" applyBorder="1" applyAlignment="1">
      <alignment horizontal="left"/>
    </xf>
    <xf numFmtId="0" fontId="8" fillId="0" borderId="0" xfId="1" applyFont="1"/>
    <xf numFmtId="0" fontId="8" fillId="0" borderId="0" xfId="1" applyFont="1" applyFill="1" applyAlignment="1">
      <alignment horizontal="center"/>
    </xf>
    <xf numFmtId="0" fontId="8" fillId="0" borderId="0" xfId="1" applyFont="1" applyFill="1" applyAlignment="1">
      <alignment horizontal="left"/>
    </xf>
    <xf numFmtId="0" fontId="8" fillId="0" borderId="0" xfId="1" applyNumberFormat="1" applyFont="1" applyFill="1" applyBorder="1"/>
    <xf numFmtId="167" fontId="8" fillId="0" borderId="0" xfId="1" applyNumberFormat="1" applyFont="1" applyFill="1" applyBorder="1" applyAlignment="1">
      <alignment horizontal="center"/>
    </xf>
    <xf numFmtId="0" fontId="8" fillId="0" borderId="0" xfId="31" applyFont="1" applyAlignment="1">
      <alignment horizontal="left"/>
    </xf>
    <xf numFmtId="0" fontId="8" fillId="0" borderId="0" xfId="1" applyFont="1" applyBorder="1" applyAlignment="1">
      <alignment horizontal="left"/>
    </xf>
    <xf numFmtId="0" fontId="8" fillId="17" borderId="0" xfId="0" applyFont="1" applyFill="1" applyAlignment="1"/>
    <xf numFmtId="0" fontId="8" fillId="0" borderId="0" xfId="1" applyFont="1" applyFill="1" applyBorder="1" applyAlignment="1"/>
    <xf numFmtId="0" fontId="8" fillId="0" borderId="0" xfId="31" applyFont="1" applyAlignment="1"/>
    <xf numFmtId="164" fontId="8" fillId="0" borderId="0" xfId="1" applyNumberFormat="1" applyFont="1" applyFill="1" applyAlignment="1">
      <alignment horizontal="center"/>
    </xf>
    <xf numFmtId="0" fontId="8" fillId="0" borderId="0" xfId="1" applyFont="1" applyFill="1" applyAlignment="1">
      <alignment wrapText="1"/>
    </xf>
    <xf numFmtId="49" fontId="8" fillId="2" borderId="0" xfId="0" applyNumberFormat="1" applyFont="1" applyFill="1" applyAlignment="1">
      <alignment vertical="center" wrapText="1"/>
    </xf>
    <xf numFmtId="0" fontId="8" fillId="0" borderId="0" xfId="32" applyFont="1"/>
    <xf numFmtId="0" fontId="8" fillId="0" borderId="0" xfId="8" applyFont="1" applyAlignment="1"/>
    <xf numFmtId="49" fontId="8" fillId="0" borderId="0" xfId="1" applyNumberFormat="1" applyFont="1" applyFill="1" applyBorder="1" applyAlignment="1"/>
    <xf numFmtId="166" fontId="8" fillId="0" borderId="0" xfId="1" applyNumberFormat="1" applyFont="1" applyFill="1" applyBorder="1" applyAlignment="1">
      <alignment horizontal="right"/>
    </xf>
    <xf numFmtId="173" fontId="8" fillId="0" borderId="0" xfId="0" applyNumberFormat="1" applyFont="1" applyBorder="1" applyAlignment="1"/>
    <xf numFmtId="165" fontId="8" fillId="0" borderId="0" xfId="1" applyNumberFormat="1" applyFont="1" applyFill="1" applyBorder="1" applyAlignment="1">
      <alignment horizontal="center"/>
    </xf>
    <xf numFmtId="165" fontId="8" fillId="0" borderId="0" xfId="1" applyNumberFormat="1" applyFont="1" applyFill="1" applyAlignment="1">
      <alignment horizontal="center"/>
    </xf>
    <xf numFmtId="167" fontId="8" fillId="0" borderId="0" xfId="1" applyNumberFormat="1" applyFont="1" applyFill="1" applyAlignment="1">
      <alignment horizontal="center"/>
    </xf>
    <xf numFmtId="0" fontId="8" fillId="0" borderId="0" xfId="0" applyFont="1" applyBorder="1" applyAlignment="1"/>
    <xf numFmtId="0" fontId="8" fillId="0" borderId="0" xfId="1" applyFont="1" applyFill="1" applyAlignment="1">
      <alignment horizontal="left" wrapText="1"/>
    </xf>
    <xf numFmtId="0" fontId="17" fillId="0" borderId="0" xfId="70" applyFont="1" applyFill="1" applyBorder="1"/>
    <xf numFmtId="0" fontId="20" fillId="0" borderId="0" xfId="32" applyFont="1" applyFill="1" applyAlignment="1">
      <alignment wrapText="1"/>
    </xf>
    <xf numFmtId="0" fontId="8" fillId="0" borderId="0" xfId="39" applyFont="1"/>
    <xf numFmtId="174" fontId="8" fillId="0" borderId="0" xfId="1" applyNumberFormat="1" applyFont="1" applyFill="1" applyBorder="1" applyAlignment="1">
      <alignment horizontal="right"/>
    </xf>
    <xf numFmtId="174" fontId="8" fillId="0" borderId="0" xfId="1" applyNumberFormat="1" applyFont="1" applyFill="1" applyAlignment="1">
      <alignment horizontal="right"/>
    </xf>
    <xf numFmtId="174" fontId="10" fillId="0" borderId="0" xfId="1" applyNumberFormat="1" applyFont="1" applyFill="1" applyAlignment="1">
      <alignment horizontal="right"/>
    </xf>
    <xf numFmtId="175" fontId="10" fillId="0" borderId="0" xfId="1" applyNumberFormat="1" applyFont="1" applyFill="1" applyAlignment="1">
      <alignment horizontal="right"/>
    </xf>
    <xf numFmtId="0" fontId="17" fillId="17" borderId="0" xfId="30" applyFill="1" applyAlignment="1" applyProtection="1"/>
    <xf numFmtId="0" fontId="10" fillId="0" borderId="0" xfId="1" applyFont="1" applyAlignment="1"/>
    <xf numFmtId="0" fontId="20" fillId="0" borderId="0" xfId="39" applyFont="1" applyAlignment="1"/>
    <xf numFmtId="0" fontId="8" fillId="0" borderId="0" xfId="0" applyFont="1" applyFill="1"/>
    <xf numFmtId="0" fontId="8" fillId="0" borderId="0" xfId="32" applyFont="1" applyAlignment="1">
      <alignment wrapText="1"/>
    </xf>
    <xf numFmtId="0" fontId="17" fillId="0" borderId="0" xfId="30" applyFont="1" applyAlignment="1">
      <alignment vertical="top" wrapText="1"/>
    </xf>
    <xf numFmtId="0" fontId="29" fillId="0" borderId="0" xfId="43" applyFont="1" applyAlignment="1">
      <alignment wrapText="1"/>
    </xf>
    <xf numFmtId="0" fontId="8" fillId="0" borderId="0" xfId="43" applyFont="1" applyAlignment="1"/>
    <xf numFmtId="0" fontId="30" fillId="0" borderId="0" xfId="43" applyFont="1" applyAlignment="1"/>
    <xf numFmtId="0" fontId="31" fillId="0" borderId="0" xfId="43" applyFont="1" applyFill="1" applyAlignment="1">
      <alignment wrapText="1"/>
    </xf>
    <xf numFmtId="0" fontId="32" fillId="0" borderId="0" xfId="43" applyFont="1" applyAlignment="1"/>
    <xf numFmtId="0" fontId="33" fillId="0" borderId="0" xfId="43" applyFont="1" applyFill="1" applyAlignment="1">
      <alignment horizontal="left" wrapText="1"/>
    </xf>
    <xf numFmtId="0" fontId="8" fillId="0" borderId="0" xfId="43" applyFont="1"/>
    <xf numFmtId="0" fontId="34" fillId="0" borderId="0" xfId="43" applyFont="1" applyAlignment="1"/>
    <xf numFmtId="0" fontId="35" fillId="0" borderId="0" xfId="43" applyFont="1"/>
    <xf numFmtId="0" fontId="35" fillId="0" borderId="0" xfId="43" applyFont="1" applyAlignment="1">
      <alignment wrapText="1"/>
    </xf>
    <xf numFmtId="0" fontId="10" fillId="0" borderId="0" xfId="78" applyFont="1" applyAlignment="1"/>
    <xf numFmtId="49" fontId="35" fillId="0" borderId="0" xfId="79" applyFont="1"/>
    <xf numFmtId="0" fontId="8" fillId="0" borderId="0" xfId="43" applyFont="1" applyAlignment="1">
      <alignment wrapText="1"/>
    </xf>
    <xf numFmtId="0" fontId="17" fillId="0" borderId="0" xfId="80" applyFont="1" applyAlignment="1">
      <alignment wrapText="1"/>
    </xf>
    <xf numFmtId="0" fontId="17" fillId="0" borderId="0" xfId="81" applyFont="1" applyAlignment="1"/>
    <xf numFmtId="0" fontId="27" fillId="0" borderId="0" xfId="81" applyAlignment="1"/>
    <xf numFmtId="41" fontId="8" fillId="0" borderId="0" xfId="1" applyNumberFormat="1" applyFont="1" applyFill="1" applyBorder="1" applyAlignment="1">
      <alignment horizontal="center"/>
    </xf>
    <xf numFmtId="41" fontId="8" fillId="0" borderId="0" xfId="1" quotePrefix="1" applyNumberFormat="1" applyFont="1" applyFill="1" applyBorder="1" applyAlignment="1">
      <alignment horizontal="center"/>
    </xf>
    <xf numFmtId="49" fontId="8" fillId="0" borderId="4" xfId="1" applyNumberFormat="1" applyFont="1" applyFill="1" applyBorder="1" applyAlignment="1">
      <alignment horizontal="center" vertical="center" wrapText="1"/>
    </xf>
    <xf numFmtId="49" fontId="8" fillId="0" borderId="5" xfId="1" applyNumberFormat="1" applyFont="1" applyFill="1" applyBorder="1" applyAlignment="1">
      <alignment horizontal="center" vertical="center" wrapText="1"/>
    </xf>
    <xf numFmtId="49" fontId="8" fillId="0" borderId="6" xfId="1" applyNumberFormat="1" applyFont="1" applyFill="1" applyBorder="1" applyAlignment="1">
      <alignment horizontal="center" vertical="center" wrapText="1"/>
    </xf>
    <xf numFmtId="49" fontId="10" fillId="0" borderId="7" xfId="1" applyNumberFormat="1" applyFont="1" applyFill="1" applyBorder="1" applyAlignment="1">
      <alignment horizontal="left"/>
    </xf>
    <xf numFmtId="49" fontId="8" fillId="0" borderId="8" xfId="1" applyNumberFormat="1" applyFont="1" applyFill="1" applyBorder="1" applyAlignment="1">
      <alignment horizontal="left"/>
    </xf>
    <xf numFmtId="49" fontId="8" fillId="0" borderId="8" xfId="1" applyNumberFormat="1" applyFont="1" applyFill="1" applyBorder="1" applyAlignment="1"/>
    <xf numFmtId="49" fontId="8" fillId="0" borderId="8" xfId="1" applyNumberFormat="1" applyFont="1" applyFill="1" applyBorder="1" applyAlignment="1">
      <alignment wrapText="1"/>
    </xf>
    <xf numFmtId="173" fontId="8" fillId="0" borderId="8" xfId="0" applyNumberFormat="1" applyFont="1" applyBorder="1" applyAlignment="1"/>
    <xf numFmtId="173" fontId="8" fillId="0" borderId="8" xfId="0" applyNumberFormat="1" applyFont="1" applyBorder="1" applyAlignment="1">
      <alignment wrapText="1"/>
    </xf>
    <xf numFmtId="49" fontId="8" fillId="0" borderId="8" xfId="0" applyNumberFormat="1" applyFont="1" applyFill="1" applyBorder="1" applyAlignment="1"/>
    <xf numFmtId="0" fontId="8" fillId="0" borderId="8" xfId="1" quotePrefix="1" applyFont="1" applyFill="1" applyBorder="1"/>
    <xf numFmtId="0" fontId="8" fillId="0" borderId="8" xfId="1" applyFont="1" applyFill="1" applyBorder="1" applyAlignment="1">
      <alignment wrapText="1"/>
    </xf>
    <xf numFmtId="0" fontId="8" fillId="0" borderId="8" xfId="1" applyFont="1" applyFill="1" applyBorder="1"/>
    <xf numFmtId="41" fontId="10" fillId="0" borderId="0" xfId="1" applyNumberFormat="1" applyFont="1" applyFill="1" applyBorder="1" applyAlignment="1">
      <alignment horizontal="right"/>
    </xf>
    <xf numFmtId="41" fontId="10" fillId="0" borderId="0" xfId="1" applyNumberFormat="1" applyFont="1" applyFill="1" applyBorder="1" applyAlignment="1">
      <alignment horizontal="center"/>
    </xf>
    <xf numFmtId="41" fontId="8" fillId="0" borderId="0" xfId="1" applyNumberFormat="1" applyFont="1" applyFill="1" applyBorder="1" applyAlignment="1">
      <alignment horizontal="right"/>
    </xf>
    <xf numFmtId="41" fontId="8" fillId="0" borderId="0" xfId="1" applyNumberFormat="1" applyFont="1" applyFill="1" applyAlignment="1">
      <alignment horizontal="right"/>
    </xf>
    <xf numFmtId="41" fontId="8" fillId="0" borderId="0" xfId="1" applyNumberFormat="1" applyFont="1" applyFill="1" applyAlignment="1">
      <alignment horizontal="center"/>
    </xf>
    <xf numFmtId="0" fontId="8" fillId="0" borderId="0" xfId="1" applyFont="1" applyAlignment="1">
      <alignment horizontal="center"/>
    </xf>
    <xf numFmtId="49" fontId="8" fillId="0" borderId="9" xfId="0" applyNumberFormat="1" applyFont="1" applyBorder="1" applyAlignment="1">
      <alignment horizontal="left"/>
    </xf>
    <xf numFmtId="49" fontId="8" fillId="0" borderId="10" xfId="0" applyNumberFormat="1" applyFont="1" applyBorder="1" applyAlignment="1">
      <alignment horizontal="left"/>
    </xf>
    <xf numFmtId="172" fontId="10" fillId="0" borderId="9" xfId="1" applyNumberFormat="1" applyFont="1" applyFill="1" applyBorder="1" applyAlignment="1">
      <alignment horizontal="left"/>
    </xf>
    <xf numFmtId="0" fontId="8" fillId="0" borderId="11" xfId="1" applyFont="1" applyFill="1" applyBorder="1" applyAlignment="1">
      <alignment horizontal="center" vertical="center"/>
    </xf>
    <xf numFmtId="49" fontId="8" fillId="0" borderId="12" xfId="1" applyNumberFormat="1" applyFont="1" applyFill="1" applyBorder="1" applyAlignment="1">
      <alignment horizontal="center" vertical="center" wrapText="1"/>
    </xf>
    <xf numFmtId="0" fontId="8" fillId="0" borderId="13" xfId="1" applyFont="1" applyFill="1" applyBorder="1" applyAlignment="1">
      <alignment horizontal="center" vertical="center" wrapText="1"/>
    </xf>
    <xf numFmtId="0" fontId="8" fillId="0" borderId="0" xfId="1" applyFont="1" applyFill="1" applyAlignment="1">
      <alignment horizontal="left" wrapText="1"/>
    </xf>
    <xf numFmtId="0" fontId="8" fillId="0" borderId="0" xfId="1" applyFont="1" applyFill="1" applyAlignment="1">
      <alignment horizontal="left" wrapText="1"/>
    </xf>
    <xf numFmtId="0" fontId="8" fillId="0" borderId="0" xfId="1" applyFont="1" applyAlignment="1"/>
    <xf numFmtId="49" fontId="8" fillId="0" borderId="0" xfId="1" applyNumberFormat="1" applyFont="1" applyFill="1" applyBorder="1" applyAlignment="1">
      <alignment horizontal="right"/>
    </xf>
    <xf numFmtId="0" fontId="17" fillId="0" borderId="0" xfId="81" applyFont="1" applyFill="1" applyBorder="1"/>
    <xf numFmtId="41" fontId="37" fillId="0" borderId="0" xfId="1" applyNumberFormat="1" applyFont="1" applyFill="1" applyAlignment="1">
      <alignment horizontal="center"/>
    </xf>
    <xf numFmtId="49" fontId="8" fillId="0" borderId="4" xfId="1" applyNumberFormat="1" applyFont="1" applyFill="1" applyBorder="1" applyAlignment="1">
      <alignment horizontal="center" vertical="center"/>
    </xf>
    <xf numFmtId="0" fontId="8" fillId="0" borderId="5" xfId="1" applyNumberFormat="1" applyFont="1" applyFill="1" applyBorder="1" applyAlignment="1">
      <alignment horizontal="center" vertical="center"/>
    </xf>
    <xf numFmtId="0" fontId="8" fillId="0" borderId="6" xfId="1" applyNumberFormat="1" applyFont="1" applyFill="1" applyBorder="1" applyAlignment="1">
      <alignment horizontal="center" vertical="center"/>
    </xf>
    <xf numFmtId="41" fontId="37" fillId="0" borderId="0" xfId="1" applyNumberFormat="1" applyFont="1" applyFill="1" applyAlignment="1">
      <alignment horizontal="right"/>
    </xf>
    <xf numFmtId="49" fontId="8" fillId="0" borderId="13" xfId="1" applyNumberFormat="1" applyFont="1" applyFill="1" applyBorder="1" applyAlignment="1">
      <alignment horizontal="center" vertical="center" wrapText="1"/>
    </xf>
    <xf numFmtId="49" fontId="8" fillId="0" borderId="14" xfId="1" applyNumberFormat="1" applyFont="1" applyFill="1" applyBorder="1" applyAlignment="1"/>
    <xf numFmtId="49" fontId="8" fillId="0" borderId="15" xfId="1" applyNumberFormat="1" applyFont="1" applyFill="1" applyBorder="1" applyAlignment="1"/>
    <xf numFmtId="49" fontId="8" fillId="0" borderId="15" xfId="1" applyNumberFormat="1" applyFont="1" applyFill="1" applyBorder="1" applyAlignment="1">
      <alignment vertical="top"/>
    </xf>
    <xf numFmtId="49" fontId="10" fillId="0" borderId="15" xfId="1" applyNumberFormat="1" applyFont="1" applyFill="1" applyBorder="1" applyAlignment="1">
      <alignment horizontal="left"/>
    </xf>
    <xf numFmtId="0" fontId="8" fillId="0" borderId="12" xfId="1" applyFont="1" applyFill="1" applyBorder="1" applyAlignment="1">
      <alignment horizontal="center" vertical="center" wrapText="1"/>
    </xf>
    <xf numFmtId="0" fontId="8" fillId="0" borderId="16" xfId="1" applyFont="1" applyFill="1" applyBorder="1" applyAlignment="1">
      <alignment horizontal="center" vertical="center" wrapText="1"/>
    </xf>
    <xf numFmtId="165" fontId="37" fillId="0" borderId="0" xfId="1" applyNumberFormat="1" applyFont="1" applyFill="1" applyAlignment="1">
      <alignment horizontal="center"/>
    </xf>
    <xf numFmtId="164" fontId="37" fillId="0" borderId="0" xfId="1" applyNumberFormat="1" applyFont="1" applyFill="1" applyAlignment="1">
      <alignment horizontal="center"/>
    </xf>
    <xf numFmtId="167" fontId="37" fillId="0" borderId="0" xfId="1" applyNumberFormat="1" applyFont="1" applyFill="1" applyAlignment="1">
      <alignment horizontal="center"/>
    </xf>
    <xf numFmtId="172" fontId="37" fillId="0" borderId="0" xfId="1" applyNumberFormat="1" applyFont="1" applyFill="1" applyAlignment="1">
      <alignment horizontal="center"/>
    </xf>
    <xf numFmtId="49" fontId="8" fillId="0" borderId="17" xfId="1" applyNumberFormat="1" applyFont="1" applyFill="1" applyBorder="1" applyAlignment="1">
      <alignment horizontal="center" vertical="center" wrapText="1"/>
    </xf>
    <xf numFmtId="49" fontId="8" fillId="0" borderId="18" xfId="0" applyNumberFormat="1" applyFont="1" applyBorder="1" applyAlignment="1">
      <alignment horizontal="left"/>
    </xf>
    <xf numFmtId="49" fontId="8" fillId="0" borderId="19" xfId="1" applyNumberFormat="1" applyFont="1" applyFill="1" applyBorder="1" applyAlignment="1">
      <alignment horizontal="center" vertical="center" wrapText="1"/>
    </xf>
    <xf numFmtId="0" fontId="8" fillId="0" borderId="20" xfId="1" applyFont="1" applyFill="1" applyBorder="1" applyAlignment="1">
      <alignment horizontal="center" vertical="center" wrapText="1"/>
    </xf>
    <xf numFmtId="49" fontId="8" fillId="0" borderId="15" xfId="0" applyNumberFormat="1" applyFont="1" applyBorder="1" applyAlignment="1">
      <alignment horizontal="left"/>
    </xf>
    <xf numFmtId="49" fontId="8" fillId="0" borderId="21" xfId="1" applyNumberFormat="1" applyFont="1" applyFill="1" applyBorder="1" applyAlignment="1">
      <alignment horizontal="center" vertical="center" wrapText="1"/>
    </xf>
    <xf numFmtId="172" fontId="8" fillId="0" borderId="15" xfId="0" applyNumberFormat="1" applyFont="1" applyBorder="1" applyAlignment="1">
      <alignment horizontal="left" wrapText="1"/>
    </xf>
    <xf numFmtId="172" fontId="8" fillId="0" borderId="15" xfId="0" applyNumberFormat="1" applyFont="1" applyBorder="1" applyAlignment="1">
      <alignment horizontal="left"/>
    </xf>
    <xf numFmtId="172" fontId="8" fillId="0" borderId="0" xfId="1" applyNumberFormat="1" applyFont="1" applyFill="1" applyAlignment="1">
      <alignment horizontal="center"/>
    </xf>
    <xf numFmtId="0" fontId="22" fillId="0" borderId="0" xfId="1" applyFont="1" applyFill="1"/>
    <xf numFmtId="0" fontId="22" fillId="0" borderId="0" xfId="1" applyFont="1" applyFill="1" applyBorder="1"/>
    <xf numFmtId="0" fontId="37" fillId="0" borderId="0" xfId="1" applyFont="1" applyFill="1" applyBorder="1" applyAlignment="1">
      <alignment horizontal="left"/>
    </xf>
    <xf numFmtId="49" fontId="37" fillId="0" borderId="0" xfId="1" applyNumberFormat="1" applyFont="1" applyFill="1" applyBorder="1" applyAlignment="1"/>
    <xf numFmtId="0" fontId="10" fillId="0" borderId="0" xfId="1" applyFont="1" applyBorder="1" applyAlignment="1"/>
    <xf numFmtId="0" fontId="8" fillId="0" borderId="0" xfId="1" applyFont="1" applyFill="1" applyBorder="1" applyAlignment="1">
      <alignment horizontal="center"/>
    </xf>
    <xf numFmtId="49" fontId="8" fillId="0" borderId="22" xfId="1" applyNumberFormat="1" applyFont="1" applyFill="1" applyBorder="1" applyAlignment="1">
      <alignment horizontal="center" vertical="center" wrapText="1"/>
    </xf>
    <xf numFmtId="49" fontId="8" fillId="0" borderId="15" xfId="1" applyNumberFormat="1" applyFont="1" applyFill="1" applyBorder="1" applyAlignment="1">
      <alignment wrapText="1"/>
    </xf>
    <xf numFmtId="49" fontId="8" fillId="0" borderId="15" xfId="1" applyNumberFormat="1" applyFont="1" applyFill="1" applyBorder="1" applyAlignment="1">
      <alignment vertical="top" wrapText="1"/>
    </xf>
    <xf numFmtId="0" fontId="0" fillId="0" borderId="0" xfId="0" applyBorder="1"/>
    <xf numFmtId="0" fontId="8" fillId="0" borderId="0" xfId="1" applyFont="1" applyFill="1" applyAlignment="1">
      <alignment horizontal="center" vertical="center"/>
    </xf>
    <xf numFmtId="172" fontId="8" fillId="0" borderId="18" xfId="0" applyNumberFormat="1" applyFont="1" applyBorder="1" applyAlignment="1">
      <alignment horizontal="left"/>
    </xf>
    <xf numFmtId="49" fontId="8" fillId="0" borderId="19" xfId="1" applyNumberFormat="1" applyFont="1" applyFill="1" applyBorder="1" applyAlignment="1">
      <alignment horizontal="center" vertical="center"/>
    </xf>
    <xf numFmtId="0" fontId="8" fillId="0" borderId="0" xfId="1" applyFont="1" applyFill="1" applyBorder="1" applyAlignment="1">
      <alignment wrapText="1"/>
    </xf>
    <xf numFmtId="0" fontId="8" fillId="0" borderId="0" xfId="1" applyFont="1" applyFill="1" applyBorder="1" applyAlignment="1">
      <alignment horizontal="center" wrapText="1"/>
    </xf>
    <xf numFmtId="0" fontId="8" fillId="0" borderId="23" xfId="1" applyNumberFormat="1" applyFont="1" applyFill="1" applyBorder="1" applyAlignment="1">
      <alignment horizontal="center"/>
    </xf>
    <xf numFmtId="0" fontId="8" fillId="0" borderId="18" xfId="1" applyNumberFormat="1" applyFont="1" applyFill="1" applyBorder="1" applyAlignment="1">
      <alignment horizontal="center"/>
    </xf>
    <xf numFmtId="49" fontId="8" fillId="0" borderId="18" xfId="1" applyNumberFormat="1" applyFont="1" applyFill="1" applyBorder="1" applyAlignment="1">
      <alignment horizontal="center"/>
    </xf>
    <xf numFmtId="165" fontId="37" fillId="0" borderId="0" xfId="1" applyNumberFormat="1" applyFont="1" applyFill="1" applyBorder="1" applyAlignment="1">
      <alignment horizontal="center"/>
    </xf>
    <xf numFmtId="172" fontId="37" fillId="0" borderId="0" xfId="1" applyNumberFormat="1" applyFont="1" applyFill="1" applyBorder="1" applyAlignment="1">
      <alignment horizontal="left"/>
    </xf>
    <xf numFmtId="41" fontId="37" fillId="0" borderId="0" xfId="1" applyNumberFormat="1" applyFont="1" applyFill="1" applyBorder="1" applyAlignment="1">
      <alignment horizontal="center"/>
    </xf>
    <xf numFmtId="49" fontId="37" fillId="0" borderId="0" xfId="1" applyNumberFormat="1" applyFont="1" applyFill="1" applyBorder="1" applyAlignment="1">
      <alignment horizontal="left"/>
    </xf>
    <xf numFmtId="49" fontId="8" fillId="0" borderId="24" xfId="1" applyNumberFormat="1" applyFont="1" applyFill="1" applyBorder="1" applyAlignment="1">
      <alignment horizontal="center" vertical="center" wrapText="1"/>
    </xf>
    <xf numFmtId="0" fontId="8" fillId="0" borderId="0" xfId="1" applyFont="1" applyFill="1" applyBorder="1" applyAlignment="1">
      <alignment horizontal="center" vertical="center"/>
    </xf>
    <xf numFmtId="0" fontId="8" fillId="0" borderId="0" xfId="1" applyFont="1" applyFill="1" applyBorder="1" applyAlignment="1">
      <alignment vertical="top"/>
    </xf>
    <xf numFmtId="49" fontId="8" fillId="0" borderId="25" xfId="1" applyNumberFormat="1" applyFont="1" applyFill="1" applyBorder="1" applyAlignment="1">
      <alignment horizontal="center" vertical="center" wrapText="1"/>
    </xf>
    <xf numFmtId="49" fontId="10" fillId="0" borderId="8" xfId="1" applyNumberFormat="1" applyFont="1" applyFill="1" applyBorder="1" applyAlignment="1">
      <alignment horizontal="left"/>
    </xf>
    <xf numFmtId="41" fontId="10" fillId="0" borderId="0" xfId="1" applyNumberFormat="1" applyFont="1" applyFill="1" applyAlignment="1">
      <alignment horizontal="right"/>
    </xf>
    <xf numFmtId="173" fontId="10" fillId="0" borderId="8" xfId="1" applyNumberFormat="1" applyFont="1" applyBorder="1" applyAlignment="1"/>
    <xf numFmtId="49" fontId="8" fillId="0" borderId="8" xfId="1" applyNumberFormat="1" applyFont="1" applyFill="1" applyBorder="1" applyAlignment="1">
      <alignment horizontal="left" vertical="center" wrapText="1"/>
    </xf>
    <xf numFmtId="49" fontId="8" fillId="0" borderId="8" xfId="1" applyNumberFormat="1" applyFont="1" applyFill="1" applyBorder="1" applyAlignment="1">
      <alignment horizontal="left" vertical="top" wrapText="1"/>
    </xf>
    <xf numFmtId="172" fontId="10" fillId="0" borderId="15" xfId="1" applyNumberFormat="1" applyFont="1" applyFill="1" applyBorder="1" applyAlignment="1">
      <alignment horizontal="left"/>
    </xf>
    <xf numFmtId="0" fontId="8" fillId="0" borderId="0" xfId="1" applyFont="1" applyBorder="1"/>
    <xf numFmtId="49" fontId="8" fillId="0" borderId="12" xfId="1" applyNumberFormat="1" applyFont="1" applyFill="1" applyBorder="1" applyAlignment="1">
      <alignment horizontal="center" vertical="center"/>
    </xf>
    <xf numFmtId="49" fontId="8" fillId="0" borderId="27" xfId="1" applyNumberFormat="1" applyFont="1" applyFill="1" applyBorder="1" applyAlignment="1">
      <alignment horizontal="center" vertical="center"/>
    </xf>
    <xf numFmtId="0" fontId="8" fillId="0" borderId="0" xfId="1" applyFont="1" applyFill="1" applyAlignment="1">
      <alignment horizontal="left" wrapText="1"/>
    </xf>
    <xf numFmtId="49" fontId="8" fillId="0" borderId="2" xfId="1" applyNumberFormat="1" applyFont="1" applyFill="1" applyBorder="1" applyAlignment="1">
      <alignment horizontal="center" vertical="center"/>
    </xf>
    <xf numFmtId="49" fontId="8" fillId="0" borderId="2" xfId="1" applyNumberFormat="1" applyFont="1" applyFill="1" applyBorder="1" applyAlignment="1">
      <alignment horizontal="center" vertical="center" wrapText="1"/>
    </xf>
    <xf numFmtId="0" fontId="8" fillId="0" borderId="0" xfId="1" applyFont="1" applyFill="1" applyAlignment="1">
      <alignment vertical="center"/>
    </xf>
    <xf numFmtId="49" fontId="8" fillId="0" borderId="0" xfId="0" applyNumberFormat="1" applyFont="1" applyBorder="1" applyAlignment="1">
      <alignment horizontal="left"/>
    </xf>
    <xf numFmtId="49" fontId="8" fillId="0" borderId="20" xfId="1" applyNumberFormat="1" applyFont="1" applyFill="1" applyBorder="1" applyAlignment="1">
      <alignment horizontal="center" vertical="center" wrapText="1"/>
    </xf>
    <xf numFmtId="0" fontId="10" fillId="0" borderId="0" xfId="1" applyFont="1" applyBorder="1" applyAlignment="1">
      <alignment wrapText="1"/>
    </xf>
    <xf numFmtId="0" fontId="8" fillId="0" borderId="0" xfId="1" applyFont="1" applyFill="1" applyBorder="1" applyAlignment="1">
      <alignment vertical="center"/>
    </xf>
    <xf numFmtId="49" fontId="8" fillId="0" borderId="1" xfId="1" applyNumberFormat="1" applyFont="1" applyFill="1" applyBorder="1" applyAlignment="1">
      <alignment horizontal="center" vertical="center"/>
    </xf>
    <xf numFmtId="0" fontId="20" fillId="0" borderId="0" xfId="32" applyFont="1" applyFill="1" applyAlignment="1"/>
    <xf numFmtId="49" fontId="8" fillId="0" borderId="28" xfId="1" applyNumberFormat="1" applyFont="1" applyFill="1" applyBorder="1" applyAlignment="1">
      <alignment horizontal="center" vertical="center" wrapText="1"/>
    </xf>
    <xf numFmtId="49" fontId="8" fillId="0" borderId="30" xfId="0" applyNumberFormat="1" applyFont="1" applyBorder="1" applyAlignment="1">
      <alignment horizontal="left"/>
    </xf>
    <xf numFmtId="49" fontId="10" fillId="0" borderId="15" xfId="0" applyNumberFormat="1" applyFont="1" applyBorder="1" applyAlignment="1">
      <alignment horizontal="left"/>
    </xf>
    <xf numFmtId="3" fontId="8" fillId="0" borderId="0" xfId="1" applyNumberFormat="1" applyFont="1" applyFill="1" applyBorder="1"/>
    <xf numFmtId="49" fontId="8" fillId="0" borderId="29" xfId="1" applyNumberFormat="1" applyFont="1" applyFill="1" applyBorder="1" applyAlignment="1">
      <alignment horizontal="center" vertical="center" wrapText="1"/>
    </xf>
    <xf numFmtId="0" fontId="8" fillId="0" borderId="15" xfId="0" applyFont="1" applyBorder="1"/>
    <xf numFmtId="0" fontId="8" fillId="0" borderId="3" xfId="0" applyFont="1" applyBorder="1"/>
    <xf numFmtId="49" fontId="8" fillId="0" borderId="15" xfId="1" applyNumberFormat="1" applyFont="1" applyFill="1" applyBorder="1" applyAlignment="1">
      <alignment horizontal="center" vertical="center" wrapText="1"/>
    </xf>
    <xf numFmtId="0" fontId="10" fillId="0" borderId="18" xfId="1" applyFont="1" applyFill="1" applyBorder="1" applyAlignment="1">
      <alignment horizontal="left"/>
    </xf>
    <xf numFmtId="172" fontId="10" fillId="0" borderId="0" xfId="1" applyNumberFormat="1" applyFont="1" applyFill="1" applyBorder="1" applyAlignment="1">
      <alignment horizontal="left"/>
    </xf>
    <xf numFmtId="172" fontId="10" fillId="0" borderId="3" xfId="1" applyNumberFormat="1" applyFont="1" applyFill="1" applyBorder="1" applyAlignment="1">
      <alignment horizontal="left"/>
    </xf>
    <xf numFmtId="3" fontId="8" fillId="0" borderId="0" xfId="1" applyNumberFormat="1" applyFont="1" applyFill="1"/>
    <xf numFmtId="0" fontId="8" fillId="0" borderId="0" xfId="1" applyFont="1" applyFill="1" applyBorder="1" applyAlignment="1">
      <alignment horizontal="right"/>
    </xf>
    <xf numFmtId="49" fontId="8" fillId="0" borderId="20" xfId="1" applyNumberFormat="1" applyFont="1" applyFill="1" applyBorder="1" applyAlignment="1">
      <alignment horizontal="center" vertical="center"/>
    </xf>
    <xf numFmtId="0" fontId="8" fillId="0" borderId="0" xfId="1" applyNumberFormat="1" applyFont="1" applyFill="1" applyBorder="1" applyAlignment="1">
      <alignment horizontal="center"/>
    </xf>
    <xf numFmtId="49" fontId="8" fillId="0" borderId="32" xfId="1" applyNumberFormat="1" applyFont="1" applyFill="1" applyBorder="1" applyAlignment="1">
      <alignment horizontal="center" vertical="center" wrapText="1"/>
    </xf>
    <xf numFmtId="0" fontId="8" fillId="0" borderId="33" xfId="0" applyFont="1" applyBorder="1"/>
    <xf numFmtId="49" fontId="8" fillId="0" borderId="34" xfId="1" applyNumberFormat="1" applyFont="1" applyFill="1" applyBorder="1" applyAlignment="1">
      <alignment horizontal="center" vertical="center" wrapText="1"/>
    </xf>
    <xf numFmtId="49" fontId="8" fillId="0" borderId="35" xfId="0" applyNumberFormat="1" applyFont="1" applyBorder="1" applyAlignment="1">
      <alignment horizontal="left"/>
    </xf>
    <xf numFmtId="49" fontId="8" fillId="0" borderId="36" xfId="1" applyNumberFormat="1" applyFont="1" applyFill="1" applyBorder="1" applyAlignment="1">
      <alignment horizontal="center" vertical="center"/>
    </xf>
    <xf numFmtId="49" fontId="8" fillId="0" borderId="38" xfId="1" applyNumberFormat="1" applyFont="1" applyFill="1" applyBorder="1" applyAlignment="1">
      <alignment horizontal="center" vertical="center" wrapText="1"/>
    </xf>
    <xf numFmtId="49" fontId="8" fillId="0" borderId="39" xfId="1" applyNumberFormat="1" applyFont="1" applyFill="1" applyBorder="1" applyAlignment="1">
      <alignment horizontal="center" vertical="center" wrapText="1"/>
    </xf>
    <xf numFmtId="49" fontId="8" fillId="0" borderId="40" xfId="1" applyNumberFormat="1" applyFont="1" applyFill="1" applyBorder="1" applyAlignment="1">
      <alignment horizontal="center" vertical="center" wrapText="1"/>
    </xf>
    <xf numFmtId="49" fontId="8" fillId="0" borderId="37" xfId="1" applyNumberFormat="1" applyFont="1" applyFill="1" applyBorder="1" applyAlignment="1">
      <alignment wrapText="1"/>
    </xf>
    <xf numFmtId="0" fontId="8" fillId="0" borderId="2" xfId="1" applyNumberFormat="1" applyFont="1" applyFill="1" applyBorder="1" applyAlignment="1">
      <alignment horizontal="center" vertical="center" wrapText="1"/>
    </xf>
    <xf numFmtId="0" fontId="8" fillId="0" borderId="39" xfId="1" applyFont="1" applyFill="1" applyBorder="1" applyAlignment="1">
      <alignment horizontal="center" vertical="center" wrapText="1"/>
    </xf>
    <xf numFmtId="0" fontId="8" fillId="0" borderId="41" xfId="1" applyFont="1" applyFill="1" applyBorder="1" applyAlignment="1">
      <alignment horizontal="center" vertical="center" wrapText="1"/>
    </xf>
    <xf numFmtId="49" fontId="8" fillId="0" borderId="42" xfId="0" applyNumberFormat="1" applyFont="1" applyBorder="1" applyAlignment="1">
      <alignment horizontal="left"/>
    </xf>
    <xf numFmtId="41" fontId="8" fillId="0" borderId="0" xfId="0" applyNumberFormat="1" applyFont="1" applyBorder="1" applyAlignment="1">
      <alignment horizontal="right"/>
    </xf>
    <xf numFmtId="0" fontId="0" fillId="0" borderId="0" xfId="0" applyNumberFormat="1" applyBorder="1"/>
    <xf numFmtId="49" fontId="8" fillId="0" borderId="43" xfId="0" applyNumberFormat="1" applyFont="1" applyBorder="1" applyAlignment="1">
      <alignment horizontal="left"/>
    </xf>
    <xf numFmtId="172" fontId="10" fillId="0" borderId="18" xfId="1" applyNumberFormat="1" applyFont="1" applyFill="1" applyBorder="1" applyAlignment="1">
      <alignment horizontal="left"/>
    </xf>
    <xf numFmtId="0" fontId="35" fillId="0" borderId="0" xfId="0" applyFont="1" applyAlignment="1">
      <alignment wrapText="1"/>
    </xf>
    <xf numFmtId="0" fontId="17" fillId="0" borderId="0" xfId="81" applyFont="1"/>
    <xf numFmtId="0" fontId="10" fillId="0" borderId="0" xfId="78"/>
    <xf numFmtId="0" fontId="17" fillId="0" borderId="0" xfId="81" applyFont="1" applyAlignment="1">
      <alignment wrapText="1"/>
    </xf>
    <xf numFmtId="0" fontId="8" fillId="0" borderId="0" xfId="78" applyFont="1" applyAlignment="1">
      <alignment wrapText="1"/>
    </xf>
    <xf numFmtId="0" fontId="35" fillId="0" borderId="0" xfId="0" applyFont="1" applyFill="1" applyAlignment="1">
      <alignment wrapText="1"/>
    </xf>
    <xf numFmtId="0" fontId="10" fillId="0" borderId="0" xfId="78" applyFill="1"/>
    <xf numFmtId="0" fontId="17" fillId="0" borderId="0" xfId="30"/>
    <xf numFmtId="0" fontId="8" fillId="17" borderId="0" xfId="0" applyFont="1" applyFill="1" applyAlignment="1">
      <alignment wrapText="1"/>
    </xf>
    <xf numFmtId="0" fontId="17" fillId="0" borderId="0" xfId="30" quotePrefix="1"/>
    <xf numFmtId="173" fontId="8" fillId="0" borderId="8" xfId="0" applyNumberFormat="1" applyFont="1" applyFill="1" applyBorder="1" applyAlignment="1"/>
    <xf numFmtId="41" fontId="8" fillId="0" borderId="0" xfId="83" applyNumberFormat="1" applyFont="1" applyFill="1" applyAlignment="1">
      <alignment horizontal="center"/>
    </xf>
    <xf numFmtId="41" fontId="8" fillId="0" borderId="0" xfId="83" applyNumberFormat="1" applyFont="1" applyFill="1" applyAlignment="1">
      <alignment horizontal="right"/>
    </xf>
    <xf numFmtId="49" fontId="10" fillId="0" borderId="8" xfId="83" applyNumberFormat="1" applyFont="1" applyFill="1" applyBorder="1" applyAlignment="1">
      <alignment horizontal="left"/>
    </xf>
    <xf numFmtId="0" fontId="10" fillId="0" borderId="8" xfId="83" applyNumberFormat="1" applyFont="1" applyFill="1" applyBorder="1" applyAlignment="1">
      <alignment horizontal="left"/>
    </xf>
    <xf numFmtId="0" fontId="10" fillId="0" borderId="8" xfId="83" applyNumberFormat="1" applyFont="1" applyFill="1" applyBorder="1" applyAlignment="1"/>
    <xf numFmtId="0" fontId="17" fillId="0" borderId="0" xfId="30" quotePrefix="1" applyAlignment="1">
      <alignment vertical="top"/>
    </xf>
    <xf numFmtId="0" fontId="17" fillId="0" borderId="0" xfId="30" applyAlignment="1">
      <alignment vertical="top" wrapText="1"/>
    </xf>
    <xf numFmtId="41" fontId="8" fillId="0" borderId="0" xfId="0" applyNumberFormat="1" applyFont="1" applyBorder="1"/>
    <xf numFmtId="41" fontId="10" fillId="0" borderId="0" xfId="0" applyNumberFormat="1" applyFont="1" applyBorder="1"/>
    <xf numFmtId="41" fontId="10" fillId="0" borderId="0" xfId="0" applyNumberFormat="1" applyFont="1" applyBorder="1" applyAlignment="1">
      <alignment horizontal="center"/>
    </xf>
    <xf numFmtId="41" fontId="8" fillId="0" borderId="0" xfId="0" applyNumberFormat="1" applyFont="1" applyFill="1" applyBorder="1" applyAlignment="1">
      <alignment horizontal="right"/>
    </xf>
    <xf numFmtId="41" fontId="10" fillId="0" borderId="0" xfId="0" applyNumberFormat="1" applyFont="1" applyFill="1" applyBorder="1" applyAlignment="1">
      <alignment horizontal="right"/>
    </xf>
    <xf numFmtId="41" fontId="8" fillId="0" borderId="31" xfId="0" applyNumberFormat="1" applyFont="1" applyFill="1" applyBorder="1" applyAlignment="1">
      <alignment horizontal="right"/>
    </xf>
    <xf numFmtId="41" fontId="39" fillId="0" borderId="0" xfId="1" applyNumberFormat="1" applyFont="1" applyFill="1" applyAlignment="1">
      <alignment horizontal="right"/>
    </xf>
    <xf numFmtId="41" fontId="39" fillId="0" borderId="0" xfId="1" applyNumberFormat="1" applyFont="1" applyFill="1" applyAlignment="1">
      <alignment horizontal="center"/>
    </xf>
    <xf numFmtId="49" fontId="10" fillId="0" borderId="8" xfId="1" applyNumberFormat="1" applyFont="1" applyFill="1" applyBorder="1" applyAlignment="1"/>
    <xf numFmtId="0" fontId="10" fillId="0" borderId="8" xfId="1" applyFont="1" applyFill="1" applyBorder="1" applyAlignment="1"/>
    <xf numFmtId="41" fontId="10" fillId="0" borderId="0" xfId="0" applyNumberFormat="1" applyFont="1" applyBorder="1" applyAlignment="1">
      <alignment horizontal="right"/>
    </xf>
    <xf numFmtId="0" fontId="8" fillId="0" borderId="44" xfId="1" applyFont="1" applyFill="1" applyBorder="1" applyAlignment="1">
      <alignment horizontal="left"/>
    </xf>
    <xf numFmtId="0" fontId="8" fillId="0" borderId="9" xfId="1" applyFont="1" applyFill="1" applyBorder="1" applyAlignment="1">
      <alignment horizontal="left"/>
    </xf>
    <xf numFmtId="0" fontId="10" fillId="0" borderId="9" xfId="1" applyFont="1" applyFill="1" applyBorder="1" applyAlignment="1">
      <alignment horizontal="left"/>
    </xf>
    <xf numFmtId="0" fontId="8" fillId="0" borderId="0" xfId="1" applyFont="1" applyFill="1" applyBorder="1" applyAlignment="1">
      <alignment horizontal="left"/>
    </xf>
    <xf numFmtId="0" fontId="8" fillId="0" borderId="45" xfId="1" applyFont="1" applyFill="1" applyBorder="1" applyAlignment="1">
      <alignment horizontal="center" vertical="center"/>
    </xf>
    <xf numFmtId="0" fontId="8" fillId="0" borderId="44" xfId="1" applyFont="1" applyFill="1" applyBorder="1" applyAlignment="1"/>
    <xf numFmtId="0" fontId="8" fillId="0" borderId="9" xfId="1" applyFont="1" applyFill="1" applyBorder="1" applyAlignment="1"/>
    <xf numFmtId="0" fontId="10" fillId="0" borderId="9" xfId="1" applyFont="1" applyFill="1" applyBorder="1" applyAlignment="1"/>
    <xf numFmtId="0" fontId="8" fillId="0" borderId="9" xfId="1" applyFont="1" applyFill="1" applyBorder="1"/>
    <xf numFmtId="0" fontId="10" fillId="0" borderId="9" xfId="1" applyFont="1" applyFill="1" applyBorder="1"/>
    <xf numFmtId="49" fontId="8" fillId="0" borderId="11" xfId="1" applyNumberFormat="1" applyFont="1" applyFill="1" applyBorder="1" applyAlignment="1">
      <alignment horizontal="center" vertical="center" wrapText="1"/>
    </xf>
    <xf numFmtId="49" fontId="8" fillId="0" borderId="44" xfId="0" applyNumberFormat="1" applyFont="1" applyBorder="1" applyAlignment="1">
      <alignment horizontal="left"/>
    </xf>
    <xf numFmtId="49" fontId="10" fillId="0" borderId="9" xfId="1" applyNumberFormat="1" applyFont="1" applyFill="1" applyBorder="1" applyAlignment="1">
      <alignment horizontal="left"/>
    </xf>
    <xf numFmtId="0" fontId="10" fillId="0" borderId="0" xfId="1" applyFont="1" applyFill="1" applyBorder="1" applyAlignment="1">
      <alignment horizontal="left"/>
    </xf>
    <xf numFmtId="0" fontId="8" fillId="0" borderId="9" xfId="1" applyFont="1" applyFill="1" applyBorder="1" applyAlignment="1">
      <alignment horizontal="left" vertical="center"/>
    </xf>
    <xf numFmtId="0" fontId="8" fillId="0" borderId="9" xfId="1" applyFont="1" applyFill="1" applyBorder="1" applyAlignment="1">
      <alignment horizontal="left" vertical="top" wrapText="1"/>
    </xf>
    <xf numFmtId="0" fontId="8" fillId="0" borderId="9" xfId="1" applyFont="1" applyFill="1" applyBorder="1" applyAlignment="1">
      <alignment vertical="top"/>
    </xf>
    <xf numFmtId="49" fontId="8" fillId="0" borderId="11" xfId="1" applyNumberFormat="1" applyFont="1" applyFill="1" applyBorder="1" applyAlignment="1">
      <alignment horizontal="center" vertical="center"/>
    </xf>
    <xf numFmtId="49" fontId="8" fillId="0" borderId="9" xfId="1" applyNumberFormat="1" applyFont="1" applyFill="1" applyBorder="1" applyAlignment="1">
      <alignment horizontal="left"/>
    </xf>
    <xf numFmtId="49" fontId="8" fillId="0" borderId="9" xfId="1" applyNumberFormat="1" applyFont="1" applyFill="1" applyBorder="1" applyAlignment="1">
      <alignment horizontal="left" wrapText="1"/>
    </xf>
    <xf numFmtId="49" fontId="8" fillId="0" borderId="9" xfId="1" applyNumberFormat="1" applyFont="1" applyFill="1" applyBorder="1" applyAlignment="1">
      <alignment wrapText="1"/>
    </xf>
    <xf numFmtId="0" fontId="8" fillId="0" borderId="48" xfId="1" applyFont="1" applyFill="1" applyBorder="1" applyAlignment="1">
      <alignment horizontal="center" vertical="center"/>
    </xf>
    <xf numFmtId="175" fontId="8" fillId="0" borderId="0" xfId="0" applyNumberFormat="1" applyFont="1" applyFill="1" applyBorder="1" applyAlignment="1">
      <alignment horizontal="right"/>
    </xf>
    <xf numFmtId="41" fontId="8" fillId="0" borderId="0" xfId="1" applyNumberFormat="1" applyFont="1" applyFill="1" applyBorder="1" applyAlignment="1">
      <alignment horizontal="right" vertical="center"/>
    </xf>
    <xf numFmtId="0" fontId="10" fillId="0" borderId="0" xfId="1" applyFont="1" applyFill="1" applyBorder="1"/>
    <xf numFmtId="49" fontId="8" fillId="0" borderId="46" xfId="1" applyNumberFormat="1" applyFont="1" applyFill="1" applyBorder="1" applyAlignment="1">
      <alignment horizontal="center" vertical="center" wrapText="1"/>
    </xf>
    <xf numFmtId="0" fontId="8" fillId="0" borderId="46" xfId="1" applyNumberFormat="1" applyFont="1" applyFill="1" applyBorder="1" applyAlignment="1">
      <alignment horizontal="center" vertical="center" wrapText="1"/>
    </xf>
    <xf numFmtId="49" fontId="8" fillId="0" borderId="47" xfId="1" applyNumberFormat="1" applyFont="1" applyFill="1" applyBorder="1" applyAlignment="1">
      <alignment horizontal="center" vertical="center" wrapText="1"/>
    </xf>
    <xf numFmtId="165" fontId="39" fillId="0" borderId="0" xfId="1" applyNumberFormat="1" applyFont="1" applyFill="1" applyAlignment="1">
      <alignment horizontal="center"/>
    </xf>
    <xf numFmtId="49" fontId="8" fillId="0" borderId="18" xfId="1" applyNumberFormat="1" applyFont="1" applyFill="1" applyBorder="1" applyAlignment="1">
      <alignment wrapText="1"/>
    </xf>
    <xf numFmtId="49" fontId="8" fillId="0" borderId="18" xfId="1" applyNumberFormat="1" applyFont="1" applyFill="1" applyBorder="1" applyAlignment="1">
      <alignment horizontal="left"/>
    </xf>
    <xf numFmtId="49" fontId="8" fillId="0" borderId="50" xfId="1" applyNumberFormat="1" applyFont="1" applyFill="1" applyBorder="1" applyAlignment="1">
      <alignment horizontal="center" vertical="center" wrapText="1"/>
    </xf>
    <xf numFmtId="0" fontId="8" fillId="0" borderId="50" xfId="1" applyFont="1" applyFill="1" applyBorder="1" applyAlignment="1">
      <alignment horizontal="center" vertical="center" wrapText="1"/>
    </xf>
    <xf numFmtId="0" fontId="8" fillId="0" borderId="49" xfId="1" applyFont="1" applyFill="1" applyBorder="1" applyAlignment="1">
      <alignment horizontal="center" vertical="center" wrapText="1"/>
    </xf>
    <xf numFmtId="172" fontId="8" fillId="0" borderId="15" xfId="1" applyNumberFormat="1" applyFont="1" applyFill="1" applyBorder="1" applyAlignment="1">
      <alignment horizontal="left"/>
    </xf>
    <xf numFmtId="3" fontId="8" fillId="0" borderId="3" xfId="0" applyNumberFormat="1" applyFont="1" applyFill="1" applyBorder="1" applyAlignment="1">
      <alignment horizontal="right"/>
    </xf>
    <xf numFmtId="3" fontId="8" fillId="0" borderId="3" xfId="1" applyNumberFormat="1" applyFont="1" applyFill="1" applyBorder="1" applyAlignment="1">
      <alignment horizontal="right"/>
    </xf>
    <xf numFmtId="172" fontId="8" fillId="0" borderId="17" xfId="0" applyNumberFormat="1" applyFont="1" applyBorder="1" applyAlignment="1">
      <alignment horizontal="center" vertical="center" wrapText="1"/>
    </xf>
    <xf numFmtId="0" fontId="39" fillId="0" borderId="18" xfId="1" applyNumberFormat="1" applyFont="1" applyFill="1" applyBorder="1" applyAlignment="1">
      <alignment horizontal="center"/>
    </xf>
    <xf numFmtId="41" fontId="39" fillId="0" borderId="0" xfId="1" applyNumberFormat="1" applyFont="1" applyFill="1" applyBorder="1" applyAlignment="1">
      <alignment horizontal="center"/>
    </xf>
    <xf numFmtId="41" fontId="8" fillId="0" borderId="0" xfId="0" applyNumberFormat="1" applyFont="1" applyFill="1" applyAlignment="1">
      <alignment horizontal="right"/>
    </xf>
    <xf numFmtId="41" fontId="8" fillId="0" borderId="0" xfId="1" applyNumberFormat="1" applyFont="1" applyFill="1" applyAlignment="1"/>
    <xf numFmtId="41" fontId="8" fillId="0" borderId="0" xfId="1" applyNumberFormat="1" applyFont="1" applyFill="1"/>
    <xf numFmtId="41" fontId="10" fillId="0" borderId="0" xfId="0" applyNumberFormat="1" applyFont="1" applyFill="1" applyAlignment="1">
      <alignment horizontal="right"/>
    </xf>
    <xf numFmtId="41" fontId="0" fillId="0" borderId="0" xfId="0" applyNumberFormat="1"/>
    <xf numFmtId="41" fontId="8" fillId="0" borderId="0" xfId="0" applyNumberFormat="1" applyFont="1" applyFill="1" applyBorder="1"/>
    <xf numFmtId="41" fontId="10" fillId="0" borderId="0" xfId="0" applyNumberFormat="1" applyFont="1" applyFill="1" applyBorder="1"/>
    <xf numFmtId="175" fontId="8" fillId="0" borderId="0" xfId="1" applyNumberFormat="1" applyFont="1" applyFill="1" applyBorder="1" applyAlignment="1">
      <alignment horizontal="right"/>
    </xf>
    <xf numFmtId="177" fontId="8" fillId="0" borderId="0" xfId="82" applyNumberFormat="1" applyFont="1" applyFill="1" applyBorder="1" applyAlignment="1">
      <alignment horizontal="right"/>
    </xf>
    <xf numFmtId="177" fontId="8" fillId="0" borderId="0" xfId="1" applyNumberFormat="1" applyFont="1" applyFill="1"/>
    <xf numFmtId="41" fontId="10" fillId="0" borderId="0" xfId="1" applyNumberFormat="1" applyFont="1" applyFill="1" applyBorder="1" applyAlignment="1"/>
    <xf numFmtId="41" fontId="10" fillId="0" borderId="0" xfId="1" applyNumberFormat="1" applyFont="1" applyFill="1" applyAlignment="1"/>
    <xf numFmtId="41" fontId="10" fillId="0" borderId="3" xfId="0" applyNumberFormat="1" applyFont="1" applyBorder="1" applyAlignment="1">
      <alignment horizontal="right"/>
    </xf>
    <xf numFmtId="41" fontId="8" fillId="0" borderId="3" xfId="0" applyNumberFormat="1" applyFont="1" applyBorder="1" applyAlignment="1">
      <alignment horizontal="right"/>
    </xf>
    <xf numFmtId="41" fontId="8" fillId="0" borderId="0" xfId="1" applyNumberFormat="1" applyFont="1" applyAlignment="1"/>
    <xf numFmtId="177" fontId="8" fillId="0" borderId="0" xfId="1" applyNumberFormat="1" applyFont="1" applyFill="1" applyAlignment="1"/>
    <xf numFmtId="41" fontId="8" fillId="0" borderId="26" xfId="0" applyNumberFormat="1" applyFont="1" applyFill="1" applyBorder="1" applyAlignment="1">
      <alignment horizontal="right"/>
    </xf>
    <xf numFmtId="41" fontId="8" fillId="0" borderId="3" xfId="0" applyNumberFormat="1" applyFont="1" applyFill="1" applyBorder="1" applyAlignment="1">
      <alignment horizontal="right"/>
    </xf>
    <xf numFmtId="41" fontId="8" fillId="0" borderId="31" xfId="0" applyNumberFormat="1" applyFont="1" applyBorder="1" applyAlignment="1">
      <alignment horizontal="right"/>
    </xf>
    <xf numFmtId="41" fontId="8" fillId="0" borderId="0" xfId="0" applyNumberFormat="1" applyFont="1" applyAlignment="1">
      <alignment horizontal="right"/>
    </xf>
    <xf numFmtId="41" fontId="8" fillId="0" borderId="0" xfId="1" applyNumberFormat="1" applyFont="1" applyFill="1" applyBorder="1"/>
    <xf numFmtId="41" fontId="10" fillId="0" borderId="3" xfId="0" applyNumberFormat="1" applyFont="1" applyBorder="1"/>
    <xf numFmtId="41" fontId="8" fillId="0" borderId="0" xfId="0" applyNumberFormat="1" applyFont="1"/>
    <xf numFmtId="41" fontId="8" fillId="0" borderId="0" xfId="82" applyNumberFormat="1" applyFont="1" applyFill="1" applyBorder="1" applyAlignment="1">
      <alignment horizontal="right"/>
    </xf>
    <xf numFmtId="41" fontId="8" fillId="0" borderId="0" xfId="0" applyNumberFormat="1" applyFont="1" applyFill="1" applyBorder="1" applyAlignment="1">
      <alignment horizontal="center"/>
    </xf>
    <xf numFmtId="177" fontId="40" fillId="0" borderId="0" xfId="33" applyNumberFormat="1" applyFont="1" applyFill="1" applyBorder="1" applyAlignment="1">
      <alignment horizontal="right" wrapText="1"/>
    </xf>
    <xf numFmtId="173" fontId="39" fillId="0" borderId="8" xfId="1" applyNumberFormat="1" applyFont="1" applyFill="1" applyBorder="1" applyAlignment="1"/>
    <xf numFmtId="41" fontId="39" fillId="0" borderId="0" xfId="1" applyNumberFormat="1" applyFont="1" applyFill="1" applyBorder="1" applyAlignment="1">
      <alignment horizontal="right"/>
    </xf>
    <xf numFmtId="173" fontId="39" fillId="0" borderId="8" xfId="0" applyNumberFormat="1" applyFont="1" applyBorder="1" applyAlignment="1"/>
    <xf numFmtId="0" fontId="8" fillId="0" borderId="52" xfId="1" applyNumberFormat="1" applyFont="1" applyFill="1" applyBorder="1" applyAlignment="1">
      <alignment horizontal="center" vertical="center"/>
    </xf>
    <xf numFmtId="173" fontId="8" fillId="0" borderId="8" xfId="0" applyNumberFormat="1" applyFont="1" applyFill="1" applyBorder="1" applyAlignment="1">
      <alignment wrapText="1"/>
    </xf>
    <xf numFmtId="41" fontId="10" fillId="0" borderId="0" xfId="0" applyNumberFormat="1" applyFont="1" applyFill="1" applyBorder="1" applyAlignment="1">
      <alignment horizontal="center"/>
    </xf>
    <xf numFmtId="0" fontId="8" fillId="0" borderId="42" xfId="0" applyFont="1" applyFill="1" applyBorder="1"/>
    <xf numFmtId="0" fontId="8" fillId="0" borderId="15" xfId="0" applyFont="1" applyFill="1" applyBorder="1"/>
    <xf numFmtId="0" fontId="8" fillId="0" borderId="26" xfId="0" applyFont="1" applyFill="1" applyBorder="1"/>
    <xf numFmtId="0" fontId="8" fillId="0" borderId="3" xfId="0" applyFont="1" applyFill="1" applyBorder="1"/>
    <xf numFmtId="173" fontId="8" fillId="0" borderId="8" xfId="1" applyNumberFormat="1" applyFont="1" applyFill="1" applyBorder="1" applyAlignment="1">
      <alignment wrapText="1"/>
    </xf>
    <xf numFmtId="41" fontId="10" fillId="0" borderId="0" xfId="0" applyNumberFormat="1" applyFont="1"/>
    <xf numFmtId="41" fontId="8" fillId="0" borderId="3" xfId="82" applyNumberFormat="1" applyFont="1" applyFill="1" applyBorder="1" applyAlignment="1">
      <alignment horizontal="right"/>
    </xf>
    <xf numFmtId="41" fontId="10" fillId="0" borderId="0" xfId="82" applyNumberFormat="1" applyFont="1" applyFill="1" applyBorder="1" applyAlignment="1">
      <alignment horizontal="right"/>
    </xf>
    <xf numFmtId="0" fontId="17" fillId="0" borderId="0" xfId="30" applyFont="1" applyFill="1" applyBorder="1" applyProtection="1">
      <protection locked="0"/>
    </xf>
    <xf numFmtId="177" fontId="8" fillId="0" borderId="0" xfId="33" applyNumberFormat="1" applyFont="1" applyFill="1" applyBorder="1" applyAlignment="1">
      <alignment horizontal="right" wrapText="1"/>
    </xf>
    <xf numFmtId="177" fontId="35" fillId="0" borderId="0" xfId="0" applyNumberFormat="1" applyFont="1" applyFill="1" applyAlignment="1">
      <alignment horizontal="right"/>
    </xf>
    <xf numFmtId="41" fontId="8" fillId="0" borderId="51" xfId="33" applyNumberFormat="1" applyFont="1" applyFill="1" applyBorder="1" applyAlignment="1">
      <alignment horizontal="right"/>
    </xf>
    <xf numFmtId="41" fontId="8" fillId="0" borderId="0" xfId="33" applyNumberFormat="1" applyFont="1" applyFill="1" applyBorder="1" applyAlignment="1">
      <alignment horizontal="right"/>
    </xf>
    <xf numFmtId="41" fontId="8" fillId="0" borderId="3" xfId="33" applyNumberFormat="1" applyFont="1" applyFill="1" applyBorder="1" applyAlignment="1">
      <alignment horizontal="right"/>
    </xf>
    <xf numFmtId="41" fontId="10" fillId="0" borderId="0" xfId="33" applyNumberFormat="1" applyFont="1" applyFill="1" applyBorder="1" applyAlignment="1">
      <alignment horizontal="right"/>
    </xf>
    <xf numFmtId="41" fontId="35" fillId="0" borderId="0" xfId="33" applyNumberFormat="1" applyFont="1" applyFill="1" applyAlignment="1">
      <alignment horizontal="right"/>
    </xf>
    <xf numFmtId="41" fontId="10" fillId="0" borderId="0" xfId="33" applyNumberFormat="1" applyFont="1" applyFill="1" applyAlignment="1">
      <alignment horizontal="right"/>
    </xf>
    <xf numFmtId="41" fontId="35" fillId="0" borderId="0" xfId="0" applyNumberFormat="1" applyFont="1" applyFill="1" applyBorder="1" applyAlignment="1">
      <alignment horizontal="right"/>
    </xf>
    <xf numFmtId="41" fontId="34" fillId="0" borderId="0" xfId="33" applyNumberFormat="1" applyFont="1" applyFill="1" applyAlignment="1">
      <alignment horizontal="right"/>
    </xf>
    <xf numFmtId="0" fontId="35" fillId="0" borderId="0" xfId="0" quotePrefix="1" applyFont="1" applyAlignment="1">
      <alignment wrapText="1"/>
    </xf>
    <xf numFmtId="0" fontId="17" fillId="0" borderId="0" xfId="30" applyAlignment="1">
      <alignment wrapText="1"/>
    </xf>
    <xf numFmtId="0" fontId="39" fillId="0" borderId="0" xfId="1" applyNumberFormat="1" applyFont="1" applyFill="1" applyBorder="1" applyAlignment="1">
      <alignment horizontal="left"/>
    </xf>
    <xf numFmtId="49" fontId="8" fillId="0" borderId="18" xfId="1" applyNumberFormat="1" applyFont="1" applyFill="1" applyBorder="1" applyAlignment="1"/>
    <xf numFmtId="41" fontId="8" fillId="0" borderId="0" xfId="82" applyNumberFormat="1" applyFont="1" applyFill="1" applyBorder="1" applyAlignment="1">
      <alignment horizontal="center"/>
    </xf>
    <xf numFmtId="41" fontId="40" fillId="0" borderId="0" xfId="82" applyNumberFormat="1" applyFont="1" applyFill="1" applyBorder="1" applyAlignment="1">
      <alignment horizontal="right"/>
    </xf>
    <xf numFmtId="0" fontId="8" fillId="0" borderId="53" xfId="1" applyFont="1" applyFill="1" applyBorder="1" applyAlignment="1">
      <alignment horizontal="center" vertical="center"/>
    </xf>
  </cellXfs>
  <cellStyles count="85">
    <cellStyle name="20% - Akzent1" xfId="9"/>
    <cellStyle name="20% - Akzent2" xfId="10"/>
    <cellStyle name="20% - Akzent3" xfId="11"/>
    <cellStyle name="20% - Akzent4" xfId="12"/>
    <cellStyle name="20% - Akzent5" xfId="13"/>
    <cellStyle name="20% - Akzent6" xfId="14"/>
    <cellStyle name="4" xfId="2"/>
    <cellStyle name="4 2" xfId="74"/>
    <cellStyle name="40% - Akzent1" xfId="15"/>
    <cellStyle name="40% - Akzent2" xfId="16"/>
    <cellStyle name="40% - Akzent3" xfId="17"/>
    <cellStyle name="40% - Akzent4" xfId="18"/>
    <cellStyle name="40% - Akzent5" xfId="19"/>
    <cellStyle name="40% - Akzent6" xfId="20"/>
    <cellStyle name="5" xfId="3"/>
    <cellStyle name="5 2" xfId="76"/>
    <cellStyle name="6" xfId="4"/>
    <cellStyle name="6 2" xfId="77"/>
    <cellStyle name="60% - Akzent1" xfId="21"/>
    <cellStyle name="60% - Akzent2" xfId="22"/>
    <cellStyle name="60% - Akzent3" xfId="23"/>
    <cellStyle name="60% - Akzent4" xfId="24"/>
    <cellStyle name="60% - Akzent5" xfId="25"/>
    <cellStyle name="60% - Akzent6" xfId="26"/>
    <cellStyle name="9" xfId="5"/>
    <cellStyle name="9 2" xfId="73"/>
    <cellStyle name="Euro" xfId="27"/>
    <cellStyle name="Hyperlink 2" xfId="58"/>
    <cellStyle name="Hyperlink 3" xfId="69"/>
    <cellStyle name="Hyperlink 4" xfId="70"/>
    <cellStyle name="Link" xfId="30" builtinId="8" customBuiltin="1"/>
    <cellStyle name="Link 2" xfId="80"/>
    <cellStyle name="Link 3" xfId="81"/>
    <cellStyle name="Standard" xfId="0" builtinId="0"/>
    <cellStyle name="Standard 10" xfId="50"/>
    <cellStyle name="Standard 10 2" xfId="66"/>
    <cellStyle name="Standard 11" xfId="65"/>
    <cellStyle name="Standard 12" xfId="67"/>
    <cellStyle name="Standard 13" xfId="64"/>
    <cellStyle name="Standard 13 2" xfId="75"/>
    <cellStyle name="Standard 14" xfId="68"/>
    <cellStyle name="Standard 15" xfId="72"/>
    <cellStyle name="Standard 16" xfId="71"/>
    <cellStyle name="Standard 2" xfId="6"/>
    <cellStyle name="Standard 2 2" xfId="33"/>
    <cellStyle name="Standard 2 3" xfId="31"/>
    <cellStyle name="Standard 2 3 2" xfId="59"/>
    <cellStyle name="Standard 2 4" xfId="40"/>
    <cellStyle name="Standard 3" xfId="7"/>
    <cellStyle name="Standard 3 2" xfId="34"/>
    <cellStyle name="Standard 3 2 2" xfId="41"/>
    <cellStyle name="Standard 3 2 3" xfId="54"/>
    <cellStyle name="Standard 3 3" xfId="35"/>
    <cellStyle name="Standard 3 3 2" xfId="42"/>
    <cellStyle name="Standard 3 3 2 2" xfId="60"/>
    <cellStyle name="Standard 3 3 3" xfId="55"/>
    <cellStyle name="Standard 3 4" xfId="51"/>
    <cellStyle name="Standard 4" xfId="8"/>
    <cellStyle name="Standard 4 2" xfId="43"/>
    <cellStyle name="Standard 4 2 2" xfId="56"/>
    <cellStyle name="Standard 4 3" xfId="44"/>
    <cellStyle name="Standard 4 3 2" xfId="61"/>
    <cellStyle name="Standard 5" xfId="32"/>
    <cellStyle name="Standard 5 2" xfId="45"/>
    <cellStyle name="Standard 5 2 2" xfId="57"/>
    <cellStyle name="Standard 5 3" xfId="46"/>
    <cellStyle name="Standard 5 3 2" xfId="62"/>
    <cellStyle name="Standard 5 4" xfId="52"/>
    <cellStyle name="Standard 6" xfId="36"/>
    <cellStyle name="Standard 6 2" xfId="47"/>
    <cellStyle name="Standard 6 3" xfId="53"/>
    <cellStyle name="Standard 7" xfId="37"/>
    <cellStyle name="Standard 7 2" xfId="39"/>
    <cellStyle name="Standard 7 2 2" xfId="63"/>
    <cellStyle name="Standard 8" xfId="48"/>
    <cellStyle name="Standard 8 2" xfId="84"/>
    <cellStyle name="Standard 9" xfId="49"/>
    <cellStyle name="Standard_Berichtstabellen_05" xfId="28"/>
    <cellStyle name="Standard_eingabe_tab_1a_1b_2a_2b_3_4_Plausi_Versanddoc" xfId="82"/>
    <cellStyle name="Standard_KV5-j09_Tabellen" xfId="1"/>
    <cellStyle name="strich" xfId="29"/>
    <cellStyle name="Text" xfId="79"/>
    <cellStyle name="Überschrift 5" xfId="78"/>
    <cellStyle name="Währung [0]_T2" xfId="83"/>
    <cellStyle name="Währung 2" xfId="38"/>
  </cellStyles>
  <dxfs count="516">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auto="1"/>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FF0000"/>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8"/>
        <color auto="1"/>
        <name val="Arial"/>
        <scheme val="none"/>
      </font>
      <numFmt numFmtId="172" formatCode="0;\-0;\ \-"/>
      <alignment horizontal="left" vertical="bottom" textRotation="0" wrapText="0" indent="0" justifyLastLine="0" shrinkToFit="0" readingOrder="0"/>
      <border diagonalUp="0" diagonalDown="0" outline="0">
        <left style="thin">
          <color indexed="64"/>
        </left>
        <right style="thin">
          <color indexed="64"/>
        </right>
        <top/>
        <bottom/>
      </border>
    </dxf>
    <dxf>
      <border outline="0">
        <left style="thin">
          <color auto="1"/>
        </lef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rgb="FFFF0000"/>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FF0000"/>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center"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textRotation="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strike val="0"/>
        <outline val="0"/>
        <shadow val="0"/>
        <u val="none"/>
        <vertAlign val="baseline"/>
        <sz val="8"/>
        <color auto="1"/>
        <name val="Arial"/>
        <scheme val="none"/>
      </font>
      <numFmt numFmtId="33" formatCode="_-* #,##0_-;\-* #,##0_-;_-* &quot;-&quot;_-;_-@_-"/>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 \ \ \ ;\-??0\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0\ \ \ \ ;\-?\ ??0\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0;\ \-"/>
      <alignment horizontal="left" vertical="bottom" textRotation="0" wrapText="0"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0;\-0;\ \-"/>
      <alignment horizontal="left" vertical="bottom"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i val="0"/>
        <strike val="0"/>
        <condense val="0"/>
        <extend val="0"/>
        <outline val="0"/>
        <shadow val="0"/>
        <u val="none"/>
        <vertAlign val="baseline"/>
        <sz val="8"/>
        <color rgb="FFFF0000"/>
        <name val="Arial"/>
        <scheme val="none"/>
      </font>
      <numFmt numFmtId="33" formatCode="_-* #,##0_-;\-* #,##0_-;_-* &quot;-&quot;_-;_-@_-"/>
    </dxf>
    <dxf>
      <border outline="0">
        <top style="thin">
          <color rgb="FF000000"/>
        </top>
      </border>
    </dxf>
    <dxf>
      <border outline="0">
        <bottom style="thin">
          <color rgb="FF000000"/>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 ##0\ \ \ \ \ \ \ \ \ \ \ \ \ \ \ \ \ \ \ \ \ \ \ \ \ \ \ ;@\ \ \ \ \ \ \ \ \ \ \ \ \ \ \ \ \ \ \ \ \ \ \ \ \ \ \ "/>
      <alignment horizontal="general"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outline="0">
        <left style="thin">
          <color indexed="8"/>
        </left>
      </border>
    </dxf>
    <dxf>
      <font>
        <b val="0"/>
        <i val="0"/>
        <strike val="0"/>
        <condense val="0"/>
        <extend val="0"/>
        <outline val="0"/>
        <shadow val="0"/>
        <u val="none"/>
        <vertAlign val="baseline"/>
        <sz val="8"/>
        <color auto="1"/>
        <name val="Arial"/>
        <scheme val="none"/>
      </font>
      <numFmt numFmtId="173" formatCode="#\ ##0\ \ \ \ \ \ \ \ \ \ \ \ \ \ \ \ \ \ \ \ \ \ \ \ \ \ \ ;@\ \ \ \ \ \ \ \ \ \ \ \ \ \ \ \ \ \ \ \ \ \ \ \ \ \ \ "/>
      <fill>
        <patternFill patternType="solid">
          <fgColor indexed="64"/>
          <bgColor rgb="FFCCCCFF"/>
        </patternFill>
      </fill>
      <alignment horizontal="general" vertical="bottom" textRotation="0" wrapText="0"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center"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s>
  <tableStyles count="0" defaultTableStyle="TableStyleMedium2" defaultPivotStyle="PivotStyleLight16"/>
  <colors>
    <mruColors>
      <color rgb="FFFFEBFF"/>
      <color rgb="FFCCCCFF"/>
      <color rgb="FFFF99FF"/>
      <color rgb="FF0000FF"/>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2933700</xdr:colOff>
      <xdr:row>1</xdr:row>
      <xdr:rowOff>38100</xdr:rowOff>
    </xdr:from>
    <xdr:to>
      <xdr:col>1</xdr:col>
      <xdr:colOff>285000</xdr:colOff>
      <xdr:row>1</xdr:row>
      <xdr:rowOff>538688</xdr:rowOff>
    </xdr:to>
    <xdr:pic>
      <xdr:nvPicPr>
        <xdr:cNvPr id="4" name="Grafik 3"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33700" y="18097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351659</xdr:colOff>
      <xdr:row>29</xdr:row>
      <xdr:rowOff>9059</xdr:rowOff>
    </xdr:to>
    <xdr:pic>
      <xdr:nvPicPr>
        <xdr:cNvPr id="3" name="Grafik 2" descr="Vorläufige Schutzmaßnahmen nach § 42 SGB VIII für Kinder und Jugendliche auf eigenen Wunsch sowie wegen Gefährdung 1995 bis 2024" title="Vorläufige Schutzmaßnahmen nach § 42 SGB VIII für Kinder und Jugendliche nach Art der Maßnahme"/>
        <xdr:cNvPicPr>
          <a:picLocks noChangeAspect="1"/>
        </xdr:cNvPicPr>
      </xdr:nvPicPr>
      <xdr:blipFill>
        <a:blip xmlns:r="http://schemas.openxmlformats.org/officeDocument/2006/relationships" r:embed="rId1"/>
        <a:stretch>
          <a:fillRect/>
        </a:stretch>
      </xdr:blipFill>
      <xdr:spPr>
        <a:xfrm>
          <a:off x="0" y="533400"/>
          <a:ext cx="6123809" cy="37238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208758</xdr:colOff>
      <xdr:row>27</xdr:row>
      <xdr:rowOff>104282</xdr:rowOff>
    </xdr:to>
    <xdr:pic>
      <xdr:nvPicPr>
        <xdr:cNvPr id="2" name="Grafik 1" descr="Vorläufige Schutzmaßnahmen nach § 42 SGB VIII für Kinder und Jugendliche nach Altersgruppen 1995 bis 2024" title="Vorläufige Schutzmaßnahmen nach § 42 SGB VIII für Kinder und Jugendliche nach Alter"/>
        <xdr:cNvPicPr>
          <a:picLocks noChangeAspect="1"/>
        </xdr:cNvPicPr>
      </xdr:nvPicPr>
      <xdr:blipFill>
        <a:blip xmlns:r="http://schemas.openxmlformats.org/officeDocument/2006/relationships" r:embed="rId1"/>
        <a:stretch>
          <a:fillRect/>
        </a:stretch>
      </xdr:blipFill>
      <xdr:spPr>
        <a:xfrm>
          <a:off x="0" y="581025"/>
          <a:ext cx="6333333" cy="39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LAGEN/S2/S21/AB-24_KJH/I/I-7/I-7_2024/I-7_2024_Verbund/JH1-7-TAB04_2024_J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4"/>
    </sheetNames>
    <sheetDataSet>
      <sheetData sheetId="0">
        <row r="11">
          <cell r="C11">
            <v>3739</v>
          </cell>
          <cell r="D11">
            <v>321</v>
          </cell>
          <cell r="E11">
            <v>408</v>
          </cell>
          <cell r="F11">
            <v>244</v>
          </cell>
          <cell r="G11">
            <v>149</v>
          </cell>
          <cell r="H11">
            <v>141</v>
          </cell>
          <cell r="I11">
            <v>91</v>
          </cell>
          <cell r="J11">
            <v>535</v>
          </cell>
          <cell r="K11">
            <v>475</v>
          </cell>
          <cell r="L11">
            <v>807</v>
          </cell>
          <cell r="M11">
            <v>568</v>
          </cell>
        </row>
        <row r="12">
          <cell r="C12">
            <v>356</v>
          </cell>
          <cell r="D12">
            <v>6</v>
          </cell>
          <cell r="E12">
            <v>17</v>
          </cell>
          <cell r="F12">
            <v>17</v>
          </cell>
          <cell r="G12">
            <v>8</v>
          </cell>
          <cell r="H12">
            <v>7</v>
          </cell>
          <cell r="I12">
            <v>7</v>
          </cell>
          <cell r="J12">
            <v>55</v>
          </cell>
          <cell r="K12">
            <v>53</v>
          </cell>
          <cell r="L12">
            <v>93</v>
          </cell>
          <cell r="M12">
            <v>93</v>
          </cell>
        </row>
        <row r="13">
          <cell r="C13">
            <v>199</v>
          </cell>
          <cell r="D13">
            <v>6</v>
          </cell>
          <cell r="E13">
            <v>7</v>
          </cell>
          <cell r="F13">
            <v>16</v>
          </cell>
          <cell r="G13">
            <v>7</v>
          </cell>
          <cell r="H13">
            <v>7</v>
          </cell>
          <cell r="I13">
            <v>7</v>
          </cell>
          <cell r="J13">
            <v>25</v>
          </cell>
          <cell r="K13">
            <v>28</v>
          </cell>
          <cell r="L13">
            <v>58</v>
          </cell>
          <cell r="M13">
            <v>38</v>
          </cell>
        </row>
        <row r="14">
          <cell r="C14">
            <v>174</v>
          </cell>
          <cell r="D14">
            <v>4</v>
          </cell>
          <cell r="E14">
            <v>14</v>
          </cell>
          <cell r="F14">
            <v>12</v>
          </cell>
          <cell r="G14">
            <v>11</v>
          </cell>
          <cell r="H14">
            <v>7</v>
          </cell>
          <cell r="I14">
            <v>4</v>
          </cell>
          <cell r="J14">
            <v>18</v>
          </cell>
          <cell r="K14">
            <v>20</v>
          </cell>
          <cell r="L14">
            <v>52</v>
          </cell>
          <cell r="M14">
            <v>32</v>
          </cell>
        </row>
        <row r="15">
          <cell r="C15">
            <v>277</v>
          </cell>
          <cell r="D15">
            <v>18</v>
          </cell>
          <cell r="E15">
            <v>15</v>
          </cell>
          <cell r="F15">
            <v>13</v>
          </cell>
          <cell r="G15">
            <v>7</v>
          </cell>
          <cell r="H15">
            <v>15</v>
          </cell>
          <cell r="I15">
            <v>8</v>
          </cell>
          <cell r="J15">
            <v>43</v>
          </cell>
          <cell r="K15">
            <v>38</v>
          </cell>
          <cell r="L15">
            <v>73</v>
          </cell>
          <cell r="M15">
            <v>47</v>
          </cell>
        </row>
        <row r="16">
          <cell r="C16">
            <v>406</v>
          </cell>
          <cell r="D16">
            <v>39</v>
          </cell>
          <cell r="E16">
            <v>51</v>
          </cell>
          <cell r="F16">
            <v>27</v>
          </cell>
          <cell r="G16">
            <v>23</v>
          </cell>
          <cell r="H16">
            <v>15</v>
          </cell>
          <cell r="I16">
            <v>7</v>
          </cell>
          <cell r="J16">
            <v>56</v>
          </cell>
          <cell r="K16">
            <v>54</v>
          </cell>
          <cell r="L16">
            <v>75</v>
          </cell>
          <cell r="M16">
            <v>59</v>
          </cell>
        </row>
        <row r="17">
          <cell r="C17">
            <v>876</v>
          </cell>
          <cell r="D17">
            <v>128</v>
          </cell>
          <cell r="E17">
            <v>128</v>
          </cell>
          <cell r="F17">
            <v>62</v>
          </cell>
          <cell r="G17">
            <v>30</v>
          </cell>
          <cell r="H17">
            <v>35</v>
          </cell>
          <cell r="I17">
            <v>17</v>
          </cell>
          <cell r="J17">
            <v>123</v>
          </cell>
          <cell r="K17">
            <v>99</v>
          </cell>
          <cell r="L17">
            <v>157</v>
          </cell>
          <cell r="M17">
            <v>97</v>
          </cell>
        </row>
        <row r="18">
          <cell r="C18">
            <v>1451</v>
          </cell>
          <cell r="D18">
            <v>120</v>
          </cell>
          <cell r="E18">
            <v>176</v>
          </cell>
          <cell r="F18">
            <v>97</v>
          </cell>
          <cell r="G18">
            <v>63</v>
          </cell>
          <cell r="H18">
            <v>55</v>
          </cell>
          <cell r="I18">
            <v>41</v>
          </cell>
          <cell r="J18">
            <v>215</v>
          </cell>
          <cell r="K18">
            <v>183</v>
          </cell>
          <cell r="L18">
            <v>299</v>
          </cell>
          <cell r="M18">
            <v>202</v>
          </cell>
        </row>
        <row r="22">
          <cell r="C22">
            <v>2409</v>
          </cell>
          <cell r="D22">
            <v>185</v>
          </cell>
          <cell r="E22">
            <v>209</v>
          </cell>
          <cell r="F22">
            <v>134</v>
          </cell>
          <cell r="G22">
            <v>93</v>
          </cell>
          <cell r="H22">
            <v>81</v>
          </cell>
          <cell r="I22">
            <v>61</v>
          </cell>
          <cell r="J22">
            <v>352</v>
          </cell>
          <cell r="K22">
            <v>312</v>
          </cell>
          <cell r="L22">
            <v>535</v>
          </cell>
          <cell r="M22">
            <v>447</v>
          </cell>
        </row>
        <row r="23">
          <cell r="C23">
            <v>193</v>
          </cell>
          <cell r="D23">
            <v>2</v>
          </cell>
          <cell r="E23">
            <v>9</v>
          </cell>
          <cell r="F23">
            <v>11</v>
          </cell>
          <cell r="G23">
            <v>7</v>
          </cell>
          <cell r="H23">
            <v>4</v>
          </cell>
          <cell r="I23">
            <v>5</v>
          </cell>
          <cell r="J23">
            <v>25</v>
          </cell>
          <cell r="K23">
            <v>26</v>
          </cell>
          <cell r="L23">
            <v>51</v>
          </cell>
          <cell r="M23">
            <v>53</v>
          </cell>
        </row>
        <row r="24">
          <cell r="C24">
            <v>113</v>
          </cell>
          <cell r="D24">
            <v>4</v>
          </cell>
          <cell r="E24">
            <v>5</v>
          </cell>
          <cell r="F24">
            <v>4</v>
          </cell>
          <cell r="G24">
            <v>7</v>
          </cell>
          <cell r="H24">
            <v>3</v>
          </cell>
          <cell r="I24">
            <v>5</v>
          </cell>
          <cell r="J24">
            <v>14</v>
          </cell>
          <cell r="K24">
            <v>15</v>
          </cell>
          <cell r="L24">
            <v>28</v>
          </cell>
          <cell r="M24">
            <v>28</v>
          </cell>
        </row>
        <row r="25">
          <cell r="C25">
            <v>96</v>
          </cell>
          <cell r="D25">
            <v>2</v>
          </cell>
          <cell r="E25">
            <v>6</v>
          </cell>
          <cell r="F25">
            <v>6</v>
          </cell>
          <cell r="G25">
            <v>3</v>
          </cell>
          <cell r="H25">
            <v>5</v>
          </cell>
          <cell r="I25">
            <v>3</v>
          </cell>
          <cell r="J25">
            <v>11</v>
          </cell>
          <cell r="K25">
            <v>11</v>
          </cell>
          <cell r="L25">
            <v>29</v>
          </cell>
          <cell r="M25">
            <v>20</v>
          </cell>
        </row>
        <row r="26">
          <cell r="C26">
            <v>153</v>
          </cell>
          <cell r="D26">
            <v>10</v>
          </cell>
          <cell r="E26">
            <v>5</v>
          </cell>
          <cell r="F26">
            <v>8</v>
          </cell>
          <cell r="G26">
            <v>2</v>
          </cell>
          <cell r="H26">
            <v>10</v>
          </cell>
          <cell r="I26">
            <v>4</v>
          </cell>
          <cell r="J26">
            <v>23</v>
          </cell>
          <cell r="K26">
            <v>17</v>
          </cell>
          <cell r="L26">
            <v>41</v>
          </cell>
          <cell r="M26">
            <v>33</v>
          </cell>
        </row>
        <row r="27">
          <cell r="C27">
            <v>192</v>
          </cell>
          <cell r="D27">
            <v>15</v>
          </cell>
          <cell r="E27">
            <v>15</v>
          </cell>
          <cell r="F27">
            <v>7</v>
          </cell>
          <cell r="G27">
            <v>7</v>
          </cell>
          <cell r="H27">
            <v>5</v>
          </cell>
          <cell r="I27">
            <v>3</v>
          </cell>
          <cell r="J27">
            <v>16</v>
          </cell>
          <cell r="K27">
            <v>33</v>
          </cell>
          <cell r="L27">
            <v>44</v>
          </cell>
          <cell r="M27">
            <v>47</v>
          </cell>
        </row>
        <row r="28">
          <cell r="C28">
            <v>529</v>
          </cell>
          <cell r="D28">
            <v>73</v>
          </cell>
          <cell r="E28">
            <v>64</v>
          </cell>
          <cell r="F28">
            <v>31</v>
          </cell>
          <cell r="G28">
            <v>18</v>
          </cell>
          <cell r="H28">
            <v>16</v>
          </cell>
          <cell r="I28">
            <v>9</v>
          </cell>
          <cell r="J28">
            <v>81</v>
          </cell>
          <cell r="K28">
            <v>65</v>
          </cell>
          <cell r="L28">
            <v>92</v>
          </cell>
          <cell r="M28">
            <v>80</v>
          </cell>
        </row>
        <row r="29">
          <cell r="C29">
            <v>1133</v>
          </cell>
          <cell r="D29">
            <v>79</v>
          </cell>
          <cell r="E29">
            <v>105</v>
          </cell>
          <cell r="F29">
            <v>67</v>
          </cell>
          <cell r="G29">
            <v>49</v>
          </cell>
          <cell r="H29">
            <v>38</v>
          </cell>
          <cell r="I29">
            <v>32</v>
          </cell>
          <cell r="J29">
            <v>182</v>
          </cell>
          <cell r="K29">
            <v>145</v>
          </cell>
          <cell r="L29">
            <v>250</v>
          </cell>
          <cell r="M29">
            <v>186</v>
          </cell>
        </row>
        <row r="33">
          <cell r="C33">
            <v>1330</v>
          </cell>
          <cell r="D33">
            <v>136</v>
          </cell>
          <cell r="E33">
            <v>199</v>
          </cell>
          <cell r="F33">
            <v>110</v>
          </cell>
          <cell r="G33">
            <v>56</v>
          </cell>
          <cell r="H33">
            <v>60</v>
          </cell>
          <cell r="I33">
            <v>30</v>
          </cell>
          <cell r="J33">
            <v>183</v>
          </cell>
          <cell r="K33">
            <v>163</v>
          </cell>
          <cell r="L33">
            <v>272</v>
          </cell>
          <cell r="M33">
            <v>121</v>
          </cell>
        </row>
        <row r="34">
          <cell r="C34">
            <v>163</v>
          </cell>
          <cell r="D34">
            <v>4</v>
          </cell>
          <cell r="E34">
            <v>8</v>
          </cell>
          <cell r="F34">
            <v>6</v>
          </cell>
          <cell r="G34">
            <v>1</v>
          </cell>
          <cell r="H34">
            <v>3</v>
          </cell>
          <cell r="I34">
            <v>2</v>
          </cell>
          <cell r="J34">
            <v>30</v>
          </cell>
          <cell r="K34">
            <v>27</v>
          </cell>
          <cell r="L34">
            <v>42</v>
          </cell>
          <cell r="M34">
            <v>40</v>
          </cell>
        </row>
        <row r="35">
          <cell r="C35">
            <v>86</v>
          </cell>
          <cell r="D35">
            <v>2</v>
          </cell>
          <cell r="E35">
            <v>2</v>
          </cell>
          <cell r="F35">
            <v>12</v>
          </cell>
          <cell r="G35" t="str">
            <v>-</v>
          </cell>
          <cell r="H35">
            <v>4</v>
          </cell>
          <cell r="I35">
            <v>2</v>
          </cell>
          <cell r="J35">
            <v>11</v>
          </cell>
          <cell r="K35">
            <v>13</v>
          </cell>
          <cell r="L35">
            <v>30</v>
          </cell>
          <cell r="M35">
            <v>10</v>
          </cell>
        </row>
        <row r="36">
          <cell r="C36">
            <v>78</v>
          </cell>
          <cell r="D36">
            <v>2</v>
          </cell>
          <cell r="E36">
            <v>8</v>
          </cell>
          <cell r="F36">
            <v>6</v>
          </cell>
          <cell r="G36">
            <v>8</v>
          </cell>
          <cell r="H36">
            <v>2</v>
          </cell>
          <cell r="I36">
            <v>1</v>
          </cell>
          <cell r="J36">
            <v>7</v>
          </cell>
          <cell r="K36">
            <v>9</v>
          </cell>
          <cell r="L36">
            <v>23</v>
          </cell>
          <cell r="M36">
            <v>12</v>
          </cell>
        </row>
        <row r="37">
          <cell r="C37">
            <v>124</v>
          </cell>
          <cell r="D37">
            <v>8</v>
          </cell>
          <cell r="E37">
            <v>10</v>
          </cell>
          <cell r="F37">
            <v>5</v>
          </cell>
          <cell r="G37">
            <v>5</v>
          </cell>
          <cell r="H37">
            <v>5</v>
          </cell>
          <cell r="I37">
            <v>4</v>
          </cell>
          <cell r="J37">
            <v>20</v>
          </cell>
          <cell r="K37">
            <v>21</v>
          </cell>
          <cell r="L37">
            <v>32</v>
          </cell>
          <cell r="M37">
            <v>14</v>
          </cell>
        </row>
        <row r="38">
          <cell r="C38">
            <v>214</v>
          </cell>
          <cell r="D38">
            <v>24</v>
          </cell>
          <cell r="E38">
            <v>36</v>
          </cell>
          <cell r="F38">
            <v>20</v>
          </cell>
          <cell r="G38">
            <v>16</v>
          </cell>
          <cell r="H38">
            <v>10</v>
          </cell>
          <cell r="I38">
            <v>4</v>
          </cell>
          <cell r="J38">
            <v>40</v>
          </cell>
          <cell r="K38">
            <v>21</v>
          </cell>
          <cell r="L38">
            <v>31</v>
          </cell>
          <cell r="M38">
            <v>12</v>
          </cell>
        </row>
        <row r="39">
          <cell r="C39">
            <v>347</v>
          </cell>
          <cell r="D39">
            <v>55</v>
          </cell>
          <cell r="E39">
            <v>64</v>
          </cell>
          <cell r="F39">
            <v>31</v>
          </cell>
          <cell r="G39">
            <v>12</v>
          </cell>
          <cell r="H39">
            <v>19</v>
          </cell>
          <cell r="I39">
            <v>8</v>
          </cell>
          <cell r="J39">
            <v>42</v>
          </cell>
          <cell r="K39">
            <v>34</v>
          </cell>
          <cell r="L39">
            <v>65</v>
          </cell>
          <cell r="M39">
            <v>17</v>
          </cell>
        </row>
        <row r="40">
          <cell r="C40">
            <v>318</v>
          </cell>
          <cell r="D40">
            <v>41</v>
          </cell>
          <cell r="E40">
            <v>71</v>
          </cell>
          <cell r="F40">
            <v>30</v>
          </cell>
          <cell r="G40">
            <v>14</v>
          </cell>
          <cell r="H40">
            <v>17</v>
          </cell>
          <cell r="I40">
            <v>9</v>
          </cell>
          <cell r="J40">
            <v>33</v>
          </cell>
          <cell r="K40">
            <v>38</v>
          </cell>
          <cell r="L40">
            <v>49</v>
          </cell>
          <cell r="M40">
            <v>16</v>
          </cell>
        </row>
        <row r="58">
          <cell r="C58">
            <v>458</v>
          </cell>
          <cell r="D58">
            <v>24</v>
          </cell>
          <cell r="E58">
            <v>28</v>
          </cell>
          <cell r="F58">
            <v>36</v>
          </cell>
          <cell r="G58">
            <v>25</v>
          </cell>
          <cell r="H58">
            <v>29</v>
          </cell>
          <cell r="I58">
            <v>17</v>
          </cell>
          <cell r="J58">
            <v>124</v>
          </cell>
          <cell r="K58">
            <v>86</v>
          </cell>
          <cell r="L58">
            <v>70</v>
          </cell>
          <cell r="M58">
            <v>19</v>
          </cell>
        </row>
        <row r="69">
          <cell r="C69">
            <v>436</v>
          </cell>
          <cell r="D69">
            <v>22</v>
          </cell>
          <cell r="E69">
            <v>24</v>
          </cell>
          <cell r="F69">
            <v>32</v>
          </cell>
          <cell r="G69">
            <v>24</v>
          </cell>
          <cell r="H69">
            <v>29</v>
          </cell>
          <cell r="I69">
            <v>17</v>
          </cell>
          <cell r="J69">
            <v>121</v>
          </cell>
          <cell r="K69">
            <v>83</v>
          </cell>
          <cell r="L69">
            <v>66</v>
          </cell>
          <cell r="M69">
            <v>18</v>
          </cell>
        </row>
        <row r="80">
          <cell r="C80">
            <v>22</v>
          </cell>
          <cell r="D80">
            <v>2</v>
          </cell>
          <cell r="E80">
            <v>4</v>
          </cell>
          <cell r="F80">
            <v>4</v>
          </cell>
          <cell r="G80">
            <v>1</v>
          </cell>
          <cell r="H80" t="str">
            <v>-</v>
          </cell>
          <cell r="I80" t="str">
            <v>-</v>
          </cell>
          <cell r="J80">
            <v>3</v>
          </cell>
          <cell r="K80">
            <v>3</v>
          </cell>
          <cell r="L80">
            <v>4</v>
          </cell>
          <cell r="M80">
            <v>1</v>
          </cell>
        </row>
        <row r="105">
          <cell r="C105">
            <v>3281</v>
          </cell>
          <cell r="D105">
            <v>297</v>
          </cell>
          <cell r="E105">
            <v>380</v>
          </cell>
          <cell r="F105">
            <v>208</v>
          </cell>
          <cell r="G105">
            <v>124</v>
          </cell>
          <cell r="H105">
            <v>112</v>
          </cell>
          <cell r="I105">
            <v>74</v>
          </cell>
          <cell r="J105">
            <v>411</v>
          </cell>
          <cell r="K105">
            <v>389</v>
          </cell>
          <cell r="L105">
            <v>737</v>
          </cell>
          <cell r="M105">
            <v>549</v>
          </cell>
        </row>
        <row r="116">
          <cell r="C116">
            <v>1973</v>
          </cell>
          <cell r="D116">
            <v>163</v>
          </cell>
          <cell r="E116">
            <v>185</v>
          </cell>
          <cell r="F116">
            <v>102</v>
          </cell>
          <cell r="G116">
            <v>69</v>
          </cell>
          <cell r="H116">
            <v>52</v>
          </cell>
          <cell r="I116">
            <v>44</v>
          </cell>
          <cell r="J116">
            <v>231</v>
          </cell>
          <cell r="K116">
            <v>229</v>
          </cell>
          <cell r="L116">
            <v>469</v>
          </cell>
          <cell r="M116">
            <v>429</v>
          </cell>
        </row>
        <row r="127">
          <cell r="C127">
            <v>1308</v>
          </cell>
          <cell r="D127">
            <v>134</v>
          </cell>
          <cell r="E127">
            <v>195</v>
          </cell>
          <cell r="F127">
            <v>106</v>
          </cell>
          <cell r="G127">
            <v>55</v>
          </cell>
          <cell r="H127">
            <v>60</v>
          </cell>
          <cell r="I127">
            <v>30</v>
          </cell>
          <cell r="J127">
            <v>180</v>
          </cell>
          <cell r="K127">
            <v>160</v>
          </cell>
          <cell r="L127">
            <v>268</v>
          </cell>
          <cell r="M127">
            <v>120</v>
          </cell>
        </row>
      </sheetData>
    </sheetDataSet>
  </externalBook>
</externalLink>
</file>

<file path=xl/tables/table1.xml><?xml version="1.0" encoding="utf-8"?>
<table xmlns="http://schemas.openxmlformats.org/spreadsheetml/2006/main" id="1" name="Vorläufige_Schutzmaßnahmen_nach_§_42_SGB_VIII_für_Kinder_und_Jugendliche_nach_Träger_der_Maßnahme" displayName="Vorläufige_Schutzmaßnahmen_nach_§_42_SGB_VIII_für_Kinder_und_Jugendliche_nach_Träger_der_Maßnahme" ref="A4:F34" totalsRowShown="0" headerRowDxfId="515" dataDxfId="513" headerRowBorderDxfId="514" tableBorderDxfId="512">
  <autoFilter ref="A4:F34">
    <filterColumn colId="0" hiddenButton="1"/>
    <filterColumn colId="1" hiddenButton="1"/>
    <filterColumn colId="2" hiddenButton="1"/>
    <filterColumn colId="3" hiddenButton="1"/>
    <filterColumn colId="4" hiddenButton="1"/>
    <filterColumn colId="5" hiddenButton="1"/>
  </autoFilter>
  <tableColumns count="6">
    <tableColumn id="1" name="Jahr" dataDxfId="511"/>
    <tableColumn id="2" name="Insgesamt" dataDxfId="510"/>
    <tableColumn id="3" name="Maßnahme erfolgte auf eigenen Wunsch1)" dataDxfId="509"/>
    <tableColumn id="4" name="Maßnahme erfolgte wegen Gefährdung2)" dataDxfId="508"/>
    <tableColumn id="5" name="Träger der öffentlichen Jugendhilfe" dataDxfId="507"/>
    <tableColumn id="6" name="Träger der freien Jugendhilfe" dataDxfId="506"/>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Träger der Maßnahme"/>
    </ext>
  </extLst>
</table>
</file>

<file path=xl/tables/table10.xml><?xml version="1.0" encoding="utf-8"?>
<table xmlns="http://schemas.openxmlformats.org/spreadsheetml/2006/main" id="14" name="Vorläufige_Schutzmaßnahmen_nach_Par_42_SGB_VIII_für_Kinder_und_Jugendliche_nach_Unterbringung_während_der_Maßnahme" displayName="Vorläufige_Schutzmaßnahmen_nach_Par_42_SGB_VIII_für_Kinder_und_Jugendliche_nach_Unterbringung_während_der_Maßnahme" ref="A110:K114" totalsRowShown="0" headerRowDxfId="403" dataDxfId="401" headerRowBorderDxfId="402" tableBorderDxfId="400">
  <tableColumns count="11">
    <tableColumn id="1" name="Unterbringung während der Maßnahme"/>
    <tableColumn id="2" name="1995" dataDxfId="399"/>
    <tableColumn id="3" name="2000" dataDxfId="398"/>
    <tableColumn id="4" name="2005" dataDxfId="397"/>
    <tableColumn id="5" name="2010" dataDxfId="396"/>
    <tableColumn id="6" name="2015" dataDxfId="395"/>
    <tableColumn id="7" name="2020" dataDxfId="394"/>
    <tableColumn id="8" name="2021" dataDxfId="393"/>
    <tableColumn id="9" name="2022" dataDxfId="392"/>
    <tableColumn id="10" name="2023" dataDxfId="391"/>
    <tableColumn id="11" name="2024" dataDxfId="390"/>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terbringung während der Maßnahme"/>
    </ext>
  </extLst>
</table>
</file>

<file path=xl/tables/table11.xml><?xml version="1.0" encoding="utf-8"?>
<table xmlns="http://schemas.openxmlformats.org/spreadsheetml/2006/main" id="16" name="Vorläufige_Schutzmaßnahmen_nach_Par_42_SGB_VIII_für_Kinder_und_Jugendliche_nach_Alter" displayName="Vorläufige_Schutzmaßnahmen_nach_Par_42_SGB_VIII_für_Kinder_und_Jugendliche_nach_Alter" ref="A10:K18" totalsRowShown="0" headerRowDxfId="389" dataDxfId="387" headerRowBorderDxfId="388" tableBorderDxfId="386">
  <tableColumns count="11">
    <tableColumn id="1" name="Alter" dataDxfId="385"/>
    <tableColumn id="2" name="1995" dataDxfId="384"/>
    <tableColumn id="3" name="2000" dataDxfId="383"/>
    <tableColumn id="4" name="2005" dataDxfId="382"/>
    <tableColumn id="5" name="2010" dataDxfId="381"/>
    <tableColumn id="6" name="2015" dataDxfId="380"/>
    <tableColumn id="7" name="2020" dataDxfId="379"/>
    <tableColumn id="8" name="2021" dataDxfId="378"/>
    <tableColumn id="9" name="2022" dataDxfId="377"/>
    <tableColumn id="10" name="2023" dataDxfId="376"/>
    <tableColumn id="11" name="2024" dataDxfId="375"/>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lter"/>
    </ext>
  </extLst>
</table>
</file>

<file path=xl/tables/table12.xml><?xml version="1.0" encoding="utf-8"?>
<table xmlns="http://schemas.openxmlformats.org/spreadsheetml/2006/main" id="11" name="Vorläufige_Schutzmaßnahmen_nach_Par_42_SGB_VIII_für_Kinder_und_Jugendliche_nach_Zeitpunkt_des_Beginns_der_Maßnahme" displayName="Vorläufige_Schutzmaßnahmen_nach_Par_42_SGB_VIII_für_Kinder_und_Jugendliche_nach_Zeitpunkt_des_Beginns_der_Maßnahme" ref="A79:K88" totalsRowShown="0" headerRowDxfId="374" dataDxfId="372" headerRowBorderDxfId="373" tableBorderDxfId="371">
  <tableColumns count="11">
    <tableColumn id="1" name="Zeitpunkt des Beginns der Maßnahme" dataDxfId="370"/>
    <tableColumn id="2" name="1995" dataDxfId="369"/>
    <tableColumn id="3" name="2000" dataDxfId="368"/>
    <tableColumn id="4" name="2005" dataDxfId="367"/>
    <tableColumn id="5" name="2010" dataDxfId="366"/>
    <tableColumn id="6" name="2015" dataDxfId="365"/>
    <tableColumn id="7" name="2020" dataDxfId="364"/>
    <tableColumn id="8" name="2021" dataDxfId="363"/>
    <tableColumn id="9" name="2022" dataDxfId="362"/>
    <tableColumn id="10" name="2023" dataDxfId="361"/>
    <tableColumn id="11" name="2024" dataDxfId="360"/>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Zeitpunkt des Beginns der Maßnahme"/>
    </ext>
  </extLst>
</table>
</file>

<file path=xl/tables/table13.xml><?xml version="1.0" encoding="utf-8"?>
<table xmlns="http://schemas.openxmlformats.org/spreadsheetml/2006/main" id="32" name="Vorläufige_Schutzmaßnahmen_nach_Par_42a_SGB_VIII_für_Kinder_und_Jugendliche_nach_Geschlecht33" displayName="Vorläufige_Schutzmaßnahmen_nach_Par_42a_SGB_VIII_für_Kinder_und_Jugendliche_nach_Geschlecht33" ref="A5:I8" totalsRowShown="0" headerRowDxfId="359" headerRowBorderDxfId="358" tableBorderDxfId="357">
  <tableColumns count="9">
    <tableColumn id="1" name="Geschlecht"/>
    <tableColumn id="4" name="2017"/>
    <tableColumn id="5" name="2018"/>
    <tableColumn id="6" name="2019"/>
    <tableColumn id="7" name="2020"/>
    <tableColumn id="8" name="2021"/>
    <tableColumn id="9" name="2022"/>
    <tableColumn id="10" name="2023"/>
    <tableColumn id="2" name="2024" dataDxfId="356"/>
  </tableColumns>
  <tableStyleInfo showFirstColumn="0" showLastColumn="0" showRowStripes="1" showColumnStripes="0"/>
  <extLst>
    <ext xmlns:x14="http://schemas.microsoft.com/office/spreadsheetml/2009/9/main" uri="{504A1905-F514-4f6f-8877-14C23A59335A}">
      <x14:table altText="orläufige Schutzmaßnahmen nach § 42 SGB VIII für Kinder und Jugendliche nach Geschlecht"/>
    </ext>
  </extLst>
</table>
</file>

<file path=xl/tables/table14.xml><?xml version="1.0" encoding="utf-8"?>
<table xmlns="http://schemas.openxmlformats.org/spreadsheetml/2006/main" id="33" name="Vorläufige_Schutzmaßnahmen_nach_Par_42a_SGB_VIII_für_Kinder_und_Jugendliche_nach_Staatsangehörigkeit_bzw_Migrationshintergrund34" displayName="Vorläufige_Schutzmaßnahmen_nach_Par_42a_SGB_VIII_für_Kinder_und_Jugendliche_nach_Staatsangehörigkeit_bzw_Migrationshintergrund34" ref="A20:I23" totalsRowShown="0" headerRowDxfId="355" dataDxfId="353" headerRowBorderDxfId="354" tableBorderDxfId="352">
  <tableColumns count="9">
    <tableColumn id="1" name="Staatsangehörigkeit bzw. Migrationshintergrund" dataDxfId="351"/>
    <tableColumn id="4" name="2017" dataDxfId="350"/>
    <tableColumn id="5" name="2018" dataDxfId="349"/>
    <tableColumn id="6" name="2019" dataDxfId="348"/>
    <tableColumn id="7" name="2020" dataDxfId="347"/>
    <tableColumn id="8" name="2021" dataDxfId="346"/>
    <tableColumn id="9" name="2022" dataDxfId="345"/>
    <tableColumn id="10" name="2023" dataDxfId="344"/>
    <tableColumn id="2" name="2024" dataDxfId="343"/>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Staatsangehörigkeit bzw. MigrationshintergrundVorläufige Schutzmaßnahmen nach § 42 SGB VIII für Kinder und Jugendliche nach Staatsangehörigkeit bzw. Migrationshintergrund"/>
    </ext>
  </extLst>
</table>
</file>

<file path=xl/tables/table15.xml><?xml version="1.0" encoding="utf-8"?>
<table xmlns="http://schemas.openxmlformats.org/spreadsheetml/2006/main" id="34" name="Vorläufige_Schutzmaßnahmen_nach_Par_42aa_SGB_VIII_für_Kinder_und_Jugendliche_nach_Aufenthalt_vor_der_Maßnahme35" displayName="Vorläufige_Schutzmaßnahmen_nach_Par_42aa_SGB_VIII_für_Kinder_und_Jugendliche_nach_Aufenthalt_vor_der_Maßnahme35" ref="A25:I41" totalsRowShown="0" headerRowDxfId="342" dataDxfId="340" headerRowBorderDxfId="341" tableBorderDxfId="339">
  <tableColumns count="9">
    <tableColumn id="1" name="Aufenthalt vor der Maßnahme" dataDxfId="338"/>
    <tableColumn id="4" name="2017" dataDxfId="337"/>
    <tableColumn id="5" name="2018" dataDxfId="336"/>
    <tableColumn id="6" name="2019" dataDxfId="335"/>
    <tableColumn id="7" name="2020" dataDxfId="334"/>
    <tableColumn id="8" name="2021" dataDxfId="333"/>
    <tableColumn id="9" name="2022" dataDxfId="332"/>
    <tableColumn id="10" name="2023" dataDxfId="331"/>
    <tableColumn id="2" name="2024" dataDxfId="330"/>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ufenthalt vor der Maßnahme"/>
    </ext>
  </extLst>
</table>
</file>

<file path=xl/tables/table16.xml><?xml version="1.0" encoding="utf-8"?>
<table xmlns="http://schemas.openxmlformats.org/spreadsheetml/2006/main" id="35" name="Vorläufige_Schutzmaßnahmen_nach_Par_42a_SGB_VIII_für_Kinder_und_Jugendliche_nach_Anregendem_der_Maßnahme36" displayName="Vorläufige_Schutzmaßnahmen_nach_Par_42a_SGB_VIII_für_Kinder_und_Jugendliche_nach_Anregendem_der_Maßnahme36" ref="A43:I57" totalsRowShown="0" headerRowDxfId="329" dataDxfId="327" headerRowBorderDxfId="328" tableBorderDxfId="326">
  <tableColumns count="9">
    <tableColumn id="1" name="Maßnahme wurde angeregt durch" dataDxfId="325"/>
    <tableColumn id="4" name="2017" dataDxfId="324"/>
    <tableColumn id="5" name="2018" dataDxfId="323"/>
    <tableColumn id="6" name="2019" dataDxfId="322"/>
    <tableColumn id="7" name="2020" dataDxfId="321"/>
    <tableColumn id="8" name="2021" dataDxfId="320"/>
    <tableColumn id="9" name="2022" dataDxfId="319"/>
    <tableColumn id="10" name="2023" dataDxfId="318"/>
    <tableColumn id="2" name="2024" dataDxfId="317"/>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regendem der Maßnahme"/>
    </ext>
  </extLst>
</table>
</file>

<file path=xl/tables/table17.xml><?xml version="1.0" encoding="utf-8"?>
<table xmlns="http://schemas.openxmlformats.org/spreadsheetml/2006/main" id="36" name="Vorläufige_Schutzmaßnahmen_nach_Par_42a_SGB_VIII_für_Kinder_und_Jugendliche_nach_Anlass_der_Maßnahme37" displayName="Vorläufige_Schutzmaßnahmen_nach_Par_42a_SGB_VIII_für_Kinder_und_Jugendliche_nach_Anlass_der_Maßnahme37" ref="A59:I75" totalsRowShown="0" headerRowDxfId="316" dataDxfId="314" headerRowBorderDxfId="315" tableBorderDxfId="313">
  <tableColumns count="9">
    <tableColumn id="1" name="Anlass der Maßnahme3)" dataDxfId="312"/>
    <tableColumn id="4" name="2017" dataDxfId="311"/>
    <tableColumn id="5" name="2018" dataDxfId="310"/>
    <tableColumn id="6" name="2019" dataDxfId="309"/>
    <tableColumn id="7" name="2020" dataDxfId="308"/>
    <tableColumn id="8" name="2021" dataDxfId="307"/>
    <tableColumn id="9" name="2022" dataDxfId="306"/>
    <tableColumn id="10" name="2023" dataDxfId="305"/>
    <tableColumn id="2" name="2024" dataDxfId="304"/>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lass der Maßnahme"/>
    </ext>
  </extLst>
</table>
</file>

<file path=xl/tables/table18.xml><?xml version="1.0" encoding="utf-8"?>
<table xmlns="http://schemas.openxmlformats.org/spreadsheetml/2006/main" id="37" name="Vorläufige_Schutzmaßnahmen_nach_Par_42a_SGB_VIII_für_Kinder_und_Jugendliche_nach_Dauer_der_Maßnahme38" displayName="Vorläufige_Schutzmaßnahmen_nach_Par_42a_SGB_VIII_für_Kinder_und_Jugendliche_nach_Dauer_der_Maßnahme38" ref="A88:I97" totalsRowShown="0" headerRowDxfId="303" dataDxfId="301" headerRowBorderDxfId="302" tableBorderDxfId="300">
  <tableColumns count="9">
    <tableColumn id="1" name="Dauer der Maßnahme" dataDxfId="299"/>
    <tableColumn id="4" name="2017" dataDxfId="298"/>
    <tableColumn id="5" name="2018" dataDxfId="297"/>
    <tableColumn id="6" name="2019" dataDxfId="296"/>
    <tableColumn id="7" name="2020" dataDxfId="295"/>
    <tableColumn id="8" name="2021" dataDxfId="294"/>
    <tableColumn id="9" name="2022" dataDxfId="293"/>
    <tableColumn id="10" name="2023" dataDxfId="292"/>
    <tableColumn id="2" name="2024" dataDxfId="291"/>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Dauer der Maßnahme"/>
    </ext>
  </extLst>
</table>
</file>

<file path=xl/tables/table19.xml><?xml version="1.0" encoding="utf-8"?>
<table xmlns="http://schemas.openxmlformats.org/spreadsheetml/2006/main" id="38" name="Vorläufige_Schutzmaßnahmen_nach_Par_42a_SGB_VIII_für_Kinder_und_Jugendliche_nach_unmittelbatem_Anlass_der_Maßnahme39" displayName="Vorläufige_Schutzmaßnahmen_nach_Par_42a_SGB_VIII_für_Kinder_und_Jugendliche_nach_unmittelbatem_Anlass_der_Maßnahme39" ref="A99:I106" totalsRowShown="0" headerRowDxfId="290" dataDxfId="288" headerRowBorderDxfId="289" tableBorderDxfId="287">
  <tableColumns count="9">
    <tableColumn id="1" name="Unmittelbarer Anlass der Maßnahme" dataDxfId="286"/>
    <tableColumn id="4" name="2017" dataDxfId="285"/>
    <tableColumn id="5" name="2018" dataDxfId="284"/>
    <tableColumn id="6" name="2019" dataDxfId="283"/>
    <tableColumn id="7" name="2020" dataDxfId="282"/>
    <tableColumn id="8" name="2021" dataDxfId="281"/>
    <tableColumn id="9" name="2022" dataDxfId="280"/>
    <tableColumn id="10" name="2023" dataDxfId="279"/>
    <tableColumn id="2" name="2024" dataDxfId="278"/>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mittelbarem Anlass der Maßnahme"/>
    </ext>
  </extLst>
</table>
</file>

<file path=xl/tables/table2.xml><?xml version="1.0" encoding="utf-8"?>
<table xmlns="http://schemas.openxmlformats.org/spreadsheetml/2006/main" id="31" name="Vorläufige_Schutzmaßnahmen_nach_§_42a_SGB_VIII_für_Kinder_und_Jugendliche_nach_Träger_der_Maßnahme32" displayName="Vorläufige_Schutzmaßnahmen_nach_§_42a_SGB_VIII_für_Kinder_und_Jugendliche_nach_Träger_der_Maßnahme32" ref="A4:E12" totalsRowShown="0" headerRowDxfId="505" dataDxfId="503" headerRowBorderDxfId="504" tableBorderDxfId="502">
  <autoFilter ref="A4:E12">
    <filterColumn colId="0" hiddenButton="1"/>
    <filterColumn colId="1" hiddenButton="1"/>
    <filterColumn colId="2" hiddenButton="1"/>
    <filterColumn colId="3" hiddenButton="1"/>
    <filterColumn colId="4" hiddenButton="1"/>
  </autoFilter>
  <tableColumns count="5">
    <tableColumn id="1" name="Jahr" dataDxfId="501"/>
    <tableColumn id="2" name="Insgesamt" dataDxfId="500"/>
    <tableColumn id="4" name="Aufgrund unbegleiteter Einreise aus dem Ausland (§§ 42a, 42 Abs. 1 Nr. 3 SGB VIII)" dataDxfId="499"/>
    <tableColumn id="5" name="Träger der öffentlichen Jugendhilfe" dataDxfId="498"/>
    <tableColumn id="6" name="Träger der freien Jugendhilfe" dataDxfId="497"/>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Träger der Maßnahme"/>
    </ext>
  </extLst>
</table>
</file>

<file path=xl/tables/table20.xml><?xml version="1.0" encoding="utf-8"?>
<table xmlns="http://schemas.openxmlformats.org/spreadsheetml/2006/main" id="39" name="Vorläufige_Schutzmaßnahmen_nach_Par_42a_SGB_VIII_für_Kinder_und_Jugendliche_nach_Unterbringung_während_der_Maßnahme40" displayName="Vorläufige_Schutzmaßnahmen_nach_Par_42a_SGB_VIII_für_Kinder_und_Jugendliche_nach_Unterbringung_während_der_Maßnahme40" ref="A108:I112" totalsRowShown="0" headerRowDxfId="277" dataDxfId="275" headerRowBorderDxfId="276" tableBorderDxfId="274">
  <tableColumns count="9">
    <tableColumn id="1" name="Unterbringung während der Maßnahme"/>
    <tableColumn id="4" name="2017" dataDxfId="273"/>
    <tableColumn id="5" name="2018" dataDxfId="272"/>
    <tableColumn id="6" name="2019" dataDxfId="271"/>
    <tableColumn id="7" name="2020" dataDxfId="270"/>
    <tableColumn id="8" name="2021" dataDxfId="269"/>
    <tableColumn id="9" name="2022" dataDxfId="268"/>
    <tableColumn id="10" name="2023" dataDxfId="267"/>
    <tableColumn id="2" name="2024" dataDxfId="266"/>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terbringung während der Maßnahme"/>
    </ext>
  </extLst>
</table>
</file>

<file path=xl/tables/table21.xml><?xml version="1.0" encoding="utf-8"?>
<table xmlns="http://schemas.openxmlformats.org/spreadsheetml/2006/main" id="40" name="Vorläufige_Schutzmaßnahmen_nach_Par_42a_SGB_VIII_für_Kinder_und_Jugendliche_nach_Alter41" displayName="Vorläufige_Schutzmaßnahmen_nach_Par_42a_SGB_VIII_für_Kinder_und_Jugendliche_nach_Alter41" ref="A10:I18" totalsRowShown="0" headerRowDxfId="265" dataDxfId="263" headerRowBorderDxfId="264" tableBorderDxfId="262">
  <tableColumns count="9">
    <tableColumn id="1" name="Alter" dataDxfId="261"/>
    <tableColumn id="4" name="2017" dataDxfId="260"/>
    <tableColumn id="5" name="2018" dataDxfId="259"/>
    <tableColumn id="6" name="2019" dataDxfId="258"/>
    <tableColumn id="7" name="2020" dataDxfId="257"/>
    <tableColumn id="8" name="2021" dataDxfId="256"/>
    <tableColumn id="9" name="2022" dataDxfId="255"/>
    <tableColumn id="10" name="2023" dataDxfId="254"/>
    <tableColumn id="2" name="2024" dataDxfId="253"/>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lter"/>
    </ext>
  </extLst>
</table>
</file>

<file path=xl/tables/table22.xml><?xml version="1.0" encoding="utf-8"?>
<table xmlns="http://schemas.openxmlformats.org/spreadsheetml/2006/main" id="41" name="Vorläufige_Schutzmaßnahmen_nach_Par_42a_SGB_VIII_für_Kinder_und_Jugendliche_nach_Zeitpunkt_des_Beginns_der_Maßnahme42" displayName="Vorläufige_Schutzmaßnahmen_nach_Par_42a_SGB_VIII_für_Kinder_und_Jugendliche_nach_Zeitpunkt_des_Beginns_der_Maßnahme42" ref="A77:I86" totalsRowShown="0" headerRowDxfId="252" dataDxfId="250" headerRowBorderDxfId="251" tableBorderDxfId="249">
  <tableColumns count="9">
    <tableColumn id="1" name="Zeitpunkt des Beginns der Maßnahme" dataDxfId="248"/>
    <tableColumn id="4" name="2017" dataDxfId="247"/>
    <tableColumn id="5" name="2018" dataDxfId="246"/>
    <tableColumn id="6" name="2019" dataDxfId="245"/>
    <tableColumn id="7" name="2020" dataDxfId="244"/>
    <tableColumn id="8" name="2021" dataDxfId="243"/>
    <tableColumn id="9" name="2022" dataDxfId="242"/>
    <tableColumn id="10" name="2023" dataDxfId="241"/>
    <tableColumn id="2" name="2024" dataDxfId="240"/>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Zeitpunkt des Beginns der Maßnahme"/>
    </ext>
  </extLst>
</table>
</file>

<file path=xl/tables/table23.xml><?xml version="1.0" encoding="utf-8"?>
<table xmlns="http://schemas.openxmlformats.org/spreadsheetml/2006/main" id="17" name="Vorläufige_Schutzmaßnahmen_für_Kinder_und_Jugendliche_nach_Geschlecht_und_Alter" displayName="Vorläufige_Schutzmaßnahmen_für_Kinder_und_Jugendliche_nach_Geschlecht_und_Alter" ref="A4:H28" totalsRowShown="0" headerRowDxfId="239" dataDxfId="237" headerRowBorderDxfId="238" tableBorderDxfId="236">
  <autoFilter ref="A4:H2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235"/>
    <tableColumn id="2" name="Alter" dataDxfId="234"/>
    <tableColumn id="3" name="Insgesamt" dataDxfId="233"/>
    <tableColumn id="4" name="  Vorläufige Inobhutnahme nach § 42a SGB VIII1)" dataDxfId="232"/>
    <tableColumn id="5" name=" Inobhutnahme nach § 42 SGB VIII1)" dataDxfId="231"/>
    <tableColumn id="6" name="Maßnahme erfolgte auf eigenen Wunsch2)" dataDxfId="230"/>
    <tableColumn id="7" name="Maßnahme erfolgte wegen Gefährdung3)" dataDxfId="229"/>
    <tableColumn id="8" name="Auf Grund einer vorangegangenen Gefährdungseinschätzung gem. § 8a Absatz 1 SGB VIII" dataDxfId="228"/>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eschlecht und Alter "/>
    </ext>
  </extLst>
</table>
</file>

<file path=xl/tables/table24.xml><?xml version="1.0" encoding="utf-8"?>
<table xmlns="http://schemas.openxmlformats.org/spreadsheetml/2006/main" id="4" name="Vorläufige_Schutzmaßnahmen_für_Kinder_und_Jugendliche_nach_Geschlecht_und_Alter_sowie_Träger" displayName="Vorläufige_Schutzmaßnahmen_für_Kinder_und_Jugendliche_nach_Geschlecht_und_Alter_sowie_Träger" ref="A4:E28" totalsRowShown="0" headerRowDxfId="227" dataDxfId="225" headerRowBorderDxfId="226" tableBorderDxfId="224">
  <tableColumns count="5">
    <tableColumn id="1" name="Geschlecht" dataDxfId="223"/>
    <tableColumn id="2" name="Alter" dataDxfId="222"/>
    <tableColumn id="3" name="Insgesamt" dataDxfId="221"/>
    <tableColumn id="4" name="Träger der öffentlichen _x000a_Jugendhilfe" dataDxfId="220"/>
    <tableColumn id="5" name="Träger der freien _x000a_Jugendhilfe" dataDxfId="219"/>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eschlecht und Alter sowie Träger"/>
    </ext>
  </extLst>
</table>
</file>

<file path=xl/tables/table25.xml><?xml version="1.0" encoding="utf-8"?>
<table xmlns="http://schemas.openxmlformats.org/spreadsheetml/2006/main" id="18" name="Vorläufige_Schutzmaßnahmen_für_Kinder_und_Jugendliche_nach_Geschlecht_und_Aufenthalt_vor_der_Maßnahme" displayName="Vorläufige_Schutzmaßnahmen_für_Kinder_und_Jugendliche_nach_Geschlecht_und_Aufenthalt_vor_der_Maßnahme" ref="A4:I46" totalsRowShown="0" headerRowDxfId="218" dataDxfId="216" headerRowBorderDxfId="217" tableBorderDxfId="215">
  <tableColumns count="9">
    <tableColumn id="1" name="Geschlecht" dataDxfId="214"/>
    <tableColumn id="2" name="Aufenthalt vor der Maßnahme" dataDxfId="213"/>
    <tableColumn id="3" name="Insgesamt" dataDxfId="212"/>
    <tableColumn id="4" name="  Vorläufige Inobhutnahme nach § 42a SGB VIII1)" dataDxfId="211"/>
    <tableColumn id="5" name=" Inobhutnahme nach § 42 SGB VIII1)" dataDxfId="210"/>
    <tableColumn id="6" name="Maßnahme erfolgte auf eigenen Wunsch2)" dataDxfId="209"/>
    <tableColumn id="9" name="Maßnahme erfolgte wegen Gefährdung3)" dataDxfId="208"/>
    <tableColumn id="7" name="Maßnahme erfolgte aufgrund unbegleiteter Einreise aus dem  Ausland (§§ 42a, 42 Abs. 1 Nr. 3 SGB VIII)" dataDxfId="207"/>
    <tableColumn id="8" name="Auf Grund einer vorangegangenen Gefährdungseinschätzung gem. § 8a Absatz 1 SGB VIII" dataDxfId="20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eschlecht und Aufenthalt vor der Maßnahme"/>
    </ext>
  </extLst>
</table>
</file>

<file path=xl/tables/table26.xml><?xml version="1.0" encoding="utf-8"?>
<table xmlns="http://schemas.openxmlformats.org/spreadsheetml/2006/main" id="3" name="Vorläufige_Schutzmaßnahmen_für_Kinder_und_Jugendliche_nach_Aufenthalt_vor_der_Maßnahme_sowie_Alter_bzw_Geschlecht" displayName="Vorläufige_Schutzmaßnahmen_für_Kinder_und_Jugendliche_nach_Aufenthalt_vor_der_Maßnahme_sowie_Alter_bzw_Geschlecht" ref="A4:J46" totalsRowShown="0" headerRowDxfId="205" dataDxfId="203" headerRowBorderDxfId="204" tableBorderDxfId="202">
  <autoFilter ref="A4:J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 dataDxfId="201"/>
    <tableColumn id="2" name="Aufenthalt vor der Maßnahme" dataDxfId="200"/>
    <tableColumn id="3" name="Insgesamt" dataDxfId="199"/>
    <tableColumn id="4" name="Alter unter 3 Jahren" dataDxfId="198"/>
    <tableColumn id="5" name="Alter _x000a_3 bis unter _x000a_6 Jahre " dataDxfId="197"/>
    <tableColumn id="6" name="Alter _x000a_6 bis unter _x000a_9 Jahre " dataDxfId="196"/>
    <tableColumn id="7" name="Alter _x000a_9 bis unter _x000a_12 Jahre " dataDxfId="195"/>
    <tableColumn id="8" name="Alter _x000a_12 bis unter _x000a_14 Jahre " dataDxfId="194"/>
    <tableColumn id="9" name="Alter _x000a_14 bis unter _x000a_16 Jahre " dataDxfId="193"/>
    <tableColumn id="10" name="Alter _x000a_16 bis unter _x000a_18 Jahre " dataDxfId="192"/>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ufenthalt vor der Maßnahme sowie Alter bzw. Geschlecht "/>
    </ext>
  </extLst>
</table>
</file>

<file path=xl/tables/table27.xml><?xml version="1.0" encoding="utf-8"?>
<table xmlns="http://schemas.openxmlformats.org/spreadsheetml/2006/main" id="5" name="Vorläufige_Schutzmaßnahmen_für_Kinder_und_Jugendliche_nach_Gründen_für_die_Maßnahme_und_Aufenthalt_vor_der_Maßnahme_sowie_Geschlecht" displayName="Vorläufige_Schutzmaßnahmen_für_Kinder_und_Jugendliche_nach_Gründen_für_die_Maßnahme_und_Aufenthalt_vor_der_Maßnahme_sowie_Geschlecht" ref="A4:P49" totalsRowShown="0" headerRowDxfId="191" dataDxfId="190" tableBorderDxfId="189">
  <tableColumns count="16">
    <tableColumn id="1" name="Geschlecht" dataDxfId="188"/>
    <tableColumn id="2" name="Grund für die Maßnahme1)" dataDxfId="187"/>
    <tableColumn id="3" name="Insgesamt" dataDxfId="186"/>
    <tableColumn id="4" name="Bei den Eltern" dataDxfId="185"/>
    <tableColumn id="5" name="Bei einem Elternteil mit Partner/-in " dataDxfId="184"/>
    <tableColumn id="6" name="Bei einem allein erziehenden Elternteil " dataDxfId="183"/>
    <tableColumn id="7" name="Bei Verwandten" dataDxfId="182"/>
    <tableColumn id="8" name="In einer Pflegefamilie (§§ 33, 35a SGB VIII)" dataDxfId="181"/>
    <tableColumn id="9" name="Bei einer _x000a_sonstigen Person" dataDxfId="180"/>
    <tableColumn id="10" name="In eigener Wohnung/_x000a_Wohngemeinschaft" dataDxfId="179"/>
    <tableColumn id="13" name="In einer Aufnahmeeinrichtung/_x000a_Gemeinschafts-_x000a_unterkunft" dataDxfId="178"/>
    <tableColumn id="16" name="In einem Heim/betreuter Wohnform (§§ 34, 35a SGB VIII)" dataDxfId="177"/>
    <tableColumn id="11" name="In einem Krankenhaus (nur anonyme Geburt/Babyklappe)" dataDxfId="176"/>
    <tableColumn id="12" name="In einer anderen Einrichtung" dataDxfId="175"/>
    <tableColumn id="14" name="Ohne feste _x000a_Unterkunft" dataDxfId="174"/>
    <tableColumn id="17" name="Unbekannt/keine Angabe möglich " dataDxfId="173"/>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ründen für die Maßnahme1) und Aufenthalt vor der Maßnahme sowie Geschlecht "/>
    </ext>
  </extLst>
</table>
</file>

<file path=xl/tables/table28.xml><?xml version="1.0" encoding="utf-8"?>
<table xmlns="http://schemas.openxmlformats.org/spreadsheetml/2006/main" id="6" name="Vorläufige_Schutzmaßnahmen_für_Kinder_und_Jugendliche_nach_Anregendem_und_Geschlecht" displayName="Vorläufige_Schutzmaßnahmen_für_Kinder_und_Jugendliche_nach_Anregendem_und_Geschlecht" ref="A4:E17" totalsRowShown="0" headerRowDxfId="172" headerRowBorderDxfId="171" tableBorderDxfId="170">
  <tableColumns count="5">
    <tableColumn id="1" name="Maßnahme wurde angeregt durch" dataDxfId="169"/>
    <tableColumn id="2" name="Insgesamt" dataDxfId="168"/>
    <tableColumn id="3" name="Männlich1)" dataDxfId="167"/>
    <tableColumn id="4" name="Weiblich1)" dataDxfId="166"/>
    <tableColumn id="5" name="Auf Grund einer vorangegangenen_x000a_Gefährdungseinschätzung_x000a_gem. § 8a Absatz 1 SGB VIII" dataDxfId="165"/>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nregendem und Geschlecht"/>
    </ext>
  </extLst>
</table>
</file>

<file path=xl/tables/table29.xml><?xml version="1.0" encoding="utf-8"?>
<table xmlns="http://schemas.openxmlformats.org/spreadsheetml/2006/main" id="19" name="Vorläufige_Schutzmaßnahmen_für_Kinder_und_Jugendliche_nach_Anregendem_und_Migrationshintergrund_sowie_Geschlecht" displayName="Vorläufige_Schutzmaßnahmen_für_Kinder_und_Jugendliche_nach_Anregendem_und_Migrationshintergrund_sowie_Geschlecht" ref="A4:E43" totalsRowShown="0" headerRowBorderDxfId="164">
  <tableColumns count="5">
    <tableColumn id="1" name="Geschlecht" dataDxfId="163"/>
    <tableColumn id="2" name="Maßnahme wurde angeregt durch" dataDxfId="162"/>
    <tableColumn id="3" name="Insgesamt" dataDxfId="161"/>
    <tableColumn id="4" name="Mit Migrationshintergrund _x000a_(mit ausländischer Herkunft mindestens eines Elternteils)" dataDxfId="160"/>
    <tableColumn id="5" name="Ohne Migrationshintergrund _x000a_(ohne ausländischer Herkunft mindestens eines Elternteils)" dataDxfId="159"/>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nregendem und Migrationshintergrund sowie Geschlecht "/>
    </ext>
  </extLst>
</table>
</file>

<file path=xl/tables/table3.xml><?xml version="1.0" encoding="utf-8"?>
<table xmlns="http://schemas.openxmlformats.org/spreadsheetml/2006/main" id="2" name="Vorläufige_Schutzmaßnahmen_nach_Par_42_SGB_VIII_für_Kinder_und_Jugendliche_nach_Geschlecht" displayName="Vorläufige_Schutzmaßnahmen_nach_Par_42_SGB_VIII_für_Kinder_und_Jugendliche_nach_Geschlecht" ref="A5:K8" totalsRowShown="0" headerRowDxfId="496" headerRowBorderDxfId="495" tableBorderDxfId="494">
  <tableColumns count="11">
    <tableColumn id="1" name="Geschlecht"/>
    <tableColumn id="2" name="1995"/>
    <tableColumn id="3" name="2000"/>
    <tableColumn id="4" name="2005"/>
    <tableColumn id="5" name="2010"/>
    <tableColumn id="6" name="2015"/>
    <tableColumn id="7" name="2020"/>
    <tableColumn id="8" name="2021"/>
    <tableColumn id="9" name="2022"/>
    <tableColumn id="10" name="2023"/>
    <tableColumn id="11" name="2024"/>
  </tableColumns>
  <tableStyleInfo showFirstColumn="0" showLastColumn="0" showRowStripes="1" showColumnStripes="0"/>
  <extLst>
    <ext xmlns:x14="http://schemas.microsoft.com/office/spreadsheetml/2009/9/main" uri="{504A1905-F514-4f6f-8877-14C23A59335A}">
      <x14:table altText="orläufige Schutzmaßnahmen nach § 42 SGB VIII für Kinder und Jugendliche nach Geschlecht"/>
    </ext>
  </extLst>
</table>
</file>

<file path=xl/tables/table30.xml><?xml version="1.0" encoding="utf-8"?>
<table xmlns="http://schemas.openxmlformats.org/spreadsheetml/2006/main" id="20" name="Vorläufige_Schutzmaßnahmen_für_Kinder_und_Jugendliche_nach_Anregendem_der_Maßnahme_und_Art_der_Maßnahme_sowie_Alter_beziehungsweise_Geschlech" displayName="Vorläufige_Schutzmaßnahmen_für_Kinder_und_Jugendliche_nach_Anregendem_der_Maßnahme_und_Art_der_Maßnahme_sowie_Alter_beziehungsweise_Geschlech" ref="A4:J49" totalsRowShown="0" headerRowDxfId="158" dataDxfId="156" headerRowBorderDxfId="157">
  <tableColumns count="10">
    <tableColumn id="1" name="Geschlecht" dataDxfId="155"/>
    <tableColumn id="2" name="Maßnahme wurde angeregt durch_x000a_-_x000a_Art der Maßnahme"/>
    <tableColumn id="3" name="Insgesamt" dataDxfId="154"/>
    <tableColumn id="4" name="Alter unter 3 Jahren" dataDxfId="153"/>
    <tableColumn id="5" name="Alter _x000a_3 bis unter _x000a_6 Jahre " dataDxfId="152"/>
    <tableColumn id="6" name="Alter _x000a_6 bis unter _x000a_9 Jahre " dataDxfId="151"/>
    <tableColumn id="7" name="Alter _x000a_9 bis unter _x000a_12 Jahre " dataDxfId="150"/>
    <tableColumn id="8" name="Alter _x000a_12 bis unter _x000a_14 Jahre " dataDxfId="149"/>
    <tableColumn id="9" name="Alter _x000a_14 bis unter _x000a_16 Jahre " dataDxfId="148"/>
    <tableColumn id="10" name="Alter _x000a_16 bis unter _x000a_18 Jahre " dataDxfId="147"/>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nregendem der Maßnahme und Art der Maßnahme sowie Alter beziehungsweise Geschlecht"/>
    </ext>
  </extLst>
</table>
</file>

<file path=xl/tables/table31.xml><?xml version="1.0" encoding="utf-8"?>
<table xmlns="http://schemas.openxmlformats.org/spreadsheetml/2006/main" id="28" name="Vorläufige_Schutzmaßnahmen_für_Kinder_und_Jugendliche_nach_Alter_und_Art_der_Maßnahme_sowie_Zeitpunkt_des_Beginns_der_Maßnahme_beziehungsweise_Geschlecht" displayName="Vorläufige_Schutzmaßnahmen_für_Kinder_und_Jugendliche_nach_Alter_und_Art_der_Maßnahme_sowie_Zeitpunkt_des_Beginns_der_Maßnahme_beziehungsweise_Geschlecht" ref="A4:K34" totalsRowShown="0" headerRowDxfId="146" tableBorderDxfId="145">
  <tableColumns count="11">
    <tableColumn id="1" name="Geschlecht" dataDxfId="144"/>
    <tableColumn id="2" name="Alter - Art der Maßnahme"/>
    <tableColumn id="3" name="Insgesamt" dataDxfId="143"/>
    <tableColumn id="4" name="Montag bis Freitag_x000a_zusammen" dataDxfId="142"/>
    <tableColumn id="5" name="Montag bis Freitag_x000a_8 Uhr - 17 Uhr" dataDxfId="141"/>
    <tableColumn id="6" name="Montag bis Freitag_x000a_17 Uhr - 21 Uhr" dataDxfId="140"/>
    <tableColumn id="7" name="Montag bis Freitag_x000a_21 Uhr - 8 Uhr" dataDxfId="139"/>
    <tableColumn id="8" name="Samstag, Sonntag, Feiertag_x000a_zusammen" dataDxfId="138"/>
    <tableColumn id="9" name="Samstag, Sonntag, Feiertag_x000a_8 Uhr - 17 Uhr" dataDxfId="137"/>
    <tableColumn id="10" name="Samstag, Sonntag, Feiertag_x000a_17 Uhr - 21 Uhr" dataDxfId="136"/>
    <tableColumn id="11" name="Samstag, Sonntag, Feiertag_x000a_21 Uhr - 8 Uhr" dataDxfId="135"/>
  </tableColumns>
  <tableStyleInfo showFirstColumn="0" showLastColumn="0" showRowStripes="1" showColumnStripes="0"/>
  <extLst>
    <ext xmlns:x14="http://schemas.microsoft.com/office/spreadsheetml/2009/9/main" uri="{504A1905-F514-4f6f-8877-14C23A59335A}">
      <x14:table altText="Vorläufige_Schutzmaßnahmen_für_Kinder_und_Jugendliche_nach_Alter_und_Art_der_Maßnahme_sowie_Zeitpunkt_des_Beginns_der_Maßnahme_beziehungsweise_Geschlecht"/>
    </ext>
  </extLst>
</table>
</file>

<file path=xl/tables/table32.xml><?xml version="1.0" encoding="utf-8"?>
<table xmlns="http://schemas.openxmlformats.org/spreadsheetml/2006/main" id="26" name="Vorläufige_Schutzmaßnahmen_für_Kinder_und_Jugendliche_nach_Alter_und_Art_der_Maßnahme_sowie_Dauer_in_Tagen_der_Maßnahme_beziehungsweise_Geschlecht" displayName="Vorläufige_Schutzmaßnahmen_für_Kinder_und_Jugendliche_nach_Alter_und_Art_der_Maßnahme_sowie_Dauer_in_Tagen_der_Maßnahme_beziehungsweise_Geschlecht" ref="A4:M34" totalsRowShown="0" headerRowDxfId="134" dataDxfId="132" headerRowBorderDxfId="133" tableBorderDxfId="131">
  <tableColumns count="13">
    <tableColumn id="1" name="Geschlecht" dataDxfId="130"/>
    <tableColumn id="2" name="Alter - Art der Maßnahme" dataDxfId="129"/>
    <tableColumn id="3" name="Insgesamt" dataDxfId="128"/>
    <tableColumn id="4" name="1" dataDxfId="127"/>
    <tableColumn id="5" name="2" dataDxfId="126"/>
    <tableColumn id="6" name="3" dataDxfId="125"/>
    <tableColumn id="7" name="4" dataDxfId="124"/>
    <tableColumn id="8" name="5" dataDxfId="123"/>
    <tableColumn id="9" name="6" dataDxfId="122"/>
    <tableColumn id="10" name="7-15" dataDxfId="121"/>
    <tableColumn id="11" name="15-30" dataDxfId="120"/>
    <tableColumn id="12" name="30-90" dataDxfId="119"/>
    <tableColumn id="13" name="90 und mehr " dataDxfId="118"/>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Dauer in Tagen der Maßnahme beziehungsweise Geschlecht"/>
    </ext>
  </extLst>
</table>
</file>

<file path=xl/tables/table33.xml><?xml version="1.0" encoding="utf-8"?>
<table xmlns="http://schemas.openxmlformats.org/spreadsheetml/2006/main" id="29" name="Vorläufige_Schutzmaßnahmen_für_Kinder_und_Jugendliche_nach_Alter_und_Art_der_Maßnahme_sowie_unmittelbarem_Anlass_der_Maßnahme_beziehungsweise_Geschlecht" displayName="Vorläufige_Schutzmaßnahmen_für_Kinder_und_Jugendliche_nach_Alter_und_Art_der_Maßnahme_sowie_unmittelbarem_Anlass_der_Maßnahme_beziehungsweise_Geschlecht" ref="A4:I34" totalsRowShown="0" headerRowDxfId="117" dataDxfId="115" headerRowBorderDxfId="116" tableBorderDxfId="114">
  <tableColumns count="9">
    <tableColumn id="1" name="Geschlecht" dataDxfId="113"/>
    <tableColumn id="2" name="Alter - Art der Maßnahme"/>
    <tableColumn id="3" name="Insgesamt" dataDxfId="112"/>
    <tableColumn id="4" name="Festgestellt an einem jugendgefährdenden Ort_x000a_zusammen" dataDxfId="111"/>
    <tableColumn id="5" name="Festgestellt an einem_x000a_jugendgefährdenden Ort_x000a_nach vorherigem Ausreißen" dataDxfId="110"/>
    <tableColumn id="6" name="Festgestellt an einem_x000a_jugendgefährdenden Ort_x000a_ohne vorheriges Ausreißen" dataDxfId="109"/>
    <tableColumn id="7" name="Sonstiger Zugang_x000a_zusammen" dataDxfId="108"/>
    <tableColumn id="8" name="Sonstiger Zugang_x000a_nach vorherigem Ausreißen" dataDxfId="107"/>
    <tableColumn id="9" name="Sonstiger Zugang_x000a_ohne vorheriges Ausreißen" dataDxfId="10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unmittelbarem Anlass der Maßnahme beziehungsweise Geschlecht"/>
    </ext>
  </extLst>
</table>
</file>

<file path=xl/tables/table34.xml><?xml version="1.0" encoding="utf-8"?>
<table xmlns="http://schemas.openxmlformats.org/spreadsheetml/2006/main" id="21" name="Vorläufige_Schutzmaßnahmen_für_Kinder_und_Jugendliche_nach_Gründen_für_die_Maßnahme_und_Alter_sowie_Geschlecht" displayName="Vorläufige_Schutzmaßnahmen_für_Kinder_und_Jugendliche_nach_Gründen_für_die_Maßnahme_und_Alter_sowie_Geschlecht" ref="A4:K49" totalsRowShown="0" headerRowDxfId="105" dataDxfId="104">
  <tableColumns count="11">
    <tableColumn id="1" name="Geschlecht" dataDxfId="103"/>
    <tableColumn id="2" name="Grund für die Maßnahme" dataDxfId="102"/>
    <tableColumn id="3" name="Insgesamt" dataDxfId="101"/>
    <tableColumn id="4" name="Kein Migrationshintergrund2)" dataDxfId="100"/>
    <tableColumn id="5" name="Alter unter 3 Jahren" dataDxfId="99"/>
    <tableColumn id="6" name="Alter _x000a_3 bis unter _x000a_6 Jahre " dataDxfId="98"/>
    <tableColumn id="7" name="Alter _x000a_6 bis unter _x000a_9 Jahre " dataDxfId="97"/>
    <tableColumn id="8" name="Alter _x000a_9 bis unter _x000a_12 Jahre " dataDxfId="96"/>
    <tableColumn id="9" name="Alter _x000a_12 bis unter _x000a_14 Jahre " dataDxfId="95"/>
    <tableColumn id="10" name="Alter _x000a_14 bis unter _x000a_16 Jahre " dataDxfId="94"/>
    <tableColumn id="11" name="Alter _x000a_16 bis unter _x000a_18 Jahre " dataDxfId="93"/>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ründen für die Maßnahme1) und Alter sowie Geschlecht"/>
    </ext>
  </extLst>
</table>
</file>

<file path=xl/tables/table35.xml><?xml version="1.0" encoding="utf-8"?>
<table xmlns="http://schemas.openxmlformats.org/spreadsheetml/2006/main" id="30" name="Vorläufige_Schutzmaßnahmen_für_Kinder_und_Jugendliche_nach_Gründen_für_die_Maßnahme_und_deren_Anlass_sowie_Geschlecht" displayName="Vorläufige_Schutzmaßnahmen_für_Kinder_und_Jugendliche_nach_Gründen_für_die_Maßnahme_und_deren_Anlass_sowie_Geschlecht" ref="A4:I49" totalsRowShown="0" headerRowDxfId="92" dataDxfId="91">
  <tableColumns count="9">
    <tableColumn id="1" name="Geschlecht" dataDxfId="90"/>
    <tableColumn id="2" name="Grund für die Maßnahme" dataDxfId="89"/>
    <tableColumn id="3" name="Insgesamt" dataDxfId="88"/>
    <tableColumn id="4" name="Festgestellt an einem jugendgefährdenden Ort_x000a_zusammen" dataDxfId="87"/>
    <tableColumn id="5" name="Festgestellt an einem_x000a_jugendgefährdenden Ort_x000a_nach vorherigem Ausreißen" dataDxfId="86"/>
    <tableColumn id="6" name="Festgestellt an einem_x000a_jugendgefährdenden Ort_x000a_ohne vorheriges Ausreißen" dataDxfId="85"/>
    <tableColumn id="7" name="Sonstiger Zugang_x000a_zusammen" dataDxfId="84"/>
    <tableColumn id="8" name="Sonstiger Zugang_x000a_nach vorherigem Ausreißen" dataDxfId="83"/>
    <tableColumn id="9" name="Sonstiger Zugang_x000a_ohne vorheriges Ausreißen" dataDxfId="82"/>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Gründen für die Maßnahme1) und deren Anlass sowie Geschlecht"/>
    </ext>
  </extLst>
</table>
</file>

<file path=xl/tables/table36.xml><?xml version="1.0" encoding="utf-8"?>
<table xmlns="http://schemas.openxmlformats.org/spreadsheetml/2006/main" id="22" name="Vorläufige_Schutzmaßnahmen_für_Kinder_und_Jugendliche_nach_Alter_und_Art_der_Maßnahme_sowie_Unterbringung_während_der_Maßnahme_beziehungsweise_Geschlecht" displayName="Vorläufige_Schutzmaßnahmen_für_Kinder_und_Jugendliche_nach_Alter_und_Art_der_Maßnahme_sowie_Unterbringung_während_der_Maßnahme_beziehungsweise_Geschlecht" ref="A4:F34" totalsRowShown="0" dataDxfId="81" tableBorderDxfId="80">
  <tableColumns count="6">
    <tableColumn id="1" name="Geschlecht" dataDxfId="79"/>
    <tableColumn id="2" name="Alter - Art der Maßnahme"/>
    <tableColumn id="3" name="Insgesamt" dataDxfId="78"/>
    <tableColumn id="4" name="Bei einer _x000a_geeigneten Person" dataDxfId="77"/>
    <tableColumn id="5" name="In einer_x000a_ Einrichtung" dataDxfId="76"/>
    <tableColumn id="6" name="In einer sonstigen betreuten Wohnform" dataDxfId="75"/>
  </tableColumns>
  <tableStyleInfo showFirstColumn="0" showLastColumn="0" showRowStripes="1" showColumnStripes="0"/>
  <extLst>
    <ext xmlns:x14="http://schemas.microsoft.com/office/spreadsheetml/2009/9/main" uri="{504A1905-F514-4f6f-8877-14C23A59335A}">
      <x14:table altText="VorläuVorlVorläufige Schutzmaßnahmen für Kinder und Jugendliche nach Alter und Art der Maßnahme sowie Unterbringung während der Maßnahme beziehungsweise Geschlechtäufige Schutzmaßnahmen für Kinder und Jugendliche nach Alter und Art der Maßnahme sowie Unterbringung während der Maßnahme bzw. Geschlecht fige Schutzmaßnahmen für Kinder und Jugendliche nach Alter und Art der Maßnahme sowie Unterbringung während der Maßnahme bzw. Geschlecht"/>
    </ext>
  </extLst>
</table>
</file>

<file path=xl/tables/table37.xml><?xml version="1.0" encoding="utf-8"?>
<table xmlns="http://schemas.openxmlformats.org/spreadsheetml/2006/main" id="15" name="Vorläufige_Schutzmaßnahmen_für_Kinder_und_Jugendliche_nach_Maßnahmeende_und_Geschlecht" displayName="Vorläufige_Schutzmaßnahmen_für_Kinder_und_Jugendliche_nach_Maßnahmeende_und_Geschlecht" ref="A4:H15" totalsRowShown="0" headerRowDxfId="74" dataDxfId="72" headerRowBorderDxfId="73" tableBorderDxfId="71">
  <tableColumns count="8">
    <tableColumn id="1" name="Maßnahme endet mit …"/>
    <tableColumn id="2" name="Insgesamt" dataDxfId="70"/>
    <tableColumn id="3" name="Männlich1)" dataDxfId="69"/>
    <tableColumn id="4" name="Weiblich1)" dataDxfId="68"/>
    <tableColumn id="5" name="Maßnahme auf eigenen Wunsch2)" dataDxfId="67"/>
    <tableColumn id="6" name="Maßnahme wegen Gefährdung3)" dataDxfId="66"/>
    <tableColumn id="8" name="Vorläufige Inobhutnahme nach § 42a SGB VIII4)" dataDxfId="65"/>
    <tableColumn id="7" name="Inobhutnahme nach § 42 SGB VIII4)" dataDxfId="64"/>
  </tableColumns>
  <tableStyleInfo showFirstColumn="0" showLastColumn="0" showRowStripes="1" showColumnStripes="0"/>
  <extLst>
    <ext xmlns:x14="http://schemas.microsoft.com/office/spreadsheetml/2009/9/main" uri="{504A1905-F514-4f6f-8877-14C23A59335A}">
      <x14:table altText="VorläufigVorläufige Schutzmaßnahmen für Kinder und Jugendliche nach Art der Beendigung und Geschlechte Schutzmaßnahmen für Kinder und Jugendliche nach Art der Beendigung und Geschlecht" altTextSummary="Vorläufige Schutzmaßnahmen für Kinder und Jugendliche nach Art der Beendigung und Geschlecht"/>
    </ext>
  </extLst>
</table>
</file>

<file path=xl/tables/table38.xml><?xml version="1.0" encoding="utf-8"?>
<table xmlns="http://schemas.openxmlformats.org/spreadsheetml/2006/main" id="23" name="Inobhutnahme_nach_Paragraf_42_SGB_VIII_für_Kinder_und_Jugendliche_nach_Art_der_Beendigung_und_Art_des_anschließenden_Aufenthalts" displayName="Inobhutnahme_nach_Paragraf_42_SGB_VIII_für_Kinder_und_Jugendliche_nach_Art_der_Beendigung_und_Art_des_anschließenden_Aufenthalts" ref="A4:M19" totalsRowShown="0" headerRowDxfId="63" dataDxfId="61" headerRowBorderDxfId="62" tableBorderDxfId="60">
  <tableColumns count="13">
    <tableColumn id="1" name="Maßnahme endet mit …"/>
    <tableColumn id="2" name="Insgesamt" dataDxfId="59"/>
    <tableColumn id="8" name="Bei den Eltern" dataDxfId="58"/>
    <tableColumn id="9" name="Bei einem Elternteil mit Partner/in" dataDxfId="57"/>
    <tableColumn id="10" name="Bei allein erziehendem Elternteil" dataDxfId="56"/>
    <tableColumn id="11" name="Bei Verwandten" dataDxfId="55"/>
    <tableColumn id="12" name="In einer Pflegefamilie (§§ 33, 35a SGB VIII)" dataDxfId="54"/>
    <tableColumn id="3" name="Bei einer sonstigen Person" dataDxfId="53"/>
    <tableColumn id="13" name="In eigener Wohnung/ Wohngemeinschaft" dataDxfId="52"/>
    <tableColumn id="14" name="In einer Aufnahmeeinrichtung/ Gemeinschaftsunterkunft (§§ 44,53 AsylG)" dataDxfId="51"/>
    <tableColumn id="15" name="In einem Heim/einer sonstigen betreuten Wohnform (§§ 34, 35a SGB VIII)" dataDxfId="50"/>
    <tableColumn id="16" name="In einer anderen Einrichtung" dataDxfId="49"/>
    <tableColumn id="5" name="Inobhutnahmen, beendet ohne anschließende Unterbringung und/oder anschließende Hilfe1)" dataDxfId="48"/>
  </tableColumns>
  <tableStyleInfo showFirstColumn="0" showLastColumn="0" showRowStripes="1" showColumnStripes="0"/>
  <extLst>
    <ext xmlns:x14="http://schemas.microsoft.com/office/spreadsheetml/2009/9/main" uri="{504A1905-F514-4f6f-8877-14C23A59335A}">
      <x14:table altText="VorläufigVorläufige Schutzmaßnahmen für Kinder und Jugendliche nach Art der Beendigung und Geschlechte Schutzmaßnahmen für Kinder und Jugendliche nach Art der Beendigung und Geschlecht" altTextSummary="Vorläufige Schutzmaßnahmen für Kinder und Jugendliche nach Art der Beendigung und Geschlecht"/>
    </ext>
  </extLst>
</table>
</file>

<file path=xl/tables/table39.xml><?xml version="1.0" encoding="utf-8"?>
<table xmlns="http://schemas.openxmlformats.org/spreadsheetml/2006/main" id="24" name="Vorläufige_Schutzmaßnahmen_für_Kinder_und_Jugendliche_nach_Alter_und_Art_der_Maßnahme_sowie_Art_der_Beendigung_der_Maßnahme_beziehungsweise_Geschlecht" displayName="Vorläufige_Schutzmaßnahmen_für_Kinder_und_Jugendliche_nach_Alter_und_Art_der_Maßnahme_sowie_Art_der_Beendigung_der_Maßnahme_beziehungsweise_Geschlecht" ref="A4:I34" totalsRowShown="0" headerRowDxfId="47" dataDxfId="46" tableBorderDxfId="45">
  <tableColumns count="9">
    <tableColumn id="1" name="Geschlecht" dataDxfId="44"/>
    <tableColumn id="2" name="Alter - Art der Maßnahme" dataDxfId="43"/>
    <tableColumn id="11" name="Insgesamt" dataDxfId="42"/>
    <tableColumn id="3" name="Unterbringung am gleichen Ort wie vor der Maßnahme " dataDxfId="41"/>
    <tableColumn id="4" name="Unterbringung an einem anderen Ort als vor der Maßnahme" dataDxfId="40"/>
    <tableColumn id="5" name="Übernahme durch ein anderes Jugendamt" dataDxfId="39"/>
    <tableColumn id="6" name="Übernahme in eine Inobhutnahme (§ 42 SGB VIII) durch dasselbe Jugendamt1)" dataDxfId="38"/>
    <tableColumn id="7" name="Beendigung durch Minderjährige/-n selbst" dataDxfId="37"/>
    <tableColumn id="8" name="Keiner der genannten Antwortmöglichkeiten" dataDxfId="3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Art der Beendigung der Maßnahme beziehungsweise Geschlecht"/>
    </ext>
  </extLst>
</table>
</file>

<file path=xl/tables/table4.xml><?xml version="1.0" encoding="utf-8"?>
<table xmlns="http://schemas.openxmlformats.org/spreadsheetml/2006/main" id="7" name="Vorläufige_Schutzmaßnahmen_nach_Par_42_SGB_VIII_für_Kinder_und_Jugendliche_nach_Staatsangehörigkeit_bzw_Migrationshintergrund" displayName="Vorläufige_Schutzmaßnahmen_nach_Par_42_SGB_VIII_für_Kinder_und_Jugendliche_nach_Staatsangehörigkeit_bzw_Migrationshintergrund" ref="A20:K25" totalsRowShown="0" headerRowDxfId="493" dataDxfId="491" headerRowBorderDxfId="492" tableBorderDxfId="490">
  <tableColumns count="11">
    <tableColumn id="1" name="Staatsangehörigkeit bzw. Migrationshintergrund" dataDxfId="489"/>
    <tableColumn id="2" name="1995" dataDxfId="488"/>
    <tableColumn id="3" name="2000" dataDxfId="487"/>
    <tableColumn id="4" name="2005" dataDxfId="486"/>
    <tableColumn id="5" name="2010" dataDxfId="485"/>
    <tableColumn id="6" name="2015" dataDxfId="484"/>
    <tableColumn id="7" name="2020" dataDxfId="483"/>
    <tableColumn id="8" name="2021" dataDxfId="482"/>
    <tableColumn id="9" name="2022" dataDxfId="481"/>
    <tableColumn id="10" name="2023" dataDxfId="480"/>
    <tableColumn id="11" name="2024" dataDxfId="479"/>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Staatsangehörigkeit bzw. MigrationshintergrundVorläufige Schutzmaßnahmen nach § 42 SGB VIII für Kinder und Jugendliche nach Staatsangehörigkeit bzw. Migrationshintergrund"/>
    </ext>
  </extLst>
</table>
</file>

<file path=xl/tables/table40.xml><?xml version="1.0" encoding="utf-8"?>
<table xmlns="http://schemas.openxmlformats.org/spreadsheetml/2006/main" id="25" name="Vorläufige_Schutzmaßnahmen_für_Kinder_und_Jugendliche_nach_Art_der_Maßnahme_sowie_wiederholte_Inobhutnahme_Widerspruch_gegen_die_Maßnahme_und_bei_einem_Widerspruch_Herbeiführung_einer_Entscheidung_des_Familiengerichts_zum_Wohl_des_Kindes_nach_Paragraf_42_" displayName="Vorläufige_Schutzmaßnahmen_für_Kinder_und_Jugendliche_nach_Art_der_Maßnahme_sowie_wiederholte_Inobhutnahme_Widerspruch_gegen_die_Maßnahme_und_bei_einem_Widerspruch_Herbeiführung_einer_Entscheidung_des_Familiengerichts_zum_Wohl_des_Kindes_nach_Paragraf_42_" ref="A4:H16" totalsRowShown="0" headerRowDxfId="35" dataDxfId="34" tableBorderDxfId="33">
  <tableColumns count="8">
    <tableColumn id="1" name="Art der Maßnahme" dataDxfId="0"/>
    <tableColumn id="2" name="Rechtliche Voraussetzung der Maßnahme" dataDxfId="32"/>
    <tableColumn id="3" name="Insgesamt" dataDxfId="31"/>
    <tableColumn id="4" name="Wiederholte Inobhutnahme_x000a_im Kalenderjahr" dataDxfId="30"/>
    <tableColumn id="5" name="Keine wiederholte Inobhutnahme_x000a_im Kalenderjahr" dataDxfId="29"/>
    <tableColumn id="6" name="Mit einem Widerspruch_x000a_gegen die Maßnahme und Herbeiführung einer Entscheidung des Familiengerichts zum Kindeswohl1)" dataDxfId="28"/>
    <tableColumn id="7" name="Mit einem Widerspruch_x000a_gegen die Maßnahme ohne Herbeiführung einer Entscheidung des Familiengerichts zum Kindeswohl1)" dataDxfId="27"/>
    <tableColumn id="11" name="Ohne Widerspruch gegen die Maßnahme" dataDxfId="26"/>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ufenthalt vor der Maßnahme sowie Art der Beendigung der Maßnahme und Geschlecht"/>
    </ext>
  </extLst>
</table>
</file>

<file path=xl/tables/table41.xml><?xml version="1.0" encoding="utf-8"?>
<table xmlns="http://schemas.openxmlformats.org/spreadsheetml/2006/main" id="42" name="Vorläufige_Schutzmaßnahmen_für_Kinder_und_Jugendliche_nach_Alter_und_Art_der_Maßnahme_sowie_ausländischer_Herkunft_mindestens_eines_Elternteils_Familiensprache_und_wiederholter_Inobhutnahme" displayName="Vorläufige_Schutzmaßnahmen_für_Kinder_und_Jugendliche_nach_Alter_und_Art_der_Maßnahme_sowie_ausländischer_Herkunft_mindestens_eines_Elternteils_Familiensprache_und_wiederholter_Inobhutnahme" ref="A4:I22" totalsRowShown="0" headerRowDxfId="25" dataDxfId="24" tableBorderDxfId="23">
  <tableColumns count="9">
    <tableColumn id="1" name="Geschlecht" dataDxfId="22"/>
    <tableColumn id="2" name="Alter - Art der Maßnahme" dataDxfId="21"/>
    <tableColumn id="11" name="Insgesamt" dataDxfId="20"/>
    <tableColumn id="3" name="Mit ausländischer Herkunft mindestens eines Elterteils" dataDxfId="19"/>
    <tableColumn id="4" name="Mit ausländischer Herkunft mindestens eines Elterteils und Familiensprache deutsch" dataDxfId="18"/>
    <tableColumn id="5" name="Mit ausländischer Herkunft mindestens eines Elterteils und Familiensprache nicht deutsch" dataDxfId="17"/>
    <tableColumn id="6" name="Mit ausländischer Herkunft mindestens eines Elterteils und wiederholte Inobhutnahme im Kalenderjahr" dataDxfId="16"/>
    <tableColumn id="7" name="Mit ausländischer Herkunft mindestens eines Elterteils und nicht wiederholter Inobhutnahme im Kalenderjahr" dataDxfId="15"/>
    <tableColumn id="8" name="Ohne ausländische Herkunft der Eltern" dataDxfId="14"/>
  </tableColumns>
  <tableStyleInfo showFirstColumn="0" showLastColumn="0" showRowStripes="1" showColumnStripes="0"/>
  <extLst>
    <ext xmlns:x14="http://schemas.microsoft.com/office/spreadsheetml/2009/9/main" uri="{504A1905-F514-4f6f-8877-14C23A59335A}">
      <x14:table altText="Vorläufige Schutzmaßnahmen für Kinder und Jugendliche nach Alter und Art der Maßnahme sowie Art der Beendigung der Maßnahme beziehungsweise Geschlecht"/>
    </ext>
  </extLst>
</table>
</file>

<file path=xl/tables/table42.xml><?xml version="1.0" encoding="utf-8"?>
<table xmlns="http://schemas.openxmlformats.org/spreadsheetml/2006/main" id="27" name="Vorläufige_Schutzmaßnahmen_für_Kinder_und_Jugendliche_nach_Kreisfreien_Städten_und_Landkreisen_sowie_Geschlecht_Alter_und_Art_der_Maßnahme" displayName="Vorläufige_Schutzmaßnahmen_für_Kinder_und_Jugendliche_nach_Kreisfreien_Städten_und_Landkreisen_sowie_Geschlecht_Alter_und_Art_der_Maßnahme" ref="A4:I18" totalsRowShown="0" headerRowDxfId="13" dataDxfId="11" headerRowBorderDxfId="12" tableBorderDxfId="10">
  <tableColumns count="9">
    <tableColumn id="1" name="Kreisfreie Stadt/Landkreis/Land" dataDxfId="9"/>
    <tableColumn id="2" name="Insgesamt" dataDxfId="8">
      <calculatedColumnFormula>SUM(Vorläufige_Schutzmaßnahmen_für_Kinder_und_Jugendliche_nach_Kreisfreien_Städten_und_Landkreisen_sowie_Geschlecht_Alter_und_Art_der_Maßnahme[[#This Row],[Vorläufige Inobhutnahme nach § 42a SGB VIII1)]]+Vorläufige_Schutzmaßnahmen_für_Kinder_und_Jugendliche_nach_Kreisfreien_Städten_und_Landkreisen_sowie_Geschlecht_Alter_und_Art_der_Maßnahme[[#This Row],[Inobhutnahme 
nach § 42 SGB VIII1)]])</calculatedColumnFormula>
    </tableColumn>
    <tableColumn id="3" name="Vorläufige Inobhutnahme nach § 42a SGB VIII1)" dataDxfId="7"/>
    <tableColumn id="4" name="Inobhutnahme _x000a_nach § 42 SGB VIII1)" dataDxfId="6"/>
    <tableColumn id="5" name="Männlich2)" dataDxfId="5"/>
    <tableColumn id="6" name="Weiblich2)" dataDxfId="4"/>
    <tableColumn id="7" name="Unter 14 Jahre" dataDxfId="3"/>
    <tableColumn id="8" name="14 bis unter 18 Jahre" dataDxfId="2"/>
    <tableColumn id="9" name="Auf Grund einer vorangegangenen _x000a_Gefährdungseinschätzung3)" dataDxfId="1"/>
  </tableColumns>
  <tableStyleInfo showFirstColumn="0" showLastColumn="0" showRowStripes="1" showColumnStripes="0"/>
  <extLst>
    <ext xmlns:x14="http://schemas.microsoft.com/office/spreadsheetml/2009/9/main" uri="{504A1905-F514-4f6f-8877-14C23A59335A}">
      <x14:table altTextSummary="Vorläufige Schutzmaßnahmen für Kinder und Jugendliche nach Kreisfreien Städten und Landkreisen sowie Geschlecht, Alter und Art der Maßnahme"/>
    </ext>
  </extLst>
</table>
</file>

<file path=xl/tables/table5.xml><?xml version="1.0" encoding="utf-8"?>
<table xmlns="http://schemas.openxmlformats.org/spreadsheetml/2006/main" id="8" name="Vorläufige_Schutzmaßnahmen_nach_Par_42_SGB_VIII_für_Kinder_und_Jugendliche_nach_Aufenthalt_vor_der_Maßnahme" displayName="Vorläufige_Schutzmaßnahmen_nach_Par_42_SGB_VIII_für_Kinder_und_Jugendliche_nach_Aufenthalt_vor_der_Maßnahme" ref="A27:K43" totalsRowShown="0" headerRowDxfId="478" dataDxfId="476" headerRowBorderDxfId="477" tableBorderDxfId="475">
  <tableColumns count="11">
    <tableColumn id="1" name="Aufenthalt vor der Maßnahme" dataDxfId="474"/>
    <tableColumn id="2" name="1995" dataDxfId="473"/>
    <tableColumn id="3" name="2000" dataDxfId="472"/>
    <tableColumn id="4" name="2005" dataDxfId="471"/>
    <tableColumn id="5" name="2010" dataDxfId="470"/>
    <tableColumn id="6" name="2015" dataDxfId="469"/>
    <tableColumn id="7" name="2020" dataDxfId="468"/>
    <tableColumn id="8" name="2021" dataDxfId="467"/>
    <tableColumn id="9" name="2022" dataDxfId="466"/>
    <tableColumn id="10" name="2023" dataDxfId="465"/>
    <tableColumn id="11" name="2024" dataDxfId="464"/>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ufenthalt vor der Maßnahme"/>
    </ext>
  </extLst>
</table>
</file>

<file path=xl/tables/table6.xml><?xml version="1.0" encoding="utf-8"?>
<table xmlns="http://schemas.openxmlformats.org/spreadsheetml/2006/main" id="9" name="Vorläufige_Schutzmaßnahmen_nach_Par_42_SGB_VIII_für_Kinder_und_Jugendliche_nach_Anregendem_der_Maßnahme" displayName="Vorläufige_Schutzmaßnahmen_nach_Par_42_SGB_VIII_für_Kinder_und_Jugendliche_nach_Anregendem_der_Maßnahme" ref="A45:K59" totalsRowShown="0" headerRowDxfId="463" dataDxfId="461" headerRowBorderDxfId="462" tableBorderDxfId="460">
  <tableColumns count="11">
    <tableColumn id="1" name="Maßnahme wurde angeregt durch" dataDxfId="459"/>
    <tableColumn id="2" name="1995" dataDxfId="458"/>
    <tableColumn id="3" name="2000" dataDxfId="457"/>
    <tableColumn id="4" name="2005" dataDxfId="456"/>
    <tableColumn id="5" name="2010" dataDxfId="455"/>
    <tableColumn id="6" name="2015" dataDxfId="454"/>
    <tableColumn id="7" name="2020" dataDxfId="453"/>
    <tableColumn id="8" name="2021" dataDxfId="452"/>
    <tableColumn id="9" name="2022" dataDxfId="451"/>
    <tableColumn id="10" name="2023" dataDxfId="450"/>
    <tableColumn id="11" name="2024" dataDxfId="449"/>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regendem der Maßnahme"/>
    </ext>
  </extLst>
</table>
</file>

<file path=xl/tables/table7.xml><?xml version="1.0" encoding="utf-8"?>
<table xmlns="http://schemas.openxmlformats.org/spreadsheetml/2006/main" id="10" name="Vorläufige_Schutzmaßnahmen_nach_Par_42_SGB_VIII_für_Kinder_und_Jugendliche_nach_Anlass_der_Maßnahme" displayName="Vorläufige_Schutzmaßnahmen_nach_Par_42_SGB_VIII_für_Kinder_und_Jugendliche_nach_Anlass_der_Maßnahme" ref="A61:K77" totalsRowShown="0" headerRowDxfId="448" dataDxfId="446" headerRowBorderDxfId="447" tableBorderDxfId="445">
  <tableColumns count="11">
    <tableColumn id="1" name="Anlass der Maßnahme5)" dataDxfId="444"/>
    <tableColumn id="2" name="1995" dataDxfId="443"/>
    <tableColumn id="3" name="2000" dataDxfId="442"/>
    <tableColumn id="4" name="2005" dataDxfId="441"/>
    <tableColumn id="5" name="2010" dataDxfId="440"/>
    <tableColumn id="6" name="2015" dataDxfId="439"/>
    <tableColumn id="7" name="2020" dataDxfId="438"/>
    <tableColumn id="8" name="2021" dataDxfId="437"/>
    <tableColumn id="9" name="2022" dataDxfId="436"/>
    <tableColumn id="10" name="2023" dataDxfId="435"/>
    <tableColumn id="11" name="2024" dataDxfId="434"/>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Anlass der Maßnahme"/>
    </ext>
  </extLst>
</table>
</file>

<file path=xl/tables/table8.xml><?xml version="1.0" encoding="utf-8"?>
<table xmlns="http://schemas.openxmlformats.org/spreadsheetml/2006/main" id="12" name="Vorläufige_Schutzmaßnahmen_nach_Par_42_SGB_VIII_für_Kinder_und_Jugendliche_nach_Dauer_der_Maßnahme" displayName="Vorläufige_Schutzmaßnahmen_nach_Par_42_SGB_VIII_für_Kinder_und_Jugendliche_nach_Dauer_der_Maßnahme" ref="A90:K99" totalsRowShown="0" headerRowDxfId="433" dataDxfId="431" headerRowBorderDxfId="432" tableBorderDxfId="430">
  <tableColumns count="11">
    <tableColumn id="1" name="Dauer der Maßnahme" dataDxfId="429"/>
    <tableColumn id="2" name="1995" dataDxfId="428"/>
    <tableColumn id="3" name="2000" dataDxfId="427"/>
    <tableColumn id="4" name="2005" dataDxfId="426"/>
    <tableColumn id="5" name="2010" dataDxfId="425"/>
    <tableColumn id="6" name="2015" dataDxfId="424"/>
    <tableColumn id="7" name="2020" dataDxfId="423"/>
    <tableColumn id="8" name="2021" dataDxfId="422"/>
    <tableColumn id="9" name="2022" dataDxfId="421"/>
    <tableColumn id="10" name="2023" dataDxfId="420"/>
    <tableColumn id="11" name="2024" dataDxfId="419"/>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Dauer der Maßnahme"/>
    </ext>
  </extLst>
</table>
</file>

<file path=xl/tables/table9.xml><?xml version="1.0" encoding="utf-8"?>
<table xmlns="http://schemas.openxmlformats.org/spreadsheetml/2006/main" id="13" name="Vorläufige_Schutzmaßnahmen_nach_Par_42_SGB_VIII_für_Kinder_und_Jugendliche_nach_unmittelbatem_Anlass_der_Maßnahme" displayName="Vorläufige_Schutzmaßnahmen_nach_Par_42_SGB_VIII_für_Kinder_und_Jugendliche_nach_unmittelbatem_Anlass_der_Maßnahme" ref="A101:K108" totalsRowShown="0" headerRowDxfId="418" dataDxfId="416" headerRowBorderDxfId="417" tableBorderDxfId="415">
  <tableColumns count="11">
    <tableColumn id="1" name="Unmittelbarer Anlass der Maßnahme" dataDxfId="414"/>
    <tableColumn id="2" name="1995" dataDxfId="413"/>
    <tableColumn id="3" name="2000" dataDxfId="412"/>
    <tableColumn id="4" name="2005" dataDxfId="411"/>
    <tableColumn id="5" name="2010" dataDxfId="410"/>
    <tableColumn id="6" name="2015" dataDxfId="409"/>
    <tableColumn id="7" name="2020" dataDxfId="408"/>
    <tableColumn id="8" name="2021" dataDxfId="407"/>
    <tableColumn id="9" name="2022" dataDxfId="406"/>
    <tableColumn id="10" name="2023" dataDxfId="405"/>
    <tableColumn id="11" name="2024" dataDxfId="404"/>
  </tableColumns>
  <tableStyleInfo showFirstColumn="0" showLastColumn="0" showRowStripes="1" showColumnStripes="0"/>
  <extLst>
    <ext xmlns:x14="http://schemas.microsoft.com/office/spreadsheetml/2009/9/main" uri="{504A1905-F514-4f6f-8877-14C23A59335A}">
      <x14:table altText="Vorläufige Schutzmaßnahmen nach § 42 SGB VIII für Kinder und Jugendliche nach unmittelbarem Anlass der Maßnahm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vorlaeufige-schutzmassnahmen.pdf?__blob=publicationFile" TargetMode="External"/><Relationship Id="rId1" Type="http://schemas.openxmlformats.org/officeDocument/2006/relationships/hyperlink" Target="https://www.destatis.de/DE/Methoden/Qualitaet/Qualitaetsberichte/Soziales/vorlaeufige-schutzmassnahmen.pdf?__blob=publicationFile" TargetMode="External"/><Relationship Id="rId6" Type="http://schemas.openxmlformats.org/officeDocument/2006/relationships/hyperlink" Target="https://www.statistik.sachsen.de/html/vorlaeufige-schutzmassnahmen.html?_cp=%7B%22accordion-content-19823%22%3A%7B%225%22%3Atrue%7D%2C%22previousOpen%22%3A%7B%22group%22%3A%22accordion-content-19823%22%2C%22idx%22%3A5%7D%7D" TargetMode="External"/><Relationship Id="rId5"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4" Type="http://schemas.openxmlformats.org/officeDocument/2006/relationships/hyperlink" Target="https://www.statistik.sachsen.de/html/vorlaeufige-schutzmassnahmen.html?_cp=%7B%22accordion-content-19823%22%3A%7B%224%22%3Atrue%7D%2C%22previousOpen%22%3A%7B%22group%22%3A%22accordion-content-19823%22%2C%22idx%22%3A4%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table" Target="../tables/table4.xml"/><Relationship Id="rId7" Type="http://schemas.openxmlformats.org/officeDocument/2006/relationships/table" Target="../tables/table8.xml"/><Relationship Id="rId2" Type="http://schemas.openxmlformats.org/officeDocument/2006/relationships/table" Target="../tables/table3.xml"/><Relationship Id="rId1" Type="http://schemas.openxmlformats.org/officeDocument/2006/relationships/printerSettings" Target="../printerSettings/printerSettings6.bin"/><Relationship Id="rId6" Type="http://schemas.openxmlformats.org/officeDocument/2006/relationships/table" Target="../tables/table7.xml"/><Relationship Id="rId11" Type="http://schemas.openxmlformats.org/officeDocument/2006/relationships/table" Target="../tables/table12.xml"/><Relationship Id="rId5" Type="http://schemas.openxmlformats.org/officeDocument/2006/relationships/table" Target="../tables/table6.xml"/><Relationship Id="rId10" Type="http://schemas.openxmlformats.org/officeDocument/2006/relationships/table" Target="../tables/table11.xml"/><Relationship Id="rId4" Type="http://schemas.openxmlformats.org/officeDocument/2006/relationships/table" Target="../tables/table5.xml"/><Relationship Id="rId9" Type="http://schemas.openxmlformats.org/officeDocument/2006/relationships/table" Target="../tables/table10.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9.xml"/><Relationship Id="rId3" Type="http://schemas.openxmlformats.org/officeDocument/2006/relationships/table" Target="../tables/table14.xml"/><Relationship Id="rId7" Type="http://schemas.openxmlformats.org/officeDocument/2006/relationships/table" Target="../tables/table18.xml"/><Relationship Id="rId2" Type="http://schemas.openxmlformats.org/officeDocument/2006/relationships/table" Target="../tables/table13.xml"/><Relationship Id="rId1" Type="http://schemas.openxmlformats.org/officeDocument/2006/relationships/printerSettings" Target="../printerSettings/printerSettings7.bin"/><Relationship Id="rId6" Type="http://schemas.openxmlformats.org/officeDocument/2006/relationships/table" Target="../tables/table17.xml"/><Relationship Id="rId11" Type="http://schemas.openxmlformats.org/officeDocument/2006/relationships/table" Target="../tables/table22.xml"/><Relationship Id="rId5" Type="http://schemas.openxmlformats.org/officeDocument/2006/relationships/table" Target="../tables/table16.xml"/><Relationship Id="rId10" Type="http://schemas.openxmlformats.org/officeDocument/2006/relationships/table" Target="../tables/table21.xml"/><Relationship Id="rId4" Type="http://schemas.openxmlformats.org/officeDocument/2006/relationships/table" Target="../tables/table15.xml"/><Relationship Id="rId9" Type="http://schemas.openxmlformats.org/officeDocument/2006/relationships/table" Target="../tables/table20.xml"/></Relationships>
</file>

<file path=xl/worksheets/_rels/sheet8.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heetViews>
  <sheetFormatPr baseColWidth="10" defaultColWidth="10.28515625" defaultRowHeight="11.25"/>
  <cols>
    <col min="1" max="1" width="80.42578125" style="76" customWidth="1"/>
    <col min="2" max="2" width="6.140625" style="73" customWidth="1"/>
    <col min="3" max="3" width="6.7109375" style="73" customWidth="1"/>
    <col min="4" max="16384" width="10.28515625" style="75"/>
  </cols>
  <sheetData>
    <row r="1" spans="1:3">
      <c r="A1" s="80" t="s">
        <v>0</v>
      </c>
    </row>
    <row r="2" spans="1:3" s="69" customFormat="1" ht="69.95" customHeight="1">
      <c r="A2" s="67" t="s">
        <v>130</v>
      </c>
      <c r="B2" s="68"/>
      <c r="C2" s="68"/>
    </row>
    <row r="3" spans="1:3" s="71" customFormat="1" ht="120.75" customHeight="1">
      <c r="A3" s="70" t="s">
        <v>517</v>
      </c>
      <c r="B3" s="68"/>
      <c r="C3" s="68"/>
    </row>
    <row r="4" spans="1:3" s="73" customFormat="1" ht="30" customHeight="1">
      <c r="A4" s="72">
        <v>2024</v>
      </c>
    </row>
    <row r="5" spans="1:3" s="73" customFormat="1" ht="30" customHeight="1">
      <c r="A5" s="72" t="s">
        <v>507</v>
      </c>
    </row>
    <row r="6" spans="1:3" ht="80.099999999999994" customHeight="1">
      <c r="A6" s="74" t="s">
        <v>131</v>
      </c>
    </row>
    <row r="7" spans="1:3" ht="20.100000000000001" customHeight="1">
      <c r="A7" s="337" t="s">
        <v>518</v>
      </c>
    </row>
    <row r="8" spans="1:3">
      <c r="A8" s="76" t="s">
        <v>132</v>
      </c>
    </row>
    <row r="9" spans="1:3">
      <c r="A9" s="76" t="s">
        <v>133</v>
      </c>
    </row>
    <row r="10" spans="1:3">
      <c r="A10" s="76" t="s">
        <v>134</v>
      </c>
    </row>
    <row r="11" spans="1:3">
      <c r="A11" s="76" t="s">
        <v>135</v>
      </c>
    </row>
    <row r="12" spans="1:3">
      <c r="A12" s="76" t="s">
        <v>136</v>
      </c>
    </row>
    <row r="13" spans="1:3">
      <c r="A13" s="76" t="s">
        <v>137</v>
      </c>
    </row>
    <row r="14" spans="1:3">
      <c r="A14" s="76" t="s">
        <v>138</v>
      </c>
    </row>
    <row r="15" spans="1:3">
      <c r="A15" s="76" t="s">
        <v>139</v>
      </c>
    </row>
    <row r="16" spans="1:3">
      <c r="A16" s="76" t="s">
        <v>140</v>
      </c>
    </row>
    <row r="17" spans="1:1" ht="39.950000000000003" customHeight="1">
      <c r="A17" s="76" t="s">
        <v>141</v>
      </c>
    </row>
    <row r="18" spans="1:1" ht="39.950000000000003" customHeight="1">
      <c r="A18" s="77" t="s">
        <v>23</v>
      </c>
    </row>
    <row r="19" spans="1:1" ht="20.100000000000001" customHeight="1">
      <c r="A19" s="78" t="s">
        <v>142</v>
      </c>
    </row>
    <row r="20" spans="1:1">
      <c r="A20" s="78" t="s">
        <v>273</v>
      </c>
    </row>
    <row r="21" spans="1:1">
      <c r="A21" s="78" t="s">
        <v>519</v>
      </c>
    </row>
    <row r="23" spans="1:1" s="73" customFormat="1">
      <c r="A23" s="79"/>
    </row>
    <row r="24" spans="1:1" s="73" customFormat="1">
      <c r="A24" s="79"/>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7"/>
  <sheetViews>
    <sheetView showGridLines="0" zoomScaleNormal="100" workbookViewId="0"/>
  </sheetViews>
  <sheetFormatPr baseColWidth="10" defaultColWidth="9.140625" defaultRowHeight="11.25"/>
  <cols>
    <col min="1" max="1" width="10.85546875" style="1" customWidth="1"/>
    <col min="2" max="2" width="52.42578125" style="1" customWidth="1"/>
    <col min="3" max="3" width="10.7109375" style="1" customWidth="1"/>
    <col min="4" max="7" width="20.7109375" style="1" customWidth="1"/>
    <col min="8" max="9" width="20.7109375" style="2" customWidth="1"/>
    <col min="10" max="16384" width="9.140625" style="2"/>
  </cols>
  <sheetData>
    <row r="1" spans="1:10" s="11" customFormat="1" ht="11.25" customHeight="1">
      <c r="A1" s="21" t="s">
        <v>0</v>
      </c>
    </row>
    <row r="2" spans="1:10" s="112" customFormat="1" ht="19.5" customHeight="1">
      <c r="A2" s="144" t="s">
        <v>350</v>
      </c>
      <c r="B2" s="62"/>
      <c r="C2" s="62"/>
      <c r="D2" s="62"/>
      <c r="E2" s="62"/>
      <c r="F2" s="62"/>
      <c r="G2" s="62"/>
    </row>
    <row r="3" spans="1:10" s="4" customFormat="1" ht="15" customHeight="1">
      <c r="A3" s="37">
        <v>2024</v>
      </c>
      <c r="B3" s="113"/>
      <c r="C3" s="113"/>
      <c r="D3" s="113"/>
      <c r="E3" s="113"/>
      <c r="F3" s="113"/>
    </row>
    <row r="4" spans="1:10" s="31" customFormat="1" ht="50.1" customHeight="1">
      <c r="A4" s="107" t="s">
        <v>63</v>
      </c>
      <c r="B4" s="108" t="s">
        <v>65</v>
      </c>
      <c r="C4" s="108" t="s">
        <v>7</v>
      </c>
      <c r="D4" s="108" t="s">
        <v>202</v>
      </c>
      <c r="E4" s="108" t="s">
        <v>201</v>
      </c>
      <c r="F4" s="108" t="s">
        <v>192</v>
      </c>
      <c r="G4" s="108" t="s">
        <v>193</v>
      </c>
      <c r="H4" s="108" t="s">
        <v>359</v>
      </c>
      <c r="I4" s="109" t="s">
        <v>162</v>
      </c>
      <c r="J4" s="103"/>
    </row>
    <row r="5" spans="1:10" s="1" customFormat="1" ht="19.5" customHeight="1">
      <c r="A5" s="246" t="s">
        <v>7</v>
      </c>
      <c r="B5" s="318" t="s">
        <v>66</v>
      </c>
      <c r="C5" s="309">
        <v>427</v>
      </c>
      <c r="D5" s="306">
        <v>5</v>
      </c>
      <c r="E5" s="100">
        <v>422</v>
      </c>
      <c r="F5" s="100">
        <v>74</v>
      </c>
      <c r="G5" s="100">
        <v>332</v>
      </c>
      <c r="H5" s="100">
        <v>21</v>
      </c>
      <c r="I5" s="100">
        <v>223</v>
      </c>
    </row>
    <row r="6" spans="1:10" s="1" customFormat="1" ht="11.25" customHeight="1">
      <c r="A6" s="260" t="s">
        <v>168</v>
      </c>
      <c r="B6" s="319" t="s">
        <v>492</v>
      </c>
      <c r="C6" s="309">
        <v>359</v>
      </c>
      <c r="D6" s="306">
        <v>1</v>
      </c>
      <c r="E6" s="100">
        <v>358</v>
      </c>
      <c r="F6" s="100">
        <v>94</v>
      </c>
      <c r="G6" s="100">
        <v>264</v>
      </c>
      <c r="H6" s="100">
        <v>1</v>
      </c>
      <c r="I6" s="100">
        <v>167</v>
      </c>
    </row>
    <row r="7" spans="1:10" s="1" customFormat="1" ht="11.25" customHeight="1">
      <c r="A7" s="247" t="s">
        <v>7</v>
      </c>
      <c r="B7" s="319" t="s">
        <v>67</v>
      </c>
      <c r="C7" s="309">
        <v>672</v>
      </c>
      <c r="D7" s="306">
        <v>1</v>
      </c>
      <c r="E7" s="100">
        <v>671</v>
      </c>
      <c r="F7" s="100">
        <v>100</v>
      </c>
      <c r="G7" s="100">
        <v>570</v>
      </c>
      <c r="H7" s="100">
        <v>2</v>
      </c>
      <c r="I7" s="100">
        <v>343</v>
      </c>
    </row>
    <row r="8" spans="1:10" s="1" customFormat="1" ht="11.25" customHeight="1">
      <c r="A8" s="247" t="s">
        <v>7</v>
      </c>
      <c r="B8" s="1" t="s">
        <v>352</v>
      </c>
      <c r="C8" s="324">
        <v>107</v>
      </c>
      <c r="D8" s="306">
        <v>9</v>
      </c>
      <c r="E8" s="100">
        <v>98</v>
      </c>
      <c r="F8" s="100">
        <v>16</v>
      </c>
      <c r="G8" s="100">
        <v>36</v>
      </c>
      <c r="H8" s="100">
        <v>55</v>
      </c>
      <c r="I8" s="100">
        <v>19</v>
      </c>
    </row>
    <row r="9" spans="1:10" s="1" customFormat="1" ht="11.25" customHeight="1">
      <c r="A9" s="247" t="s">
        <v>7</v>
      </c>
      <c r="B9" s="319" t="s">
        <v>422</v>
      </c>
      <c r="C9" s="309">
        <v>68</v>
      </c>
      <c r="D9" s="100">
        <v>0</v>
      </c>
      <c r="E9" s="100">
        <v>68</v>
      </c>
      <c r="F9" s="100">
        <v>10</v>
      </c>
      <c r="G9" s="100">
        <v>55</v>
      </c>
      <c r="H9" s="100">
        <v>3</v>
      </c>
      <c r="I9" s="100">
        <v>23</v>
      </c>
    </row>
    <row r="10" spans="1:10" s="1" customFormat="1" ht="11.25" customHeight="1">
      <c r="A10" s="247" t="s">
        <v>7</v>
      </c>
      <c r="B10" s="319" t="s">
        <v>68</v>
      </c>
      <c r="C10" s="309">
        <v>68</v>
      </c>
      <c r="D10" s="100">
        <v>0</v>
      </c>
      <c r="E10" s="100">
        <v>68</v>
      </c>
      <c r="F10" s="100">
        <v>19</v>
      </c>
      <c r="G10" s="100">
        <v>46</v>
      </c>
      <c r="H10" s="100">
        <v>3</v>
      </c>
      <c r="I10" s="100">
        <v>23</v>
      </c>
    </row>
    <row r="11" spans="1:10" s="1" customFormat="1" ht="11.25" customHeight="1">
      <c r="A11" s="247" t="s">
        <v>7</v>
      </c>
      <c r="B11" s="319" t="s">
        <v>353</v>
      </c>
      <c r="C11" s="309">
        <v>12</v>
      </c>
      <c r="D11" s="100">
        <v>0</v>
      </c>
      <c r="E11" s="100">
        <v>12</v>
      </c>
      <c r="F11" s="100">
        <v>3</v>
      </c>
      <c r="G11" s="100">
        <v>8</v>
      </c>
      <c r="H11" s="100">
        <v>1</v>
      </c>
      <c r="I11" s="100">
        <v>1</v>
      </c>
    </row>
    <row r="12" spans="1:10" s="1" customFormat="1" ht="11.25" customHeight="1">
      <c r="A12" s="247" t="s">
        <v>7</v>
      </c>
      <c r="B12" s="319" t="s">
        <v>354</v>
      </c>
      <c r="C12" s="309">
        <v>63</v>
      </c>
      <c r="D12" s="306">
        <v>14</v>
      </c>
      <c r="E12" s="100">
        <v>49</v>
      </c>
      <c r="F12" s="100">
        <v>0</v>
      </c>
      <c r="G12" s="100">
        <v>23</v>
      </c>
      <c r="H12" s="100">
        <v>40</v>
      </c>
      <c r="I12" s="100">
        <v>11</v>
      </c>
    </row>
    <row r="13" spans="1:10" s="1" customFormat="1" ht="11.25" customHeight="1">
      <c r="A13" s="247" t="s">
        <v>7</v>
      </c>
      <c r="B13" s="319" t="s">
        <v>355</v>
      </c>
      <c r="C13" s="309">
        <v>528</v>
      </c>
      <c r="D13" s="306">
        <v>8</v>
      </c>
      <c r="E13" s="100">
        <v>520</v>
      </c>
      <c r="F13" s="100">
        <v>48</v>
      </c>
      <c r="G13" s="100">
        <v>283</v>
      </c>
      <c r="H13" s="100">
        <v>197</v>
      </c>
      <c r="I13" s="100">
        <v>96</v>
      </c>
    </row>
    <row r="14" spans="1:10" s="1" customFormat="1" ht="11.25" customHeight="1">
      <c r="A14" s="247" t="s">
        <v>7</v>
      </c>
      <c r="B14" s="319" t="s">
        <v>356</v>
      </c>
      <c r="C14" s="309">
        <v>19</v>
      </c>
      <c r="D14" s="100">
        <v>0</v>
      </c>
      <c r="E14" s="100">
        <v>19</v>
      </c>
      <c r="F14" s="100">
        <v>0</v>
      </c>
      <c r="G14" s="100">
        <v>19</v>
      </c>
      <c r="H14" s="100">
        <v>0</v>
      </c>
      <c r="I14" s="100">
        <v>13</v>
      </c>
    </row>
    <row r="15" spans="1:10" s="1" customFormat="1" ht="11.25" customHeight="1">
      <c r="A15" s="247" t="s">
        <v>7</v>
      </c>
      <c r="B15" s="319" t="s">
        <v>357</v>
      </c>
      <c r="C15" s="309">
        <v>275</v>
      </c>
      <c r="D15" s="306">
        <v>6</v>
      </c>
      <c r="E15" s="100">
        <v>269</v>
      </c>
      <c r="F15" s="100">
        <v>21</v>
      </c>
      <c r="G15" s="100">
        <v>186</v>
      </c>
      <c r="H15" s="100">
        <v>68</v>
      </c>
      <c r="I15" s="100">
        <v>90</v>
      </c>
    </row>
    <row r="16" spans="1:10" s="1" customFormat="1" ht="11.25" customHeight="1">
      <c r="A16" s="247" t="s">
        <v>7</v>
      </c>
      <c r="B16" s="319" t="s">
        <v>71</v>
      </c>
      <c r="C16" s="309">
        <v>407</v>
      </c>
      <c r="D16" s="306">
        <v>84</v>
      </c>
      <c r="E16" s="100">
        <v>323</v>
      </c>
      <c r="F16" s="100">
        <v>131</v>
      </c>
      <c r="G16" s="100">
        <v>140</v>
      </c>
      <c r="H16" s="100">
        <v>136</v>
      </c>
      <c r="I16" s="100">
        <v>27</v>
      </c>
    </row>
    <row r="17" spans="1:9" s="1" customFormat="1" ht="11.25" customHeight="1">
      <c r="A17" s="247" t="s">
        <v>7</v>
      </c>
      <c r="B17" s="319" t="s">
        <v>358</v>
      </c>
      <c r="C17" s="309">
        <v>734</v>
      </c>
      <c r="D17" s="306">
        <v>330</v>
      </c>
      <c r="E17" s="100">
        <v>404</v>
      </c>
      <c r="F17" s="100">
        <v>54</v>
      </c>
      <c r="G17" s="100">
        <v>100</v>
      </c>
      <c r="H17" s="238">
        <v>580</v>
      </c>
      <c r="I17" s="238">
        <v>36</v>
      </c>
    </row>
    <row r="18" spans="1:9" s="1" customFormat="1" ht="19.5" customHeight="1">
      <c r="A18" s="259" t="s">
        <v>7</v>
      </c>
      <c r="B18" s="171" t="s">
        <v>7</v>
      </c>
      <c r="C18" s="98">
        <v>3739</v>
      </c>
      <c r="D18" s="98">
        <v>458</v>
      </c>
      <c r="E18" s="98">
        <v>3281</v>
      </c>
      <c r="F18" s="98">
        <v>570</v>
      </c>
      <c r="G18" s="239">
        <v>2062</v>
      </c>
      <c r="H18" s="239">
        <v>1107</v>
      </c>
      <c r="I18" s="239">
        <v>1072</v>
      </c>
    </row>
    <row r="19" spans="1:9" s="1" customFormat="1" ht="19.5" customHeight="1">
      <c r="A19" s="247" t="s">
        <v>194</v>
      </c>
      <c r="B19" s="190" t="s">
        <v>66</v>
      </c>
      <c r="C19" s="309">
        <v>204</v>
      </c>
      <c r="D19" s="306">
        <v>4</v>
      </c>
      <c r="E19" s="238">
        <v>200</v>
      </c>
      <c r="F19" s="100">
        <v>22</v>
      </c>
      <c r="G19" s="238">
        <v>163</v>
      </c>
      <c r="H19" s="238">
        <v>19</v>
      </c>
      <c r="I19" s="238">
        <v>113</v>
      </c>
    </row>
    <row r="20" spans="1:9" s="1" customFormat="1" ht="11.25" customHeight="1">
      <c r="A20" s="262" t="s">
        <v>203</v>
      </c>
      <c r="B20" s="190" t="s">
        <v>351</v>
      </c>
      <c r="C20" s="309">
        <v>156</v>
      </c>
      <c r="D20" s="100">
        <v>0</v>
      </c>
      <c r="E20" s="238">
        <v>156</v>
      </c>
      <c r="F20" s="238">
        <v>33</v>
      </c>
      <c r="G20" s="238">
        <v>123</v>
      </c>
      <c r="H20" s="238">
        <v>0</v>
      </c>
      <c r="I20" s="238">
        <v>82</v>
      </c>
    </row>
    <row r="21" spans="1:9" s="1" customFormat="1" ht="11.25" customHeight="1">
      <c r="A21" s="247" t="s">
        <v>194</v>
      </c>
      <c r="B21" s="190" t="s">
        <v>67</v>
      </c>
      <c r="C21" s="309">
        <v>324</v>
      </c>
      <c r="D21" s="238">
        <v>0</v>
      </c>
      <c r="E21" s="238">
        <v>324</v>
      </c>
      <c r="F21" s="238">
        <v>25</v>
      </c>
      <c r="G21" s="238">
        <v>299</v>
      </c>
      <c r="H21" s="238">
        <v>0</v>
      </c>
      <c r="I21" s="238">
        <v>177</v>
      </c>
    </row>
    <row r="22" spans="1:9" s="1" customFormat="1" ht="11.25" customHeight="1">
      <c r="A22" s="247" t="s">
        <v>194</v>
      </c>
      <c r="B22" s="190" t="s">
        <v>352</v>
      </c>
      <c r="C22" s="309">
        <v>80</v>
      </c>
      <c r="D22" s="238">
        <v>6</v>
      </c>
      <c r="E22" s="238">
        <v>74</v>
      </c>
      <c r="F22" s="238">
        <v>9</v>
      </c>
      <c r="G22" s="238">
        <v>23</v>
      </c>
      <c r="H22" s="238">
        <v>48</v>
      </c>
      <c r="I22" s="238">
        <v>12</v>
      </c>
    </row>
    <row r="23" spans="1:9" s="1" customFormat="1" ht="11.25" customHeight="1">
      <c r="A23" s="247" t="s">
        <v>194</v>
      </c>
      <c r="B23" s="190" t="s">
        <v>422</v>
      </c>
      <c r="C23" s="309">
        <v>36</v>
      </c>
      <c r="D23" s="238">
        <v>0</v>
      </c>
      <c r="E23" s="238">
        <v>36</v>
      </c>
      <c r="F23" s="238">
        <v>6</v>
      </c>
      <c r="G23" s="238">
        <v>30</v>
      </c>
      <c r="H23" s="238">
        <v>0</v>
      </c>
      <c r="I23" s="238">
        <v>17</v>
      </c>
    </row>
    <row r="24" spans="1:9" s="1" customFormat="1" ht="11.25" customHeight="1">
      <c r="A24" s="247" t="s">
        <v>194</v>
      </c>
      <c r="B24" s="190" t="s">
        <v>68</v>
      </c>
      <c r="C24" s="309">
        <v>37</v>
      </c>
      <c r="D24" s="100">
        <v>0</v>
      </c>
      <c r="E24" s="238">
        <v>37</v>
      </c>
      <c r="F24" s="100">
        <v>10</v>
      </c>
      <c r="G24" s="238">
        <v>25</v>
      </c>
      <c r="H24" s="238">
        <v>2</v>
      </c>
      <c r="I24" s="238">
        <v>14</v>
      </c>
    </row>
    <row r="25" spans="1:9" s="1" customFormat="1" ht="11.25" customHeight="1">
      <c r="A25" s="261" t="s">
        <v>203</v>
      </c>
      <c r="B25" s="190" t="s">
        <v>353</v>
      </c>
      <c r="C25" s="309">
        <v>6</v>
      </c>
      <c r="D25" s="100">
        <v>0</v>
      </c>
      <c r="E25" s="238">
        <v>6</v>
      </c>
      <c r="F25" s="238">
        <v>2</v>
      </c>
      <c r="G25" s="238">
        <v>3</v>
      </c>
      <c r="H25" s="238">
        <v>1</v>
      </c>
      <c r="I25" s="238">
        <v>0</v>
      </c>
    </row>
    <row r="26" spans="1:9" s="1" customFormat="1" ht="11.25" customHeight="1">
      <c r="A26" s="247" t="s">
        <v>194</v>
      </c>
      <c r="B26" s="190" t="s">
        <v>354</v>
      </c>
      <c r="C26" s="309">
        <v>53</v>
      </c>
      <c r="D26" s="238">
        <v>13</v>
      </c>
      <c r="E26" s="238">
        <v>40</v>
      </c>
      <c r="F26" s="238">
        <v>0</v>
      </c>
      <c r="G26" s="238">
        <v>17</v>
      </c>
      <c r="H26" s="238">
        <v>36</v>
      </c>
      <c r="I26" s="238">
        <v>9</v>
      </c>
    </row>
    <row r="27" spans="1:9" s="1" customFormat="1" ht="11.25" customHeight="1">
      <c r="A27" s="247" t="s">
        <v>194</v>
      </c>
      <c r="B27" s="190" t="s">
        <v>355</v>
      </c>
      <c r="C27" s="309">
        <v>398</v>
      </c>
      <c r="D27" s="238">
        <v>8</v>
      </c>
      <c r="E27" s="238">
        <v>390</v>
      </c>
      <c r="F27" s="238">
        <v>29</v>
      </c>
      <c r="G27" s="238">
        <v>175</v>
      </c>
      <c r="H27" s="238">
        <v>194</v>
      </c>
      <c r="I27" s="238">
        <v>59</v>
      </c>
    </row>
    <row r="28" spans="1:9" s="1" customFormat="1" ht="11.25" customHeight="1">
      <c r="A28" s="247" t="s">
        <v>194</v>
      </c>
      <c r="B28" s="190" t="s">
        <v>356</v>
      </c>
      <c r="C28" s="309">
        <v>10</v>
      </c>
      <c r="D28" s="100">
        <v>0</v>
      </c>
      <c r="E28" s="238">
        <v>10</v>
      </c>
      <c r="F28" s="238">
        <v>0</v>
      </c>
      <c r="G28" s="238">
        <v>10</v>
      </c>
      <c r="H28" s="238">
        <v>0</v>
      </c>
      <c r="I28" s="238">
        <v>6</v>
      </c>
    </row>
    <row r="29" spans="1:9" s="1" customFormat="1" ht="11.25" customHeight="1">
      <c r="A29" s="247" t="s">
        <v>194</v>
      </c>
      <c r="B29" s="190" t="s">
        <v>357</v>
      </c>
      <c r="C29" s="309">
        <v>171</v>
      </c>
      <c r="D29" s="238">
        <v>5</v>
      </c>
      <c r="E29" s="238">
        <v>166</v>
      </c>
      <c r="F29" s="238">
        <v>9</v>
      </c>
      <c r="G29" s="238">
        <v>97</v>
      </c>
      <c r="H29" s="238">
        <v>65</v>
      </c>
      <c r="I29" s="238">
        <v>45</v>
      </c>
    </row>
    <row r="30" spans="1:9" s="1" customFormat="1" ht="11.25" customHeight="1">
      <c r="A30" s="247" t="s">
        <v>194</v>
      </c>
      <c r="B30" s="190" t="s">
        <v>71</v>
      </c>
      <c r="C30" s="309">
        <v>288</v>
      </c>
      <c r="D30" s="238">
        <v>82</v>
      </c>
      <c r="E30" s="238">
        <v>206</v>
      </c>
      <c r="F30" s="100">
        <v>86</v>
      </c>
      <c r="G30" s="238">
        <v>69</v>
      </c>
      <c r="H30" s="238">
        <v>133</v>
      </c>
      <c r="I30" s="238">
        <v>15</v>
      </c>
    </row>
    <row r="31" spans="1:9" s="1" customFormat="1" ht="11.25" customHeight="1">
      <c r="A31" s="247" t="s">
        <v>194</v>
      </c>
      <c r="B31" s="190" t="s">
        <v>358</v>
      </c>
      <c r="C31" s="309">
        <v>646</v>
      </c>
      <c r="D31" s="238">
        <v>318</v>
      </c>
      <c r="E31" s="238">
        <v>328</v>
      </c>
      <c r="F31" s="238">
        <v>35</v>
      </c>
      <c r="G31" s="238">
        <v>49</v>
      </c>
      <c r="H31" s="238">
        <v>562</v>
      </c>
      <c r="I31" s="238">
        <v>16</v>
      </c>
    </row>
    <row r="32" spans="1:9" s="1" customFormat="1" ht="19.5" customHeight="1">
      <c r="A32" s="259" t="s">
        <v>195</v>
      </c>
      <c r="B32" s="171" t="s">
        <v>31</v>
      </c>
      <c r="C32" s="98">
        <v>2409</v>
      </c>
      <c r="D32" s="239">
        <v>436</v>
      </c>
      <c r="E32" s="239">
        <v>1973</v>
      </c>
      <c r="F32" s="239">
        <v>266</v>
      </c>
      <c r="G32" s="239">
        <v>1083</v>
      </c>
      <c r="H32" s="239">
        <v>1060</v>
      </c>
      <c r="I32" s="239">
        <v>565</v>
      </c>
    </row>
    <row r="33" spans="1:9" s="1" customFormat="1" ht="19.5" customHeight="1">
      <c r="A33" s="247" t="s">
        <v>196</v>
      </c>
      <c r="B33" s="190" t="s">
        <v>66</v>
      </c>
      <c r="C33" s="309">
        <v>223</v>
      </c>
      <c r="D33" s="100">
        <v>1</v>
      </c>
      <c r="E33" s="238">
        <v>222</v>
      </c>
      <c r="F33" s="238">
        <v>52</v>
      </c>
      <c r="G33" s="238">
        <v>169</v>
      </c>
      <c r="H33" s="238">
        <v>2</v>
      </c>
      <c r="I33" s="238">
        <v>110</v>
      </c>
    </row>
    <row r="34" spans="1:9" s="164" customFormat="1" ht="11.25" customHeight="1">
      <c r="A34" s="261" t="s">
        <v>204</v>
      </c>
      <c r="B34" s="190" t="s">
        <v>351</v>
      </c>
      <c r="C34" s="309">
        <v>203</v>
      </c>
      <c r="D34" s="100">
        <v>1</v>
      </c>
      <c r="E34" s="238">
        <v>202</v>
      </c>
      <c r="F34" s="238">
        <v>61</v>
      </c>
      <c r="G34" s="238">
        <v>141</v>
      </c>
      <c r="H34" s="238">
        <v>1</v>
      </c>
      <c r="I34" s="238">
        <v>85</v>
      </c>
    </row>
    <row r="35" spans="1:9" s="1" customFormat="1" ht="11.25" customHeight="1">
      <c r="A35" s="247" t="s">
        <v>196</v>
      </c>
      <c r="B35" s="190" t="s">
        <v>67</v>
      </c>
      <c r="C35" s="309">
        <v>348</v>
      </c>
      <c r="D35" s="238">
        <v>1</v>
      </c>
      <c r="E35" s="238">
        <v>347</v>
      </c>
      <c r="F35" s="238">
        <v>75</v>
      </c>
      <c r="G35" s="238">
        <v>271</v>
      </c>
      <c r="H35" s="238">
        <v>2</v>
      </c>
      <c r="I35" s="238">
        <v>166</v>
      </c>
    </row>
    <row r="36" spans="1:9" s="1" customFormat="1" ht="11.25" customHeight="1">
      <c r="A36" s="247" t="s">
        <v>196</v>
      </c>
      <c r="B36" s="190" t="s">
        <v>352</v>
      </c>
      <c r="C36" s="309">
        <v>27</v>
      </c>
      <c r="D36" s="238">
        <v>3</v>
      </c>
      <c r="E36" s="238">
        <v>24</v>
      </c>
      <c r="F36" s="238">
        <v>7</v>
      </c>
      <c r="G36" s="238">
        <v>13</v>
      </c>
      <c r="H36" s="238">
        <v>7</v>
      </c>
      <c r="I36" s="238">
        <v>7</v>
      </c>
    </row>
    <row r="37" spans="1:9" s="1" customFormat="1" ht="11.25" customHeight="1">
      <c r="A37" s="247" t="s">
        <v>196</v>
      </c>
      <c r="B37" s="190" t="s">
        <v>422</v>
      </c>
      <c r="C37" s="309">
        <v>32</v>
      </c>
      <c r="D37" s="100">
        <v>0</v>
      </c>
      <c r="E37" s="238">
        <v>32</v>
      </c>
      <c r="F37" s="100">
        <v>4</v>
      </c>
      <c r="G37" s="238">
        <v>25</v>
      </c>
      <c r="H37" s="238">
        <v>3</v>
      </c>
      <c r="I37" s="100">
        <v>6</v>
      </c>
    </row>
    <row r="38" spans="1:9" s="1" customFormat="1" ht="11.25" customHeight="1">
      <c r="A38" s="247" t="s">
        <v>196</v>
      </c>
      <c r="B38" s="190" t="s">
        <v>68</v>
      </c>
      <c r="C38" s="309">
        <v>31</v>
      </c>
      <c r="D38" s="238">
        <v>0</v>
      </c>
      <c r="E38" s="238">
        <v>31</v>
      </c>
      <c r="F38" s="100">
        <v>9</v>
      </c>
      <c r="G38" s="238">
        <v>21</v>
      </c>
      <c r="H38" s="238">
        <v>1</v>
      </c>
      <c r="I38" s="100">
        <v>9</v>
      </c>
    </row>
    <row r="39" spans="1:9" s="1" customFormat="1" ht="11.25" customHeight="1">
      <c r="A39" s="261" t="s">
        <v>204</v>
      </c>
      <c r="B39" s="190" t="s">
        <v>353</v>
      </c>
      <c r="C39" s="309">
        <v>6</v>
      </c>
      <c r="D39" s="100">
        <v>0</v>
      </c>
      <c r="E39" s="238">
        <v>6</v>
      </c>
      <c r="F39" s="238">
        <v>1</v>
      </c>
      <c r="G39" s="238">
        <v>5</v>
      </c>
      <c r="H39" s="238">
        <v>0</v>
      </c>
      <c r="I39" s="238">
        <v>1</v>
      </c>
    </row>
    <row r="40" spans="1:9" s="1" customFormat="1" ht="11.25" customHeight="1">
      <c r="A40" s="247" t="s">
        <v>196</v>
      </c>
      <c r="B40" s="190" t="s">
        <v>354</v>
      </c>
      <c r="C40" s="309">
        <v>10</v>
      </c>
      <c r="D40" s="100">
        <v>1</v>
      </c>
      <c r="E40" s="238">
        <v>9</v>
      </c>
      <c r="F40" s="238">
        <v>0</v>
      </c>
      <c r="G40" s="238">
        <v>6</v>
      </c>
      <c r="H40" s="238">
        <v>4</v>
      </c>
      <c r="I40" s="238">
        <v>2</v>
      </c>
    </row>
    <row r="41" spans="1:9" s="1" customFormat="1" ht="11.25" customHeight="1">
      <c r="A41" s="247" t="s">
        <v>196</v>
      </c>
      <c r="B41" s="190" t="s">
        <v>355</v>
      </c>
      <c r="C41" s="309">
        <v>130</v>
      </c>
      <c r="D41" s="100">
        <v>0</v>
      </c>
      <c r="E41" s="238">
        <v>130</v>
      </c>
      <c r="F41" s="238">
        <v>19</v>
      </c>
      <c r="G41" s="238">
        <v>108</v>
      </c>
      <c r="H41" s="238">
        <v>3</v>
      </c>
      <c r="I41" s="238">
        <v>37</v>
      </c>
    </row>
    <row r="42" spans="1:9" s="1" customFormat="1" ht="11.25" customHeight="1">
      <c r="A42" s="247" t="s">
        <v>196</v>
      </c>
      <c r="B42" s="190" t="s">
        <v>356</v>
      </c>
      <c r="C42" s="309">
        <v>9</v>
      </c>
      <c r="D42" s="100">
        <v>0</v>
      </c>
      <c r="E42" s="238">
        <v>9</v>
      </c>
      <c r="F42" s="238">
        <v>0</v>
      </c>
      <c r="G42" s="238">
        <v>9</v>
      </c>
      <c r="H42" s="238">
        <v>0</v>
      </c>
      <c r="I42" s="238">
        <v>7</v>
      </c>
    </row>
    <row r="43" spans="1:9" s="1" customFormat="1" ht="11.25" customHeight="1">
      <c r="A43" s="247" t="s">
        <v>196</v>
      </c>
      <c r="B43" s="190" t="s">
        <v>357</v>
      </c>
      <c r="C43" s="309">
        <v>104</v>
      </c>
      <c r="D43" s="238">
        <v>1</v>
      </c>
      <c r="E43" s="238">
        <v>103</v>
      </c>
      <c r="F43" s="100">
        <v>12</v>
      </c>
      <c r="G43" s="238">
        <v>89</v>
      </c>
      <c r="H43" s="238">
        <v>3</v>
      </c>
      <c r="I43" s="238">
        <v>45</v>
      </c>
    </row>
    <row r="44" spans="1:9" s="1" customFormat="1" ht="11.25" customHeight="1">
      <c r="A44" s="247" t="s">
        <v>196</v>
      </c>
      <c r="B44" s="190" t="s">
        <v>71</v>
      </c>
      <c r="C44" s="309">
        <v>119</v>
      </c>
      <c r="D44" s="238">
        <v>2</v>
      </c>
      <c r="E44" s="238">
        <v>117</v>
      </c>
      <c r="F44" s="238">
        <v>45</v>
      </c>
      <c r="G44" s="238">
        <v>71</v>
      </c>
      <c r="H44" s="238">
        <v>3</v>
      </c>
      <c r="I44" s="238">
        <v>12</v>
      </c>
    </row>
    <row r="45" spans="1:9" s="1" customFormat="1">
      <c r="A45" s="247" t="s">
        <v>196</v>
      </c>
      <c r="B45" s="190" t="s">
        <v>358</v>
      </c>
      <c r="C45" s="309">
        <v>88</v>
      </c>
      <c r="D45" s="238">
        <v>12</v>
      </c>
      <c r="E45" s="238">
        <v>76</v>
      </c>
      <c r="F45" s="238">
        <v>19</v>
      </c>
      <c r="G45" s="238">
        <v>51</v>
      </c>
      <c r="H45" s="238">
        <v>18</v>
      </c>
      <c r="I45" s="238">
        <v>20</v>
      </c>
    </row>
    <row r="46" spans="1:9" ht="19.5" customHeight="1">
      <c r="A46" s="248" t="s">
        <v>197</v>
      </c>
      <c r="B46" s="171" t="s">
        <v>31</v>
      </c>
      <c r="C46" s="98">
        <v>1330</v>
      </c>
      <c r="D46" s="239">
        <v>22</v>
      </c>
      <c r="E46" s="239">
        <v>1308</v>
      </c>
      <c r="F46" s="239">
        <v>304</v>
      </c>
      <c r="G46" s="239">
        <v>979</v>
      </c>
      <c r="H46" s="239">
        <v>47</v>
      </c>
      <c r="I46" s="239">
        <v>507</v>
      </c>
    </row>
    <row r="47" spans="1:9" ht="11.25" customHeight="1">
      <c r="A47" s="142" t="s">
        <v>8</v>
      </c>
      <c r="B47" s="159"/>
      <c r="C47" s="160"/>
      <c r="F47" s="115"/>
      <c r="G47" s="115"/>
      <c r="H47" s="115"/>
    </row>
    <row r="48" spans="1:9" s="1" customFormat="1" ht="11.25" customHeight="1">
      <c r="A48" s="39" t="s">
        <v>84</v>
      </c>
      <c r="B48" s="4"/>
      <c r="C48" s="4"/>
      <c r="D48" s="4"/>
      <c r="E48" s="111"/>
      <c r="F48" s="111"/>
      <c r="G48" s="111"/>
      <c r="H48" s="2"/>
      <c r="I48" s="2"/>
    </row>
    <row r="49" spans="1:9" s="1" customFormat="1" ht="11.25" customHeight="1">
      <c r="A49" s="249" t="s">
        <v>198</v>
      </c>
      <c r="B49" s="111"/>
      <c r="C49" s="111"/>
      <c r="D49" s="111"/>
      <c r="E49" s="111"/>
      <c r="F49" s="111"/>
      <c r="G49" s="111"/>
    </row>
    <row r="50" spans="1:9" s="1" customFormat="1" ht="11.25" customHeight="1">
      <c r="A50" s="249" t="s">
        <v>506</v>
      </c>
      <c r="B50" s="111"/>
      <c r="C50" s="111"/>
      <c r="D50" s="111"/>
      <c r="E50" s="111"/>
      <c r="F50" s="111"/>
      <c r="G50" s="111"/>
    </row>
    <row r="51" spans="1:9" s="1" customFormat="1" ht="11.25" customHeight="1">
      <c r="A51" s="249" t="s">
        <v>200</v>
      </c>
      <c r="B51" s="111"/>
      <c r="C51" s="111"/>
      <c r="D51" s="111"/>
      <c r="E51" s="2"/>
      <c r="F51" s="2"/>
      <c r="G51" s="2"/>
    </row>
    <row r="52" spans="1:9" s="5" customFormat="1">
      <c r="A52" s="114" t="s">
        <v>131</v>
      </c>
      <c r="B52" s="2"/>
      <c r="C52" s="2"/>
      <c r="D52" s="1"/>
      <c r="E52" s="1"/>
      <c r="F52" s="2"/>
      <c r="G52" s="2"/>
      <c r="H52" s="1"/>
      <c r="I52" s="1"/>
    </row>
    <row r="53" spans="1:9" s="4" customFormat="1">
      <c r="A53" s="3"/>
      <c r="D53" s="1"/>
      <c r="E53" s="1"/>
      <c r="G53" s="1"/>
      <c r="H53" s="5"/>
      <c r="I53" s="5"/>
    </row>
    <row r="54" spans="1:9" s="4" customFormat="1">
      <c r="A54" s="39"/>
      <c r="B54" s="1"/>
      <c r="C54" s="1"/>
      <c r="D54" s="1"/>
      <c r="E54" s="1"/>
      <c r="F54" s="1"/>
      <c r="G54" s="7"/>
    </row>
    <row r="55" spans="1:9" s="1" customFormat="1">
      <c r="A55" s="39"/>
      <c r="B55" s="7"/>
      <c r="C55" s="7"/>
      <c r="F55" s="7"/>
      <c r="G55" s="5"/>
      <c r="H55" s="4"/>
      <c r="I55" s="4"/>
    </row>
    <row r="56" spans="1:9" s="7" customFormat="1">
      <c r="A56" s="1"/>
      <c r="B56" s="5"/>
      <c r="C56" s="5"/>
      <c r="D56" s="1"/>
      <c r="E56" s="1"/>
      <c r="F56" s="5"/>
      <c r="G56" s="4"/>
      <c r="H56" s="1"/>
      <c r="I56" s="1"/>
    </row>
    <row r="57" spans="1:9" s="5" customFormat="1">
      <c r="A57" s="52"/>
      <c r="B57" s="4"/>
      <c r="C57" s="301"/>
      <c r="D57" s="1"/>
      <c r="E57" s="1"/>
      <c r="F57" s="4"/>
      <c r="G57" s="2"/>
      <c r="H57" s="7"/>
      <c r="I57" s="7"/>
    </row>
    <row r="58" spans="1:9" s="4" customFormat="1">
      <c r="A58" s="3"/>
      <c r="B58" s="2"/>
      <c r="C58" s="2"/>
      <c r="D58" s="1"/>
      <c r="E58" s="1"/>
      <c r="F58" s="2"/>
      <c r="G58" s="1"/>
      <c r="H58" s="5"/>
      <c r="I58" s="5"/>
    </row>
    <row r="59" spans="1:9">
      <c r="A59" s="39"/>
      <c r="G59" s="5"/>
      <c r="H59" s="4"/>
      <c r="I59" s="4"/>
    </row>
    <row r="60" spans="1:9" s="1" customFormat="1">
      <c r="B60" s="5"/>
      <c r="C60" s="5"/>
      <c r="F60" s="5"/>
      <c r="G60" s="4"/>
      <c r="H60" s="2"/>
      <c r="I60" s="2"/>
    </row>
    <row r="61" spans="1:9" s="5" customFormat="1">
      <c r="A61" s="1"/>
      <c r="B61" s="4"/>
      <c r="C61" s="4"/>
      <c r="D61" s="1"/>
      <c r="E61" s="1"/>
      <c r="F61" s="4"/>
      <c r="G61" s="4"/>
      <c r="H61" s="1"/>
      <c r="I61" s="1"/>
    </row>
    <row r="62" spans="1:9" s="4" customFormat="1">
      <c r="A62" s="3"/>
      <c r="D62" s="1"/>
      <c r="E62" s="1"/>
      <c r="G62" s="1"/>
      <c r="H62" s="5"/>
      <c r="I62" s="5"/>
    </row>
    <row r="63" spans="1:9" s="4" customFormat="1">
      <c r="A63" s="39"/>
      <c r="B63" s="1"/>
      <c r="C63" s="1"/>
      <c r="D63" s="1"/>
      <c r="E63" s="1"/>
      <c r="F63" s="1"/>
      <c r="G63" s="7"/>
    </row>
    <row r="64" spans="1:9" s="1" customFormat="1">
      <c r="A64" s="39"/>
      <c r="B64" s="7"/>
      <c r="C64" s="7"/>
      <c r="F64" s="7"/>
      <c r="G64" s="7"/>
      <c r="H64" s="4"/>
      <c r="I64" s="4"/>
    </row>
    <row r="65" spans="1:9" s="7" customFormat="1">
      <c r="A65" s="1"/>
      <c r="D65" s="1"/>
      <c r="E65" s="1"/>
      <c r="G65" s="2"/>
      <c r="H65" s="1"/>
      <c r="I65" s="1"/>
    </row>
    <row r="66" spans="1:9" s="7" customFormat="1">
      <c r="A66" s="52"/>
      <c r="B66" s="2"/>
      <c r="C66" s="2"/>
      <c r="D66" s="1"/>
      <c r="E66" s="1"/>
      <c r="F66" s="2"/>
      <c r="G66" s="1"/>
    </row>
    <row r="67" spans="1:9">
      <c r="A67" s="52"/>
      <c r="G67" s="5"/>
      <c r="H67" s="7"/>
      <c r="I67" s="7"/>
    </row>
    <row r="68" spans="1:9" s="1" customFormat="1">
      <c r="B68" s="5"/>
      <c r="C68" s="5"/>
      <c r="F68" s="5"/>
      <c r="G68" s="4"/>
      <c r="H68" s="2"/>
      <c r="I68" s="2"/>
    </row>
    <row r="69" spans="1:9" s="5" customFormat="1">
      <c r="A69" s="1"/>
      <c r="B69" s="4"/>
      <c r="C69" s="4"/>
      <c r="D69" s="1"/>
      <c r="E69" s="1"/>
      <c r="F69" s="4"/>
      <c r="G69" s="4"/>
      <c r="H69" s="1"/>
      <c r="I69" s="1"/>
    </row>
    <row r="70" spans="1:9" s="4" customFormat="1">
      <c r="A70" s="3"/>
      <c r="D70" s="1"/>
      <c r="E70" s="1"/>
      <c r="G70" s="1"/>
      <c r="H70" s="5"/>
      <c r="I70" s="5"/>
    </row>
    <row r="71" spans="1:9" s="4" customFormat="1">
      <c r="A71" s="39"/>
      <c r="B71" s="1"/>
      <c r="C71" s="1"/>
      <c r="D71" s="1"/>
      <c r="E71" s="1"/>
      <c r="F71" s="1"/>
      <c r="G71" s="7"/>
    </row>
    <row r="72" spans="1:9" s="1" customFormat="1">
      <c r="A72" s="39"/>
      <c r="B72" s="7"/>
      <c r="C72" s="7"/>
      <c r="F72" s="7"/>
      <c r="G72" s="5"/>
      <c r="H72" s="4"/>
      <c r="I72" s="4"/>
    </row>
    <row r="73" spans="1:9" s="7" customFormat="1">
      <c r="A73" s="1"/>
      <c r="B73" s="5"/>
      <c r="C73" s="5"/>
      <c r="D73" s="1"/>
      <c r="E73" s="1"/>
      <c r="F73" s="5"/>
      <c r="G73" s="4"/>
      <c r="H73" s="1"/>
      <c r="I73" s="1"/>
    </row>
    <row r="74" spans="1:9" s="5" customFormat="1">
      <c r="A74" s="52"/>
      <c r="B74" s="4"/>
      <c r="C74" s="4"/>
      <c r="D74" s="1"/>
      <c r="E74" s="1"/>
      <c r="F74" s="4"/>
      <c r="G74" s="1"/>
      <c r="H74" s="7"/>
      <c r="I74" s="7"/>
    </row>
    <row r="75" spans="1:9" s="4" customFormat="1">
      <c r="A75" s="3"/>
      <c r="B75" s="1"/>
      <c r="C75" s="1"/>
      <c r="D75" s="1"/>
      <c r="E75" s="1"/>
      <c r="F75" s="1"/>
      <c r="G75" s="5"/>
      <c r="H75" s="5"/>
      <c r="I75" s="5"/>
    </row>
    <row r="76" spans="1:9" s="1" customFormat="1">
      <c r="A76" s="39"/>
      <c r="B76" s="5"/>
      <c r="C76" s="5"/>
      <c r="F76" s="5"/>
      <c r="G76" s="4"/>
      <c r="H76" s="4"/>
      <c r="I76" s="4"/>
    </row>
    <row r="77" spans="1:9" s="5" customFormat="1">
      <c r="A77" s="1"/>
      <c r="B77" s="4"/>
      <c r="C77" s="4"/>
      <c r="D77" s="1"/>
      <c r="E77" s="1"/>
      <c r="F77" s="4"/>
      <c r="G77" s="4"/>
      <c r="H77" s="1"/>
      <c r="I77" s="1"/>
    </row>
    <row r="78" spans="1:9" s="4" customFormat="1">
      <c r="A78" s="3"/>
      <c r="D78" s="1"/>
      <c r="E78" s="1"/>
      <c r="G78" s="1"/>
      <c r="H78" s="5"/>
      <c r="I78" s="5"/>
    </row>
    <row r="79" spans="1:9" s="4" customFormat="1">
      <c r="A79" s="39"/>
      <c r="B79" s="1"/>
      <c r="C79" s="1"/>
      <c r="D79" s="1"/>
      <c r="E79" s="1"/>
      <c r="F79" s="1"/>
      <c r="G79" s="7"/>
    </row>
    <row r="80" spans="1:9" s="1" customFormat="1">
      <c r="A80" s="39"/>
      <c r="B80" s="7"/>
      <c r="C80" s="7"/>
      <c r="F80" s="7"/>
      <c r="G80" s="5"/>
      <c r="H80" s="4"/>
      <c r="I80" s="4"/>
    </row>
    <row r="81" spans="1:9" s="7" customFormat="1">
      <c r="A81" s="1"/>
      <c r="B81" s="5"/>
      <c r="C81" s="5"/>
      <c r="D81" s="1"/>
      <c r="E81" s="1"/>
      <c r="F81" s="5"/>
      <c r="G81" s="4"/>
      <c r="H81" s="1"/>
      <c r="I81" s="1"/>
    </row>
    <row r="82" spans="1:9" s="5" customFormat="1">
      <c r="A82" s="52"/>
      <c r="B82" s="4"/>
      <c r="C82" s="4"/>
      <c r="D82" s="1"/>
      <c r="E82" s="1"/>
      <c r="F82" s="4"/>
      <c r="G82" s="2"/>
      <c r="H82" s="7"/>
      <c r="I82" s="7"/>
    </row>
    <row r="83" spans="1:9" s="4" customFormat="1">
      <c r="A83" s="3"/>
      <c r="B83" s="2"/>
      <c r="C83" s="2"/>
      <c r="D83" s="1"/>
      <c r="E83" s="1"/>
      <c r="F83" s="2"/>
      <c r="G83" s="1"/>
      <c r="H83" s="5"/>
      <c r="I83" s="5"/>
    </row>
    <row r="84" spans="1:9">
      <c r="A84" s="39"/>
      <c r="G84" s="5"/>
      <c r="H84" s="4"/>
      <c r="I84" s="4"/>
    </row>
    <row r="85" spans="1:9" s="1" customFormat="1">
      <c r="B85" s="5"/>
      <c r="C85" s="5"/>
      <c r="F85" s="5"/>
      <c r="G85" s="4"/>
      <c r="H85" s="2"/>
      <c r="I85" s="2"/>
    </row>
    <row r="86" spans="1:9" s="5" customFormat="1">
      <c r="A86" s="1"/>
      <c r="B86" s="4"/>
      <c r="C86" s="4"/>
      <c r="D86" s="1"/>
      <c r="E86" s="1"/>
      <c r="F86" s="4"/>
      <c r="G86" s="4"/>
      <c r="H86" s="1"/>
      <c r="I86" s="1"/>
    </row>
    <row r="87" spans="1:9" s="4" customFormat="1">
      <c r="A87" s="3"/>
      <c r="D87" s="1"/>
      <c r="E87" s="1"/>
      <c r="G87" s="1"/>
      <c r="H87" s="5"/>
      <c r="I87" s="5"/>
    </row>
    <row r="88" spans="1:9" s="4" customFormat="1">
      <c r="A88" s="39"/>
      <c r="B88" s="1"/>
      <c r="C88" s="1"/>
      <c r="D88" s="1"/>
      <c r="E88" s="1"/>
      <c r="F88" s="1"/>
      <c r="G88" s="7"/>
    </row>
    <row r="89" spans="1:9" s="1" customFormat="1">
      <c r="A89" s="39"/>
      <c r="B89" s="7"/>
      <c r="C89" s="7"/>
      <c r="F89" s="7"/>
      <c r="G89" s="5"/>
      <c r="H89" s="4"/>
      <c r="I89" s="4"/>
    </row>
    <row r="90" spans="1:9" s="7" customFormat="1">
      <c r="A90" s="1"/>
      <c r="B90" s="5"/>
      <c r="C90" s="5"/>
      <c r="D90" s="1"/>
      <c r="E90" s="1"/>
      <c r="F90" s="5"/>
      <c r="G90" s="4"/>
      <c r="H90" s="1"/>
      <c r="I90" s="1"/>
    </row>
    <row r="91" spans="1:9" s="5" customFormat="1">
      <c r="A91" s="52"/>
      <c r="B91" s="4"/>
      <c r="C91" s="4"/>
      <c r="D91" s="1"/>
      <c r="E91" s="1"/>
      <c r="F91" s="4"/>
      <c r="G91" s="2"/>
      <c r="H91" s="7"/>
      <c r="I91" s="7"/>
    </row>
    <row r="92" spans="1:9" s="4" customFormat="1">
      <c r="A92" s="3"/>
      <c r="B92" s="2"/>
      <c r="C92" s="2"/>
      <c r="D92" s="1"/>
      <c r="E92" s="1"/>
      <c r="F92" s="2"/>
      <c r="G92" s="1"/>
      <c r="H92" s="5"/>
      <c r="I92" s="5"/>
    </row>
    <row r="93" spans="1:9">
      <c r="A93" s="39"/>
      <c r="G93" s="5"/>
      <c r="H93" s="4"/>
      <c r="I93" s="4"/>
    </row>
    <row r="94" spans="1:9" s="1" customFormat="1">
      <c r="B94" s="5"/>
      <c r="C94" s="5"/>
      <c r="F94" s="5"/>
      <c r="G94" s="5"/>
      <c r="H94" s="2"/>
      <c r="I94" s="2"/>
    </row>
    <row r="95" spans="1:9" s="5" customFormat="1">
      <c r="A95" s="1"/>
      <c r="D95" s="1"/>
      <c r="E95" s="1"/>
      <c r="G95" s="2"/>
      <c r="H95" s="1"/>
      <c r="I95" s="1"/>
    </row>
    <row r="96" spans="1:9" s="5" customFormat="1">
      <c r="A96" s="3"/>
      <c r="B96" s="2"/>
      <c r="C96" s="2"/>
      <c r="D96" s="1"/>
      <c r="E96" s="1"/>
      <c r="F96" s="2"/>
      <c r="G96" s="2"/>
    </row>
    <row r="97" spans="1:9">
      <c r="A97" s="3"/>
      <c r="B97" s="2"/>
      <c r="C97" s="2"/>
      <c r="F97" s="2"/>
      <c r="G97" s="7"/>
      <c r="H97" s="5"/>
      <c r="I97" s="5"/>
    </row>
    <row r="98" spans="1:9">
      <c r="B98" s="7"/>
      <c r="C98" s="7"/>
      <c r="F98" s="7"/>
      <c r="G98" s="2"/>
    </row>
    <row r="99" spans="1:9" s="7" customFormat="1">
      <c r="A99" s="1"/>
      <c r="B99" s="2"/>
      <c r="C99" s="2"/>
      <c r="D99" s="1"/>
      <c r="E99" s="1"/>
      <c r="F99" s="2"/>
      <c r="G99" s="2"/>
      <c r="H99" s="2"/>
      <c r="I99" s="2"/>
    </row>
    <row r="100" spans="1:9">
      <c r="A100" s="52"/>
      <c r="B100" s="2"/>
      <c r="C100" s="2"/>
      <c r="F100" s="2"/>
      <c r="G100" s="2"/>
      <c r="H100" s="7"/>
      <c r="I100" s="7"/>
    </row>
    <row r="101" spans="1:9">
      <c r="B101" s="2"/>
      <c r="C101" s="2"/>
      <c r="F101" s="2"/>
      <c r="G101" s="2"/>
    </row>
    <row r="102" spans="1:9">
      <c r="B102" s="2"/>
      <c r="C102" s="2"/>
      <c r="F102" s="2"/>
      <c r="G102" s="2"/>
    </row>
    <row r="103" spans="1:9">
      <c r="B103" s="2"/>
      <c r="C103" s="2"/>
      <c r="F103" s="2"/>
      <c r="G103" s="2"/>
    </row>
    <row r="104" spans="1:9">
      <c r="B104" s="2"/>
      <c r="C104" s="2"/>
      <c r="F104" s="2"/>
      <c r="G104" s="2"/>
    </row>
    <row r="105" spans="1:9">
      <c r="B105" s="2"/>
      <c r="C105" s="2"/>
      <c r="F105" s="2"/>
      <c r="G105" s="2"/>
    </row>
    <row r="106" spans="1:9">
      <c r="B106" s="2"/>
      <c r="C106" s="2"/>
      <c r="F106" s="2"/>
      <c r="G106" s="2"/>
    </row>
    <row r="107" spans="1:9">
      <c r="B107" s="2"/>
      <c r="C107" s="2"/>
      <c r="F107" s="2"/>
      <c r="G107" s="2"/>
    </row>
    <row r="108" spans="1:9">
      <c r="B108" s="2"/>
      <c r="C108" s="2"/>
      <c r="F108" s="2"/>
      <c r="G108" s="2"/>
    </row>
    <row r="109" spans="1:9">
      <c r="B109" s="2"/>
      <c r="C109" s="2"/>
      <c r="F109" s="2"/>
      <c r="G109" s="2"/>
    </row>
    <row r="110" spans="1:9">
      <c r="B110" s="2"/>
      <c r="C110" s="2"/>
      <c r="F110" s="2"/>
      <c r="G110" s="2"/>
    </row>
    <row r="111" spans="1:9">
      <c r="B111" s="2"/>
      <c r="C111" s="2"/>
      <c r="F111" s="2"/>
      <c r="G111" s="2"/>
    </row>
    <row r="112" spans="1:9">
      <c r="B112" s="2"/>
      <c r="C112" s="2"/>
      <c r="F112" s="2"/>
      <c r="G112" s="2"/>
    </row>
    <row r="113" spans="2:7">
      <c r="B113" s="2"/>
      <c r="C113" s="2"/>
      <c r="F113" s="2"/>
      <c r="G113" s="2"/>
    </row>
    <row r="114" spans="2:7">
      <c r="B114" s="2"/>
      <c r="C114" s="2"/>
      <c r="F114" s="2"/>
      <c r="G114" s="2"/>
    </row>
    <row r="115" spans="2:7">
      <c r="B115" s="2"/>
      <c r="C115" s="2"/>
      <c r="F115" s="2"/>
      <c r="G115" s="2"/>
    </row>
    <row r="116" spans="2:7">
      <c r="B116" s="2"/>
      <c r="C116" s="2"/>
      <c r="F116" s="2"/>
      <c r="G116" s="2"/>
    </row>
    <row r="117" spans="2:7">
      <c r="B117" s="2"/>
      <c r="C117" s="2"/>
      <c r="F117" s="2"/>
    </row>
  </sheetData>
  <dataValidations count="6">
    <dataValidation allowBlank="1" showInputMessage="1" showErrorMessage="1" promptTitle="Fußnote 2" prompt="§ 42 Abs. 1 Nr. 1 SGB VIII" sqref="F4"/>
    <dataValidation allowBlank="1" showInputMessage="1" showErrorMessage="1" promptTitle="Fußnote 3" prompt="Wegen dringender Kindeswohlgegefährdung (§ 42 Abs. 1 Nr. 2 SGB VIII) oder aufgrund unbegleiteter Einreise aus dem Ausland (§ 42 Abs. 1 Nr. 3 SGB VIII)" sqref="G4:H4"/>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D4:E4"/>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33:A4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9:A32"/>
  </dataValidations>
  <hyperlinks>
    <hyperlink ref="A1" location="Inhalt!A1" display="Inhalt"/>
    <hyperlink ref="A52"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workbookViewId="0"/>
  </sheetViews>
  <sheetFormatPr baseColWidth="10" defaultColWidth="9.140625" defaultRowHeight="11.25"/>
  <cols>
    <col min="1" max="1" width="9.85546875" style="1" customWidth="1"/>
    <col min="2" max="2" width="52" style="1" customWidth="1"/>
    <col min="3" max="9" width="9.85546875" style="1" customWidth="1"/>
    <col min="10" max="10" width="9.85546875" style="2" customWidth="1"/>
    <col min="11" max="16384" width="9.140625" style="2"/>
  </cols>
  <sheetData>
    <row r="1" spans="1:10" s="11" customFormat="1" ht="11.25" customHeight="1">
      <c r="A1" s="21" t="s">
        <v>0</v>
      </c>
    </row>
    <row r="2" spans="1:10" s="31" customFormat="1" ht="19.5" customHeight="1">
      <c r="A2" s="144" t="s">
        <v>360</v>
      </c>
      <c r="B2" s="62"/>
      <c r="C2" s="62"/>
      <c r="D2" s="62"/>
      <c r="E2" s="62"/>
      <c r="F2" s="62"/>
      <c r="G2" s="62"/>
      <c r="H2" s="62"/>
      <c r="I2" s="62"/>
    </row>
    <row r="3" spans="1:10" s="31" customFormat="1" ht="15" customHeight="1">
      <c r="A3" s="37">
        <v>2024</v>
      </c>
      <c r="B3" s="22"/>
      <c r="C3" s="22"/>
      <c r="D3" s="22"/>
      <c r="E3" s="4"/>
      <c r="F3" s="4"/>
      <c r="G3" s="22"/>
      <c r="H3" s="22"/>
      <c r="I3" s="4"/>
    </row>
    <row r="4" spans="1:10" s="31" customFormat="1" ht="50.1" customHeight="1">
      <c r="A4" s="107" t="s">
        <v>63</v>
      </c>
      <c r="B4" s="173" t="s">
        <v>65</v>
      </c>
      <c r="C4" s="192" t="s">
        <v>7</v>
      </c>
      <c r="D4" s="108" t="s">
        <v>208</v>
      </c>
      <c r="E4" s="108" t="s">
        <v>205</v>
      </c>
      <c r="F4" s="108" t="s">
        <v>206</v>
      </c>
      <c r="G4" s="108" t="s">
        <v>207</v>
      </c>
      <c r="H4" s="108" t="s">
        <v>209</v>
      </c>
      <c r="I4" s="108" t="s">
        <v>210</v>
      </c>
      <c r="J4" s="120" t="s">
        <v>211</v>
      </c>
    </row>
    <row r="5" spans="1:10" s="1" customFormat="1" ht="19.5" customHeight="1">
      <c r="A5" s="246" t="s">
        <v>7</v>
      </c>
      <c r="B5" s="320" t="s">
        <v>66</v>
      </c>
      <c r="C5" s="302">
        <v>427</v>
      </c>
      <c r="D5" s="304">
        <v>87</v>
      </c>
      <c r="E5" s="304">
        <v>50</v>
      </c>
      <c r="F5" s="304">
        <v>39</v>
      </c>
      <c r="G5" s="304">
        <v>41</v>
      </c>
      <c r="H5" s="304">
        <v>56</v>
      </c>
      <c r="I5" s="304">
        <v>89</v>
      </c>
      <c r="J5" s="304">
        <v>65</v>
      </c>
    </row>
    <row r="6" spans="1:10" s="182" customFormat="1" ht="11.25" customHeight="1">
      <c r="A6" s="260" t="s">
        <v>168</v>
      </c>
      <c r="B6" s="321" t="s">
        <v>351</v>
      </c>
      <c r="C6" s="303">
        <v>359</v>
      </c>
      <c r="D6" s="213">
        <v>30</v>
      </c>
      <c r="E6" s="305">
        <v>31</v>
      </c>
      <c r="F6" s="305">
        <v>32</v>
      </c>
      <c r="G6" s="305">
        <v>60</v>
      </c>
      <c r="H6" s="305">
        <v>54</v>
      </c>
      <c r="I6" s="305">
        <v>85</v>
      </c>
      <c r="J6" s="305">
        <v>67</v>
      </c>
    </row>
    <row r="7" spans="1:10" s="1" customFormat="1" ht="11.25" customHeight="1">
      <c r="A7" s="247" t="s">
        <v>7</v>
      </c>
      <c r="B7" s="321" t="s">
        <v>67</v>
      </c>
      <c r="C7" s="303">
        <v>672</v>
      </c>
      <c r="D7" s="213">
        <v>119</v>
      </c>
      <c r="E7" s="305">
        <v>82</v>
      </c>
      <c r="F7" s="305">
        <v>71</v>
      </c>
      <c r="G7" s="305">
        <v>93</v>
      </c>
      <c r="H7" s="305">
        <v>81</v>
      </c>
      <c r="I7" s="305">
        <v>116</v>
      </c>
      <c r="J7" s="305">
        <v>110</v>
      </c>
    </row>
    <row r="8" spans="1:10" s="1" customFormat="1" ht="11.25" customHeight="1">
      <c r="A8" s="247" t="s">
        <v>7</v>
      </c>
      <c r="B8" s="321" t="s">
        <v>352</v>
      </c>
      <c r="C8" s="303">
        <v>107</v>
      </c>
      <c r="D8" s="213">
        <v>3</v>
      </c>
      <c r="E8" s="305">
        <v>4</v>
      </c>
      <c r="F8" s="305">
        <v>4</v>
      </c>
      <c r="G8" s="305">
        <v>11</v>
      </c>
      <c r="H8" s="305">
        <v>14</v>
      </c>
      <c r="I8" s="305">
        <v>23</v>
      </c>
      <c r="J8" s="305">
        <v>48</v>
      </c>
    </row>
    <row r="9" spans="1:10" s="1" customFormat="1" ht="11.25" customHeight="1">
      <c r="A9" s="247" t="s">
        <v>7</v>
      </c>
      <c r="B9" s="321" t="s">
        <v>422</v>
      </c>
      <c r="C9" s="303">
        <v>68</v>
      </c>
      <c r="D9" s="213">
        <v>4</v>
      </c>
      <c r="E9" s="305">
        <v>4</v>
      </c>
      <c r="F9" s="305">
        <v>5</v>
      </c>
      <c r="G9" s="305">
        <v>12</v>
      </c>
      <c r="H9" s="305">
        <v>15</v>
      </c>
      <c r="I9" s="305">
        <v>19</v>
      </c>
      <c r="J9" s="305">
        <v>9</v>
      </c>
    </row>
    <row r="10" spans="1:10" s="1" customFormat="1" ht="11.25" customHeight="1">
      <c r="A10" s="247" t="s">
        <v>7</v>
      </c>
      <c r="B10" s="321" t="s">
        <v>68</v>
      </c>
      <c r="C10" s="303">
        <v>68</v>
      </c>
      <c r="D10" s="100">
        <v>2</v>
      </c>
      <c r="E10" s="100">
        <v>2</v>
      </c>
      <c r="F10" s="100">
        <v>3</v>
      </c>
      <c r="G10" s="305">
        <v>5</v>
      </c>
      <c r="H10" s="305">
        <v>7</v>
      </c>
      <c r="I10" s="305">
        <v>13</v>
      </c>
      <c r="J10" s="305">
        <v>36</v>
      </c>
    </row>
    <row r="11" spans="1:10" s="164" customFormat="1" ht="11.25" customHeight="1">
      <c r="A11" s="261" t="s">
        <v>168</v>
      </c>
      <c r="B11" s="321" t="s">
        <v>353</v>
      </c>
      <c r="C11" s="303">
        <v>12</v>
      </c>
      <c r="D11" s="100">
        <v>0</v>
      </c>
      <c r="E11" s="100">
        <v>0</v>
      </c>
      <c r="F11" s="100">
        <v>0</v>
      </c>
      <c r="G11" s="100">
        <v>0</v>
      </c>
      <c r="H11" s="100">
        <v>0</v>
      </c>
      <c r="I11" s="305">
        <v>6</v>
      </c>
      <c r="J11" s="305">
        <v>6</v>
      </c>
    </row>
    <row r="12" spans="1:10" s="1" customFormat="1" ht="11.25" customHeight="1">
      <c r="A12" s="247" t="s">
        <v>7</v>
      </c>
      <c r="B12" s="321" t="s">
        <v>354</v>
      </c>
      <c r="C12" s="303">
        <v>63</v>
      </c>
      <c r="D12" s="213">
        <v>2</v>
      </c>
      <c r="E12" s="305">
        <v>2</v>
      </c>
      <c r="F12" s="305">
        <v>2</v>
      </c>
      <c r="G12" s="305">
        <v>2</v>
      </c>
      <c r="H12" s="305">
        <v>6</v>
      </c>
      <c r="I12" s="305">
        <v>19</v>
      </c>
      <c r="J12" s="305">
        <v>30</v>
      </c>
    </row>
    <row r="13" spans="1:10" s="1" customFormat="1" ht="11.25" customHeight="1">
      <c r="A13" s="247" t="s">
        <v>7</v>
      </c>
      <c r="B13" s="321" t="s">
        <v>355</v>
      </c>
      <c r="C13" s="303">
        <v>528</v>
      </c>
      <c r="D13" s="213">
        <v>9</v>
      </c>
      <c r="E13" s="305">
        <v>5</v>
      </c>
      <c r="F13" s="305">
        <v>13</v>
      </c>
      <c r="G13" s="305">
        <v>33</v>
      </c>
      <c r="H13" s="305">
        <v>77</v>
      </c>
      <c r="I13" s="305">
        <v>150</v>
      </c>
      <c r="J13" s="305">
        <v>241</v>
      </c>
    </row>
    <row r="14" spans="1:10" s="1" customFormat="1" ht="11.25" customHeight="1">
      <c r="A14" s="247" t="s">
        <v>7</v>
      </c>
      <c r="B14" s="321" t="s">
        <v>356</v>
      </c>
      <c r="C14" s="303">
        <v>19</v>
      </c>
      <c r="D14" s="213">
        <v>19</v>
      </c>
      <c r="E14" s="100">
        <v>0</v>
      </c>
      <c r="F14" s="100">
        <v>0</v>
      </c>
      <c r="G14" s="100">
        <v>0</v>
      </c>
      <c r="H14" s="100">
        <v>0</v>
      </c>
      <c r="I14" s="100">
        <v>0</v>
      </c>
      <c r="J14" s="100">
        <v>0</v>
      </c>
    </row>
    <row r="15" spans="1:10" s="1" customFormat="1" ht="11.25" customHeight="1">
      <c r="A15" s="247" t="s">
        <v>7</v>
      </c>
      <c r="B15" s="321" t="s">
        <v>357</v>
      </c>
      <c r="C15" s="303">
        <v>275</v>
      </c>
      <c r="D15" s="213">
        <v>56</v>
      </c>
      <c r="E15" s="305">
        <v>17</v>
      </c>
      <c r="F15" s="100">
        <v>4</v>
      </c>
      <c r="G15" s="305">
        <v>4</v>
      </c>
      <c r="H15" s="305">
        <v>31</v>
      </c>
      <c r="I15" s="305">
        <v>61</v>
      </c>
      <c r="J15" s="305">
        <v>102</v>
      </c>
    </row>
    <row r="16" spans="1:10" s="1" customFormat="1" ht="11.25" customHeight="1">
      <c r="A16" s="247" t="s">
        <v>7</v>
      </c>
      <c r="B16" s="321" t="s">
        <v>71</v>
      </c>
      <c r="C16" s="303">
        <v>407</v>
      </c>
      <c r="D16" s="213">
        <v>0</v>
      </c>
      <c r="E16" s="100">
        <v>0</v>
      </c>
      <c r="F16" s="305">
        <v>0</v>
      </c>
      <c r="G16" s="305">
        <v>8</v>
      </c>
      <c r="H16" s="305">
        <v>32</v>
      </c>
      <c r="I16" s="305">
        <v>133</v>
      </c>
      <c r="J16" s="305">
        <v>234</v>
      </c>
    </row>
    <row r="17" spans="1:10" s="1" customFormat="1" ht="11.25" customHeight="1">
      <c r="A17" s="247" t="s">
        <v>7</v>
      </c>
      <c r="B17" s="321" t="s">
        <v>358</v>
      </c>
      <c r="C17" s="303">
        <v>734</v>
      </c>
      <c r="D17" s="213">
        <v>25</v>
      </c>
      <c r="E17" s="100">
        <v>2</v>
      </c>
      <c r="F17" s="305">
        <v>1</v>
      </c>
      <c r="G17" s="305">
        <v>8</v>
      </c>
      <c r="H17" s="305">
        <v>33</v>
      </c>
      <c r="I17" s="305">
        <v>162</v>
      </c>
      <c r="J17" s="305">
        <v>503</v>
      </c>
    </row>
    <row r="18" spans="1:10" s="1" customFormat="1" ht="19.5" customHeight="1">
      <c r="A18" s="248" t="s">
        <v>7</v>
      </c>
      <c r="B18" s="193" t="s">
        <v>7</v>
      </c>
      <c r="C18" s="98">
        <v>3739</v>
      </c>
      <c r="D18" s="245">
        <v>356</v>
      </c>
      <c r="E18" s="245">
        <v>199</v>
      </c>
      <c r="F18" s="245">
        <v>174</v>
      </c>
      <c r="G18" s="245">
        <v>277</v>
      </c>
      <c r="H18" s="245">
        <v>406</v>
      </c>
      <c r="I18" s="245">
        <v>876</v>
      </c>
      <c r="J18" s="245">
        <v>1451</v>
      </c>
    </row>
    <row r="19" spans="1:10" s="1" customFormat="1" ht="19.5" customHeight="1">
      <c r="A19" s="247" t="s">
        <v>21</v>
      </c>
      <c r="B19" s="191" t="s">
        <v>66</v>
      </c>
      <c r="C19" s="299">
        <v>204</v>
      </c>
      <c r="D19" s="213">
        <v>52</v>
      </c>
      <c r="E19" s="213">
        <v>30</v>
      </c>
      <c r="F19" s="213">
        <v>24</v>
      </c>
      <c r="G19" s="213">
        <v>22</v>
      </c>
      <c r="H19" s="213">
        <v>19</v>
      </c>
      <c r="I19" s="213">
        <v>32</v>
      </c>
      <c r="J19" s="213">
        <v>25</v>
      </c>
    </row>
    <row r="20" spans="1:10" s="1" customFormat="1" ht="11.25" customHeight="1">
      <c r="A20" s="247" t="s">
        <v>21</v>
      </c>
      <c r="B20" s="191" t="s">
        <v>351</v>
      </c>
      <c r="C20" s="299">
        <v>156</v>
      </c>
      <c r="D20" s="213">
        <v>13</v>
      </c>
      <c r="E20" s="213">
        <v>18</v>
      </c>
      <c r="F20" s="213">
        <v>20</v>
      </c>
      <c r="G20" s="213">
        <v>23</v>
      </c>
      <c r="H20" s="213">
        <v>16</v>
      </c>
      <c r="I20" s="213">
        <v>30</v>
      </c>
      <c r="J20" s="213">
        <v>36</v>
      </c>
    </row>
    <row r="21" spans="1:10" s="1" customFormat="1" ht="11.25" customHeight="1">
      <c r="A21" s="247" t="s">
        <v>21</v>
      </c>
      <c r="B21" s="191" t="s">
        <v>67</v>
      </c>
      <c r="C21" s="299">
        <v>324</v>
      </c>
      <c r="D21" s="213">
        <v>68</v>
      </c>
      <c r="E21" s="213">
        <v>41</v>
      </c>
      <c r="F21" s="213">
        <v>36</v>
      </c>
      <c r="G21" s="213">
        <v>54</v>
      </c>
      <c r="H21" s="213">
        <v>34</v>
      </c>
      <c r="I21" s="213">
        <v>52</v>
      </c>
      <c r="J21" s="213">
        <v>39</v>
      </c>
    </row>
    <row r="22" spans="1:10" s="1" customFormat="1" ht="11.25" customHeight="1">
      <c r="A22" s="247" t="s">
        <v>21</v>
      </c>
      <c r="B22" s="191" t="s">
        <v>352</v>
      </c>
      <c r="C22" s="299">
        <v>80</v>
      </c>
      <c r="D22" s="213">
        <v>2</v>
      </c>
      <c r="E22" s="213">
        <v>3</v>
      </c>
      <c r="F22" s="213">
        <v>4</v>
      </c>
      <c r="G22" s="213">
        <v>11</v>
      </c>
      <c r="H22" s="213">
        <v>9</v>
      </c>
      <c r="I22" s="213">
        <v>14</v>
      </c>
      <c r="J22" s="213">
        <v>37</v>
      </c>
    </row>
    <row r="23" spans="1:10" s="1" customFormat="1" ht="11.25" customHeight="1">
      <c r="A23" s="247" t="s">
        <v>21</v>
      </c>
      <c r="B23" s="191" t="s">
        <v>422</v>
      </c>
      <c r="C23" s="299">
        <v>36</v>
      </c>
      <c r="D23" s="100">
        <v>3</v>
      </c>
      <c r="E23" s="100">
        <v>4</v>
      </c>
      <c r="F23" s="213">
        <v>0</v>
      </c>
      <c r="G23" s="213">
        <v>6</v>
      </c>
      <c r="H23" s="213">
        <v>10</v>
      </c>
      <c r="I23" s="213">
        <v>10</v>
      </c>
      <c r="J23" s="213">
        <v>3</v>
      </c>
    </row>
    <row r="24" spans="1:10" s="1" customFormat="1" ht="11.25" customHeight="1">
      <c r="A24" s="247" t="s">
        <v>21</v>
      </c>
      <c r="B24" s="191" t="s">
        <v>68</v>
      </c>
      <c r="C24" s="299">
        <v>37</v>
      </c>
      <c r="D24" s="100">
        <v>1</v>
      </c>
      <c r="E24" s="100">
        <v>1</v>
      </c>
      <c r="F24" s="100">
        <v>2</v>
      </c>
      <c r="G24" s="100">
        <v>1</v>
      </c>
      <c r="H24" s="100">
        <v>3</v>
      </c>
      <c r="I24" s="213">
        <v>6</v>
      </c>
      <c r="J24" s="213">
        <v>23</v>
      </c>
    </row>
    <row r="25" spans="1:10" s="164" customFormat="1" ht="11.25" customHeight="1">
      <c r="A25" s="261" t="s">
        <v>212</v>
      </c>
      <c r="B25" s="191" t="s">
        <v>353</v>
      </c>
      <c r="C25" s="299">
        <v>6</v>
      </c>
      <c r="D25" s="100">
        <v>0</v>
      </c>
      <c r="E25" s="100">
        <v>0</v>
      </c>
      <c r="F25" s="100">
        <v>0</v>
      </c>
      <c r="G25" s="100">
        <v>0</v>
      </c>
      <c r="H25" s="100">
        <v>0</v>
      </c>
      <c r="I25" s="213">
        <v>4</v>
      </c>
      <c r="J25" s="213">
        <v>2</v>
      </c>
    </row>
    <row r="26" spans="1:10" s="1" customFormat="1" ht="11.25" customHeight="1">
      <c r="A26" s="247" t="s">
        <v>21</v>
      </c>
      <c r="B26" s="191" t="s">
        <v>354</v>
      </c>
      <c r="C26" s="299">
        <v>53</v>
      </c>
      <c r="D26" s="213">
        <v>1</v>
      </c>
      <c r="E26" s="100">
        <v>2</v>
      </c>
      <c r="F26" s="100">
        <v>1</v>
      </c>
      <c r="G26" s="213">
        <v>1</v>
      </c>
      <c r="H26" s="213">
        <v>6</v>
      </c>
      <c r="I26" s="213">
        <v>16</v>
      </c>
      <c r="J26" s="213">
        <v>26</v>
      </c>
    </row>
    <row r="27" spans="1:10" s="1" customFormat="1" ht="11.25" customHeight="1">
      <c r="A27" s="247" t="s">
        <v>21</v>
      </c>
      <c r="B27" s="191" t="s">
        <v>355</v>
      </c>
      <c r="C27" s="299">
        <v>398</v>
      </c>
      <c r="D27" s="213">
        <v>5</v>
      </c>
      <c r="E27" s="213">
        <v>3</v>
      </c>
      <c r="F27" s="100">
        <v>8</v>
      </c>
      <c r="G27" s="213">
        <v>20</v>
      </c>
      <c r="H27" s="213">
        <v>48</v>
      </c>
      <c r="I27" s="213">
        <v>103</v>
      </c>
      <c r="J27" s="213">
        <v>211</v>
      </c>
    </row>
    <row r="28" spans="1:10" s="1" customFormat="1" ht="11.25" customHeight="1">
      <c r="A28" s="247" t="s">
        <v>21</v>
      </c>
      <c r="B28" s="191" t="s">
        <v>356</v>
      </c>
      <c r="C28" s="299">
        <v>10</v>
      </c>
      <c r="D28" s="213">
        <v>10</v>
      </c>
      <c r="E28" s="100">
        <v>0</v>
      </c>
      <c r="F28" s="100">
        <v>0</v>
      </c>
      <c r="G28" s="100">
        <v>0</v>
      </c>
      <c r="H28" s="100">
        <v>0</v>
      </c>
      <c r="I28" s="100">
        <v>0</v>
      </c>
      <c r="J28" s="100">
        <v>0</v>
      </c>
    </row>
    <row r="29" spans="1:10" s="1" customFormat="1" ht="11.25" customHeight="1">
      <c r="A29" s="247" t="s">
        <v>21</v>
      </c>
      <c r="B29" s="191" t="s">
        <v>357</v>
      </c>
      <c r="C29" s="299">
        <v>171</v>
      </c>
      <c r="D29" s="213">
        <v>26</v>
      </c>
      <c r="E29" s="213">
        <v>11</v>
      </c>
      <c r="F29" s="100">
        <v>1</v>
      </c>
      <c r="G29" s="213">
        <v>2</v>
      </c>
      <c r="H29" s="213">
        <v>15</v>
      </c>
      <c r="I29" s="213">
        <v>39</v>
      </c>
      <c r="J29" s="213">
        <v>77</v>
      </c>
    </row>
    <row r="30" spans="1:10" s="1" customFormat="1" ht="11.25" customHeight="1">
      <c r="A30" s="247" t="s">
        <v>21</v>
      </c>
      <c r="B30" s="191" t="s">
        <v>71</v>
      </c>
      <c r="C30" s="299">
        <v>288</v>
      </c>
      <c r="D30" s="213">
        <v>0</v>
      </c>
      <c r="E30" s="100">
        <v>0</v>
      </c>
      <c r="F30" s="213">
        <v>0</v>
      </c>
      <c r="G30" s="213">
        <v>7</v>
      </c>
      <c r="H30" s="213">
        <v>12</v>
      </c>
      <c r="I30" s="213">
        <v>86</v>
      </c>
      <c r="J30" s="213">
        <v>183</v>
      </c>
    </row>
    <row r="31" spans="1:10" s="1" customFormat="1" ht="11.25" customHeight="1">
      <c r="A31" s="247" t="s">
        <v>21</v>
      </c>
      <c r="B31" s="191" t="s">
        <v>358</v>
      </c>
      <c r="C31" s="299">
        <v>646</v>
      </c>
      <c r="D31" s="213">
        <v>12</v>
      </c>
      <c r="E31" s="100">
        <v>0</v>
      </c>
      <c r="F31" s="100">
        <v>0</v>
      </c>
      <c r="G31" s="213">
        <v>6</v>
      </c>
      <c r="H31" s="213">
        <v>20</v>
      </c>
      <c r="I31" s="213">
        <v>137</v>
      </c>
      <c r="J31" s="213">
        <v>471</v>
      </c>
    </row>
    <row r="32" spans="1:10" s="1" customFormat="1" ht="19.5" customHeight="1">
      <c r="A32" s="248" t="s">
        <v>166</v>
      </c>
      <c r="B32" s="194" t="s">
        <v>31</v>
      </c>
      <c r="C32" s="307">
        <v>2409</v>
      </c>
      <c r="D32" s="236">
        <v>193</v>
      </c>
      <c r="E32" s="236">
        <v>113</v>
      </c>
      <c r="F32" s="236">
        <v>96</v>
      </c>
      <c r="G32" s="236">
        <v>153</v>
      </c>
      <c r="H32" s="236">
        <v>192</v>
      </c>
      <c r="I32" s="236">
        <v>529</v>
      </c>
      <c r="J32" s="236">
        <v>1133</v>
      </c>
    </row>
    <row r="33" spans="1:10" s="1" customFormat="1" ht="19.5" customHeight="1">
      <c r="A33" s="247" t="s">
        <v>123</v>
      </c>
      <c r="B33" s="191" t="s">
        <v>88</v>
      </c>
      <c r="C33" s="299">
        <v>223</v>
      </c>
      <c r="D33" s="213">
        <v>35</v>
      </c>
      <c r="E33" s="213">
        <v>20</v>
      </c>
      <c r="F33" s="213">
        <v>15</v>
      </c>
      <c r="G33" s="213">
        <v>19</v>
      </c>
      <c r="H33" s="213">
        <v>37</v>
      </c>
      <c r="I33" s="213">
        <v>57</v>
      </c>
      <c r="J33" s="213">
        <v>40</v>
      </c>
    </row>
    <row r="34" spans="1:10" s="1" customFormat="1" ht="11.25" customHeight="1">
      <c r="A34" s="261" t="s">
        <v>213</v>
      </c>
      <c r="B34" s="191" t="s">
        <v>262</v>
      </c>
      <c r="C34" s="299">
        <v>203</v>
      </c>
      <c r="D34" s="213">
        <v>17</v>
      </c>
      <c r="E34" s="213">
        <v>13</v>
      </c>
      <c r="F34" s="213">
        <v>12</v>
      </c>
      <c r="G34" s="213">
        <v>37</v>
      </c>
      <c r="H34" s="213">
        <v>38</v>
      </c>
      <c r="I34" s="213">
        <v>55</v>
      </c>
      <c r="J34" s="213">
        <v>31</v>
      </c>
    </row>
    <row r="35" spans="1:10" s="1" customFormat="1" ht="11.25" customHeight="1">
      <c r="A35" s="247" t="s">
        <v>123</v>
      </c>
      <c r="B35" s="191" t="s">
        <v>263</v>
      </c>
      <c r="C35" s="299">
        <v>348</v>
      </c>
      <c r="D35" s="213">
        <v>51</v>
      </c>
      <c r="E35" s="213">
        <v>41</v>
      </c>
      <c r="F35" s="213">
        <v>35</v>
      </c>
      <c r="G35" s="213">
        <v>39</v>
      </c>
      <c r="H35" s="213">
        <v>47</v>
      </c>
      <c r="I35" s="213">
        <v>64</v>
      </c>
      <c r="J35" s="213">
        <v>71</v>
      </c>
    </row>
    <row r="36" spans="1:10" s="1" customFormat="1" ht="11.25" customHeight="1">
      <c r="A36" s="247" t="s">
        <v>123</v>
      </c>
      <c r="B36" s="191" t="s">
        <v>264</v>
      </c>
      <c r="C36" s="299">
        <v>27</v>
      </c>
      <c r="D36" s="213">
        <v>1</v>
      </c>
      <c r="E36" s="100">
        <v>1</v>
      </c>
      <c r="F36" s="213">
        <v>0</v>
      </c>
      <c r="G36" s="100">
        <v>0</v>
      </c>
      <c r="H36" s="213">
        <v>5</v>
      </c>
      <c r="I36" s="213">
        <v>9</v>
      </c>
      <c r="J36" s="213">
        <v>11</v>
      </c>
    </row>
    <row r="37" spans="1:10" s="1" customFormat="1" ht="11.25" customHeight="1">
      <c r="A37" s="247" t="s">
        <v>123</v>
      </c>
      <c r="B37" s="191" t="s">
        <v>422</v>
      </c>
      <c r="C37" s="299">
        <v>32</v>
      </c>
      <c r="D37" s="213">
        <v>1</v>
      </c>
      <c r="E37" s="213">
        <v>0</v>
      </c>
      <c r="F37" s="100">
        <v>5</v>
      </c>
      <c r="G37" s="213">
        <v>6</v>
      </c>
      <c r="H37" s="100">
        <v>5</v>
      </c>
      <c r="I37" s="213">
        <v>9</v>
      </c>
      <c r="J37" s="213">
        <v>6</v>
      </c>
    </row>
    <row r="38" spans="1:10" s="1" customFormat="1" ht="11.25" customHeight="1">
      <c r="A38" s="247" t="s">
        <v>123</v>
      </c>
      <c r="B38" s="191" t="s">
        <v>269</v>
      </c>
      <c r="C38" s="299">
        <v>31</v>
      </c>
      <c r="D38" s="100">
        <v>1</v>
      </c>
      <c r="E38" s="100">
        <v>1</v>
      </c>
      <c r="F38" s="100">
        <v>1</v>
      </c>
      <c r="G38" s="213">
        <v>4</v>
      </c>
      <c r="H38" s="213">
        <v>4</v>
      </c>
      <c r="I38" s="213">
        <v>7</v>
      </c>
      <c r="J38" s="213">
        <v>13</v>
      </c>
    </row>
    <row r="39" spans="1:10" s="1" customFormat="1" ht="11.25" customHeight="1">
      <c r="A39" s="261" t="s">
        <v>213</v>
      </c>
      <c r="B39" s="191" t="s">
        <v>267</v>
      </c>
      <c r="C39" s="299">
        <v>6</v>
      </c>
      <c r="D39" s="100">
        <v>0</v>
      </c>
      <c r="E39" s="100">
        <v>0</v>
      </c>
      <c r="F39" s="100">
        <v>0</v>
      </c>
      <c r="G39" s="100">
        <v>0</v>
      </c>
      <c r="H39" s="100">
        <v>0</v>
      </c>
      <c r="I39" s="213">
        <v>2</v>
      </c>
      <c r="J39" s="100">
        <v>4</v>
      </c>
    </row>
    <row r="40" spans="1:10" s="1" customFormat="1" ht="11.25" customHeight="1">
      <c r="A40" s="247" t="s">
        <v>123</v>
      </c>
      <c r="B40" s="191" t="s">
        <v>272</v>
      </c>
      <c r="C40" s="299">
        <v>10</v>
      </c>
      <c r="D40" s="100">
        <v>1</v>
      </c>
      <c r="E40" s="213">
        <v>0</v>
      </c>
      <c r="F40" s="213">
        <v>1</v>
      </c>
      <c r="G40" s="100">
        <v>1</v>
      </c>
      <c r="H40" s="213">
        <v>0</v>
      </c>
      <c r="I40" s="100">
        <v>3</v>
      </c>
      <c r="J40" s="100">
        <v>4</v>
      </c>
    </row>
    <row r="41" spans="1:10" s="1" customFormat="1" ht="11.25" customHeight="1">
      <c r="A41" s="247" t="s">
        <v>123</v>
      </c>
      <c r="B41" s="191" t="s">
        <v>265</v>
      </c>
      <c r="C41" s="299">
        <v>130</v>
      </c>
      <c r="D41" s="213">
        <v>4</v>
      </c>
      <c r="E41" s="213">
        <v>2</v>
      </c>
      <c r="F41" s="213">
        <v>5</v>
      </c>
      <c r="G41" s="213">
        <v>13</v>
      </c>
      <c r="H41" s="213">
        <v>29</v>
      </c>
      <c r="I41" s="213">
        <v>47</v>
      </c>
      <c r="J41" s="213">
        <v>30</v>
      </c>
    </row>
    <row r="42" spans="1:10" s="1" customFormat="1" ht="11.25" customHeight="1">
      <c r="A42" s="247" t="s">
        <v>123</v>
      </c>
      <c r="B42" s="191" t="s">
        <v>266</v>
      </c>
      <c r="C42" s="299">
        <v>9</v>
      </c>
      <c r="D42" s="213">
        <v>9</v>
      </c>
      <c r="E42" s="100">
        <v>0</v>
      </c>
      <c r="F42" s="100">
        <v>0</v>
      </c>
      <c r="G42" s="100">
        <v>0</v>
      </c>
      <c r="H42" s="100">
        <v>0</v>
      </c>
      <c r="I42" s="100">
        <v>0</v>
      </c>
      <c r="J42" s="100">
        <v>0</v>
      </c>
    </row>
    <row r="43" spans="1:10" s="1" customFormat="1" ht="11.25" customHeight="1">
      <c r="A43" s="247" t="s">
        <v>123</v>
      </c>
      <c r="B43" s="191" t="s">
        <v>271</v>
      </c>
      <c r="C43" s="299">
        <v>104</v>
      </c>
      <c r="D43" s="213">
        <v>30</v>
      </c>
      <c r="E43" s="100">
        <v>6</v>
      </c>
      <c r="F43" s="100">
        <v>3</v>
      </c>
      <c r="G43" s="213">
        <v>2</v>
      </c>
      <c r="H43" s="213">
        <v>16</v>
      </c>
      <c r="I43" s="213">
        <v>22</v>
      </c>
      <c r="J43" s="213">
        <v>25</v>
      </c>
    </row>
    <row r="44" spans="1:10" s="1" customFormat="1" ht="11.25" customHeight="1">
      <c r="A44" s="247" t="s">
        <v>123</v>
      </c>
      <c r="B44" s="191" t="s">
        <v>268</v>
      </c>
      <c r="C44" s="299">
        <v>119</v>
      </c>
      <c r="D44" s="213">
        <v>0</v>
      </c>
      <c r="E44" s="100">
        <v>0</v>
      </c>
      <c r="F44" s="100">
        <v>0</v>
      </c>
      <c r="G44" s="213">
        <v>1</v>
      </c>
      <c r="H44" s="213">
        <v>20</v>
      </c>
      <c r="I44" s="213">
        <v>47</v>
      </c>
      <c r="J44" s="213">
        <v>51</v>
      </c>
    </row>
    <row r="45" spans="1:10" s="1" customFormat="1" ht="11.25" customHeight="1">
      <c r="A45" s="247" t="s">
        <v>123</v>
      </c>
      <c r="B45" s="191" t="s">
        <v>270</v>
      </c>
      <c r="C45" s="299">
        <v>88</v>
      </c>
      <c r="D45" s="213">
        <v>13</v>
      </c>
      <c r="E45" s="100">
        <v>2</v>
      </c>
      <c r="F45" s="213">
        <v>1</v>
      </c>
      <c r="G45" s="213">
        <v>2</v>
      </c>
      <c r="H45" s="213">
        <v>13</v>
      </c>
      <c r="I45" s="213">
        <v>25</v>
      </c>
      <c r="J45" s="213">
        <v>32</v>
      </c>
    </row>
    <row r="46" spans="1:10" s="1" customFormat="1" ht="19.5" customHeight="1">
      <c r="A46" s="248" t="s">
        <v>167</v>
      </c>
      <c r="B46" s="194" t="s">
        <v>31</v>
      </c>
      <c r="C46" s="298">
        <v>1330</v>
      </c>
      <c r="D46" s="245">
        <v>163</v>
      </c>
      <c r="E46" s="245">
        <v>86</v>
      </c>
      <c r="F46" s="245">
        <v>78</v>
      </c>
      <c r="G46" s="245">
        <v>124</v>
      </c>
      <c r="H46" s="245">
        <v>214</v>
      </c>
      <c r="I46" s="245">
        <v>347</v>
      </c>
      <c r="J46" s="245">
        <v>318</v>
      </c>
    </row>
    <row r="47" spans="1:10" ht="11.25" customHeight="1">
      <c r="A47" s="142" t="s">
        <v>8</v>
      </c>
    </row>
    <row r="48" spans="1:10" ht="11.25" customHeight="1">
      <c r="A48" s="249" t="s">
        <v>165</v>
      </c>
    </row>
    <row r="49" spans="1:1" ht="11.25" customHeight="1">
      <c r="A49" s="114" t="s">
        <v>131</v>
      </c>
    </row>
    <row r="50" spans="1:1">
      <c r="A50" s="3"/>
    </row>
    <row r="51" spans="1:1">
      <c r="A51" s="39"/>
    </row>
    <row r="52" spans="1:1">
      <c r="A52" s="39"/>
    </row>
  </sheetData>
  <dataValidations xWindow="63" yWindow="617" count="2">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9:A46"/>
  </dataValidations>
  <hyperlinks>
    <hyperlink ref="A1" location="Inhalt!A1" display="Inhalt"/>
    <hyperlink ref="A49"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3"/>
  <sheetViews>
    <sheetView showGridLines="0" zoomScaleNormal="100" workbookViewId="0"/>
  </sheetViews>
  <sheetFormatPr baseColWidth="10" defaultColWidth="9.140625" defaultRowHeight="11.25"/>
  <cols>
    <col min="1" max="1" width="10.85546875" style="1" customWidth="1"/>
    <col min="2" max="2" width="35.7109375" style="1" customWidth="1"/>
    <col min="3" max="6" width="15.42578125" style="1" customWidth="1"/>
    <col min="7" max="10" width="15.42578125" style="2" customWidth="1"/>
    <col min="11" max="12" width="16.5703125" style="2" customWidth="1"/>
    <col min="13" max="16" width="15.42578125" style="2" customWidth="1"/>
    <col min="17" max="16384" width="9.140625" style="2"/>
  </cols>
  <sheetData>
    <row r="1" spans="1:16" s="11" customFormat="1" ht="11.25" customHeight="1">
      <c r="A1" s="21" t="s">
        <v>0</v>
      </c>
    </row>
    <row r="2" spans="1:16" s="112" customFormat="1" ht="19.5" customHeight="1">
      <c r="A2" s="144" t="s">
        <v>364</v>
      </c>
      <c r="C2" s="62"/>
      <c r="D2" s="62"/>
      <c r="E2" s="62"/>
      <c r="F2" s="62"/>
      <c r="G2" s="62"/>
      <c r="H2" s="62"/>
      <c r="I2" s="62"/>
    </row>
    <row r="3" spans="1:16" s="31" customFormat="1" ht="15" customHeight="1">
      <c r="A3" s="37">
        <v>2024</v>
      </c>
      <c r="C3" s="22"/>
      <c r="D3" s="22"/>
      <c r="E3" s="4"/>
      <c r="F3" s="4"/>
      <c r="G3" s="4"/>
    </row>
    <row r="4" spans="1:16" s="1" customFormat="1" ht="60" customHeight="1">
      <c r="A4" s="107" t="s">
        <v>63</v>
      </c>
      <c r="B4" s="108" t="s">
        <v>363</v>
      </c>
      <c r="C4" s="108" t="s">
        <v>7</v>
      </c>
      <c r="D4" s="108" t="s">
        <v>66</v>
      </c>
      <c r="E4" s="108" t="s">
        <v>492</v>
      </c>
      <c r="F4" s="108" t="s">
        <v>491</v>
      </c>
      <c r="G4" s="108" t="s">
        <v>352</v>
      </c>
      <c r="H4" s="108" t="s">
        <v>422</v>
      </c>
      <c r="I4" s="108" t="s">
        <v>419</v>
      </c>
      <c r="J4" s="125" t="s">
        <v>420</v>
      </c>
      <c r="K4" s="109" t="s">
        <v>496</v>
      </c>
      <c r="L4" s="109" t="s">
        <v>497</v>
      </c>
      <c r="M4" s="108" t="s">
        <v>498</v>
      </c>
      <c r="N4" s="126" t="s">
        <v>357</v>
      </c>
      <c r="O4" s="125" t="s">
        <v>421</v>
      </c>
      <c r="P4" s="109" t="s">
        <v>499</v>
      </c>
    </row>
    <row r="5" spans="1:16" s="4" customFormat="1" ht="19.5" customHeight="1">
      <c r="A5" s="246" t="s">
        <v>7</v>
      </c>
      <c r="B5" s="121" t="s">
        <v>220</v>
      </c>
      <c r="C5" s="327">
        <v>392</v>
      </c>
      <c r="D5" s="100">
        <v>0</v>
      </c>
      <c r="E5" s="100">
        <v>0</v>
      </c>
      <c r="F5" s="100">
        <v>0</v>
      </c>
      <c r="G5" s="240">
        <v>3</v>
      </c>
      <c r="H5" s="240">
        <v>31</v>
      </c>
      <c r="I5" s="240">
        <v>6</v>
      </c>
      <c r="J5" s="240">
        <v>8</v>
      </c>
      <c r="K5" s="238">
        <v>4</v>
      </c>
      <c r="L5" s="238">
        <v>216</v>
      </c>
      <c r="M5" s="100">
        <v>0</v>
      </c>
      <c r="N5" s="240">
        <v>44</v>
      </c>
      <c r="O5" s="240">
        <v>45</v>
      </c>
      <c r="P5" s="101">
        <v>35</v>
      </c>
    </row>
    <row r="6" spans="1:16" s="4" customFormat="1" ht="11.25" customHeight="1">
      <c r="A6" s="247" t="s">
        <v>7</v>
      </c>
      <c r="B6" s="122" t="s">
        <v>221</v>
      </c>
      <c r="C6" s="327">
        <v>1120</v>
      </c>
      <c r="D6" s="238">
        <v>204</v>
      </c>
      <c r="E6" s="238">
        <v>210</v>
      </c>
      <c r="F6" s="238">
        <v>406</v>
      </c>
      <c r="G6" s="238">
        <v>19</v>
      </c>
      <c r="H6" s="238">
        <v>16</v>
      </c>
      <c r="I6" s="238">
        <v>21</v>
      </c>
      <c r="J6" s="238">
        <v>1</v>
      </c>
      <c r="K6" s="238">
        <v>2</v>
      </c>
      <c r="L6" s="238">
        <v>39</v>
      </c>
      <c r="M6" s="238">
        <v>13</v>
      </c>
      <c r="N6" s="238">
        <v>80</v>
      </c>
      <c r="O6" s="238">
        <v>58</v>
      </c>
      <c r="P6" s="100">
        <v>51</v>
      </c>
    </row>
    <row r="7" spans="1:16" s="4" customFormat="1" ht="11.25" customHeight="1">
      <c r="A7" s="247" t="s">
        <v>7</v>
      </c>
      <c r="B7" s="122" t="s">
        <v>74</v>
      </c>
      <c r="C7" s="327">
        <v>313</v>
      </c>
      <c r="D7" s="100">
        <v>30</v>
      </c>
      <c r="E7" s="100">
        <v>52</v>
      </c>
      <c r="F7" s="100">
        <v>55</v>
      </c>
      <c r="G7" s="100">
        <v>1</v>
      </c>
      <c r="H7" s="100">
        <v>4</v>
      </c>
      <c r="I7" s="100">
        <v>13</v>
      </c>
      <c r="J7" s="100">
        <v>6</v>
      </c>
      <c r="K7" s="100">
        <v>2</v>
      </c>
      <c r="L7" s="100">
        <v>31</v>
      </c>
      <c r="M7" s="100">
        <v>0</v>
      </c>
      <c r="N7" s="100">
        <v>25</v>
      </c>
      <c r="O7" s="100">
        <v>65</v>
      </c>
      <c r="P7" s="100">
        <v>29</v>
      </c>
    </row>
    <row r="8" spans="1:16" s="4" customFormat="1" ht="11.25" customHeight="1">
      <c r="A8" s="247" t="s">
        <v>7</v>
      </c>
      <c r="B8" s="122" t="s">
        <v>103</v>
      </c>
      <c r="C8" s="327">
        <v>532</v>
      </c>
      <c r="D8" s="100">
        <v>126</v>
      </c>
      <c r="E8" s="100">
        <v>84</v>
      </c>
      <c r="F8" s="100">
        <v>192</v>
      </c>
      <c r="G8" s="100">
        <v>7</v>
      </c>
      <c r="H8" s="100">
        <v>1</v>
      </c>
      <c r="I8" s="100">
        <v>9</v>
      </c>
      <c r="J8" s="100">
        <v>0</v>
      </c>
      <c r="K8" s="100">
        <v>2</v>
      </c>
      <c r="L8" s="100">
        <v>14</v>
      </c>
      <c r="M8" s="100">
        <v>3</v>
      </c>
      <c r="N8" s="100">
        <v>38</v>
      </c>
      <c r="O8" s="100">
        <v>44</v>
      </c>
      <c r="P8" s="100">
        <v>12</v>
      </c>
    </row>
    <row r="9" spans="1:16" s="4" customFormat="1" ht="11.25" customHeight="1">
      <c r="A9" s="247" t="s">
        <v>7</v>
      </c>
      <c r="B9" s="122" t="s">
        <v>222</v>
      </c>
      <c r="C9" s="327">
        <v>356</v>
      </c>
      <c r="D9" s="100">
        <v>26</v>
      </c>
      <c r="E9" s="100">
        <v>49</v>
      </c>
      <c r="F9" s="100">
        <v>43</v>
      </c>
      <c r="G9" s="100">
        <v>6</v>
      </c>
      <c r="H9" s="100">
        <v>6</v>
      </c>
      <c r="I9" s="100">
        <v>10</v>
      </c>
      <c r="J9" s="100">
        <v>1</v>
      </c>
      <c r="K9" s="100">
        <v>2</v>
      </c>
      <c r="L9" s="100">
        <v>70</v>
      </c>
      <c r="M9" s="100">
        <v>0</v>
      </c>
      <c r="N9" s="100">
        <v>23</v>
      </c>
      <c r="O9" s="100">
        <v>91</v>
      </c>
      <c r="P9" s="100">
        <v>29</v>
      </c>
    </row>
    <row r="10" spans="1:16" s="4" customFormat="1" ht="11.25" customHeight="1">
      <c r="A10" s="247" t="s">
        <v>7</v>
      </c>
      <c r="B10" s="122" t="s">
        <v>223</v>
      </c>
      <c r="C10" s="327">
        <v>262</v>
      </c>
      <c r="D10" s="100">
        <v>10</v>
      </c>
      <c r="E10" s="100">
        <v>36</v>
      </c>
      <c r="F10" s="100">
        <v>30</v>
      </c>
      <c r="G10" s="100">
        <v>2</v>
      </c>
      <c r="H10" s="100">
        <v>2</v>
      </c>
      <c r="I10" s="100">
        <v>7</v>
      </c>
      <c r="J10" s="100">
        <v>4</v>
      </c>
      <c r="K10" s="100">
        <v>0</v>
      </c>
      <c r="L10" s="100">
        <v>28</v>
      </c>
      <c r="M10" s="100">
        <v>0</v>
      </c>
      <c r="N10" s="100">
        <v>25</v>
      </c>
      <c r="O10" s="100">
        <v>91</v>
      </c>
      <c r="P10" s="100">
        <v>27</v>
      </c>
    </row>
    <row r="11" spans="1:16" s="4" customFormat="1" ht="11.25" customHeight="1">
      <c r="A11" s="247" t="s">
        <v>7</v>
      </c>
      <c r="B11" s="122" t="s">
        <v>117</v>
      </c>
      <c r="C11" s="327">
        <v>321</v>
      </c>
      <c r="D11" s="100">
        <v>101</v>
      </c>
      <c r="E11" s="100">
        <v>84</v>
      </c>
      <c r="F11" s="100">
        <v>100</v>
      </c>
      <c r="G11" s="100">
        <v>4</v>
      </c>
      <c r="H11" s="100">
        <v>7</v>
      </c>
      <c r="I11" s="100">
        <v>2</v>
      </c>
      <c r="J11" s="100">
        <v>0</v>
      </c>
      <c r="K11" s="100">
        <v>1</v>
      </c>
      <c r="L11" s="100">
        <v>4</v>
      </c>
      <c r="M11" s="100">
        <v>2</v>
      </c>
      <c r="N11" s="100">
        <v>9</v>
      </c>
      <c r="O11" s="100">
        <v>1</v>
      </c>
      <c r="P11" s="100">
        <v>6</v>
      </c>
    </row>
    <row r="12" spans="1:16" s="4" customFormat="1" ht="11.25" customHeight="1">
      <c r="A12" s="247" t="s">
        <v>7</v>
      </c>
      <c r="B12" s="122" t="s">
        <v>118</v>
      </c>
      <c r="C12" s="327">
        <v>215</v>
      </c>
      <c r="D12" s="100">
        <v>63</v>
      </c>
      <c r="E12" s="100">
        <v>49</v>
      </c>
      <c r="F12" s="100">
        <v>67</v>
      </c>
      <c r="G12" s="100">
        <v>5</v>
      </c>
      <c r="H12" s="100">
        <v>6</v>
      </c>
      <c r="I12" s="100">
        <v>4</v>
      </c>
      <c r="J12" s="100">
        <v>0</v>
      </c>
      <c r="K12" s="100">
        <v>0</v>
      </c>
      <c r="L12" s="100">
        <v>4</v>
      </c>
      <c r="M12" s="100">
        <v>0</v>
      </c>
      <c r="N12" s="100">
        <v>12</v>
      </c>
      <c r="O12" s="100">
        <v>1</v>
      </c>
      <c r="P12" s="100">
        <v>4</v>
      </c>
    </row>
    <row r="13" spans="1:16" s="4" customFormat="1" ht="11.25" customHeight="1">
      <c r="A13" s="247" t="s">
        <v>7</v>
      </c>
      <c r="B13" s="122" t="s">
        <v>104</v>
      </c>
      <c r="C13" s="327">
        <v>77</v>
      </c>
      <c r="D13" s="100">
        <v>28</v>
      </c>
      <c r="E13" s="100">
        <v>15</v>
      </c>
      <c r="F13" s="100">
        <v>18</v>
      </c>
      <c r="G13" s="100">
        <v>0</v>
      </c>
      <c r="H13" s="100">
        <v>3</v>
      </c>
      <c r="I13" s="100">
        <v>0</v>
      </c>
      <c r="J13" s="100">
        <v>0</v>
      </c>
      <c r="K13" s="100">
        <v>1</v>
      </c>
      <c r="L13" s="100">
        <v>5</v>
      </c>
      <c r="M13" s="100">
        <v>0</v>
      </c>
      <c r="N13" s="100">
        <v>4</v>
      </c>
      <c r="O13" s="100">
        <v>2</v>
      </c>
      <c r="P13" s="100">
        <v>1</v>
      </c>
    </row>
    <row r="14" spans="1:16" s="4" customFormat="1" ht="11.25" customHeight="1">
      <c r="A14" s="247" t="s">
        <v>7</v>
      </c>
      <c r="B14" s="122" t="s">
        <v>224</v>
      </c>
      <c r="C14" s="327">
        <v>77</v>
      </c>
      <c r="D14" s="100">
        <v>12</v>
      </c>
      <c r="E14" s="100">
        <v>20</v>
      </c>
      <c r="F14" s="100">
        <v>31</v>
      </c>
      <c r="G14" s="100">
        <v>1</v>
      </c>
      <c r="H14" s="100">
        <v>0</v>
      </c>
      <c r="I14" s="100">
        <v>3</v>
      </c>
      <c r="J14" s="100">
        <v>0</v>
      </c>
      <c r="K14" s="100">
        <v>0</v>
      </c>
      <c r="L14" s="100">
        <v>1</v>
      </c>
      <c r="M14" s="100">
        <v>0</v>
      </c>
      <c r="N14" s="100">
        <v>3</v>
      </c>
      <c r="O14" s="100">
        <v>5</v>
      </c>
      <c r="P14" s="100">
        <v>1</v>
      </c>
    </row>
    <row r="15" spans="1:16" s="4" customFormat="1" ht="11.25" customHeight="1">
      <c r="A15" s="247" t="s">
        <v>7</v>
      </c>
      <c r="B15" s="122" t="s">
        <v>77</v>
      </c>
      <c r="C15" s="327">
        <v>587</v>
      </c>
      <c r="D15" s="100">
        <v>58</v>
      </c>
      <c r="E15" s="100">
        <v>39</v>
      </c>
      <c r="F15" s="100">
        <v>108</v>
      </c>
      <c r="G15" s="100">
        <v>13</v>
      </c>
      <c r="H15" s="100">
        <v>3</v>
      </c>
      <c r="I15" s="100">
        <v>27</v>
      </c>
      <c r="J15" s="100">
        <v>6</v>
      </c>
      <c r="K15" s="100">
        <v>7</v>
      </c>
      <c r="L15" s="100">
        <v>45</v>
      </c>
      <c r="M15" s="100">
        <v>2</v>
      </c>
      <c r="N15" s="100">
        <v>43</v>
      </c>
      <c r="O15" s="100">
        <v>160</v>
      </c>
      <c r="P15" s="100">
        <v>76</v>
      </c>
    </row>
    <row r="16" spans="1:16" s="4" customFormat="1" ht="11.25" customHeight="1">
      <c r="A16" s="247" t="s">
        <v>7</v>
      </c>
      <c r="B16" s="122" t="s">
        <v>225</v>
      </c>
      <c r="C16" s="327">
        <v>1107</v>
      </c>
      <c r="D16" s="100">
        <v>21</v>
      </c>
      <c r="E16" s="100">
        <v>1</v>
      </c>
      <c r="F16" s="100">
        <v>2</v>
      </c>
      <c r="G16" s="100">
        <v>55</v>
      </c>
      <c r="H16" s="100">
        <v>3</v>
      </c>
      <c r="I16" s="100">
        <v>3</v>
      </c>
      <c r="J16" s="100">
        <v>1</v>
      </c>
      <c r="K16" s="100">
        <v>40</v>
      </c>
      <c r="L16" s="100">
        <v>197</v>
      </c>
      <c r="M16" s="100">
        <v>0</v>
      </c>
      <c r="N16" s="100">
        <v>68</v>
      </c>
      <c r="O16" s="100">
        <v>136</v>
      </c>
      <c r="P16" s="100">
        <v>580</v>
      </c>
    </row>
    <row r="17" spans="1:16" s="4" customFormat="1" ht="11.25" customHeight="1">
      <c r="A17" s="247" t="s">
        <v>7</v>
      </c>
      <c r="B17" s="122" t="s">
        <v>78</v>
      </c>
      <c r="C17" s="327">
        <v>560</v>
      </c>
      <c r="D17" s="100">
        <v>102</v>
      </c>
      <c r="E17" s="100">
        <v>110</v>
      </c>
      <c r="F17" s="100">
        <v>125</v>
      </c>
      <c r="G17" s="100">
        <v>16</v>
      </c>
      <c r="H17" s="100">
        <v>11</v>
      </c>
      <c r="I17" s="100">
        <v>25</v>
      </c>
      <c r="J17" s="100">
        <v>6</v>
      </c>
      <c r="K17" s="100">
        <v>1</v>
      </c>
      <c r="L17" s="100">
        <v>29</v>
      </c>
      <c r="M17" s="100">
        <v>2</v>
      </c>
      <c r="N17" s="100">
        <v>23</v>
      </c>
      <c r="O17" s="100">
        <v>73</v>
      </c>
      <c r="P17" s="100">
        <v>37</v>
      </c>
    </row>
    <row r="18" spans="1:16" s="4" customFormat="1" ht="11.25" customHeight="1">
      <c r="A18" s="247" t="s">
        <v>7</v>
      </c>
      <c r="B18" s="122" t="s">
        <v>361</v>
      </c>
      <c r="C18" s="327">
        <v>878</v>
      </c>
      <c r="D18" s="100">
        <v>111</v>
      </c>
      <c r="E18" s="100">
        <v>85</v>
      </c>
      <c r="F18" s="100">
        <v>193</v>
      </c>
      <c r="G18" s="100">
        <v>19</v>
      </c>
      <c r="H18" s="100">
        <v>17</v>
      </c>
      <c r="I18" s="100">
        <v>32</v>
      </c>
      <c r="J18" s="100">
        <v>12</v>
      </c>
      <c r="K18" s="100">
        <v>16</v>
      </c>
      <c r="L18" s="100">
        <v>108</v>
      </c>
      <c r="M18" s="100">
        <v>10</v>
      </c>
      <c r="N18" s="100">
        <v>97</v>
      </c>
      <c r="O18" s="100">
        <v>73</v>
      </c>
      <c r="P18" s="100">
        <v>105</v>
      </c>
    </row>
    <row r="19" spans="1:16" s="4" customFormat="1" ht="19.5" customHeight="1">
      <c r="A19" s="259" t="s">
        <v>7</v>
      </c>
      <c r="B19" s="124" t="s">
        <v>93</v>
      </c>
      <c r="C19" s="98">
        <v>3739</v>
      </c>
      <c r="D19" s="98">
        <v>427</v>
      </c>
      <c r="E19" s="98">
        <v>359</v>
      </c>
      <c r="F19" s="98">
        <v>672</v>
      </c>
      <c r="G19" s="98">
        <v>107</v>
      </c>
      <c r="H19" s="98">
        <v>68</v>
      </c>
      <c r="I19" s="98">
        <v>68</v>
      </c>
      <c r="J19" s="98">
        <v>12</v>
      </c>
      <c r="K19" s="98">
        <v>63</v>
      </c>
      <c r="L19" s="98">
        <v>528</v>
      </c>
      <c r="M19" s="98">
        <v>19</v>
      </c>
      <c r="N19" s="98">
        <v>275</v>
      </c>
      <c r="O19" s="98">
        <v>407</v>
      </c>
      <c r="P19" s="98">
        <v>734</v>
      </c>
    </row>
    <row r="20" spans="1:16" s="4" customFormat="1" ht="19.5" customHeight="1">
      <c r="A20" s="247" t="s">
        <v>217</v>
      </c>
      <c r="B20" s="122" t="s">
        <v>220</v>
      </c>
      <c r="C20" s="100">
        <v>233</v>
      </c>
      <c r="D20" s="100">
        <v>0</v>
      </c>
      <c r="E20" s="100">
        <v>0</v>
      </c>
      <c r="F20" s="100">
        <v>0</v>
      </c>
      <c r="G20" s="100">
        <v>2</v>
      </c>
      <c r="H20" s="100">
        <v>14</v>
      </c>
      <c r="I20" s="100">
        <v>4</v>
      </c>
      <c r="J20" s="101">
        <v>3</v>
      </c>
      <c r="K20" s="101">
        <v>4</v>
      </c>
      <c r="L20" s="101">
        <v>139</v>
      </c>
      <c r="M20" s="100">
        <v>0</v>
      </c>
      <c r="N20" s="101">
        <v>19</v>
      </c>
      <c r="O20" s="101">
        <v>28</v>
      </c>
      <c r="P20" s="101">
        <v>20</v>
      </c>
    </row>
    <row r="21" spans="1:16" s="4" customFormat="1" ht="11.25" customHeight="1">
      <c r="A21" s="247" t="s">
        <v>217</v>
      </c>
      <c r="B21" s="122" t="s">
        <v>221</v>
      </c>
      <c r="C21" s="100">
        <v>579</v>
      </c>
      <c r="D21" s="100">
        <v>102</v>
      </c>
      <c r="E21" s="100">
        <v>101</v>
      </c>
      <c r="F21" s="100">
        <v>223</v>
      </c>
      <c r="G21" s="100">
        <v>11</v>
      </c>
      <c r="H21" s="100">
        <v>11</v>
      </c>
      <c r="I21" s="100">
        <v>12</v>
      </c>
      <c r="J21" s="101">
        <v>1</v>
      </c>
      <c r="K21" s="101">
        <v>1</v>
      </c>
      <c r="L21" s="101">
        <v>24</v>
      </c>
      <c r="M21" s="100">
        <v>6</v>
      </c>
      <c r="N21" s="101">
        <v>38</v>
      </c>
      <c r="O21" s="101">
        <v>23</v>
      </c>
      <c r="P21" s="101">
        <v>26</v>
      </c>
    </row>
    <row r="22" spans="1:16" s="4" customFormat="1" ht="11.25" customHeight="1">
      <c r="A22" s="247" t="s">
        <v>217</v>
      </c>
      <c r="B22" s="122" t="s">
        <v>74</v>
      </c>
      <c r="C22" s="100">
        <v>164</v>
      </c>
      <c r="D22" s="100">
        <v>14</v>
      </c>
      <c r="E22" s="100">
        <v>26</v>
      </c>
      <c r="F22" s="100">
        <v>30</v>
      </c>
      <c r="G22" s="100">
        <v>1</v>
      </c>
      <c r="H22" s="100">
        <v>1</v>
      </c>
      <c r="I22" s="100">
        <v>5</v>
      </c>
      <c r="J22" s="101">
        <v>2</v>
      </c>
      <c r="K22" s="101">
        <v>2</v>
      </c>
      <c r="L22" s="101">
        <v>22</v>
      </c>
      <c r="M22" s="100">
        <v>0</v>
      </c>
      <c r="N22" s="101">
        <v>13</v>
      </c>
      <c r="O22" s="101">
        <v>31</v>
      </c>
      <c r="P22" s="101">
        <v>17</v>
      </c>
    </row>
    <row r="23" spans="1:16" s="4" customFormat="1" ht="11.25" customHeight="1">
      <c r="A23" s="247" t="s">
        <v>217</v>
      </c>
      <c r="B23" s="122" t="s">
        <v>103</v>
      </c>
      <c r="C23" s="100">
        <v>270</v>
      </c>
      <c r="D23" s="100">
        <v>68</v>
      </c>
      <c r="E23" s="100">
        <v>36</v>
      </c>
      <c r="F23" s="100">
        <v>94</v>
      </c>
      <c r="G23" s="100">
        <v>6</v>
      </c>
      <c r="H23" s="100">
        <v>1</v>
      </c>
      <c r="I23" s="100">
        <v>5</v>
      </c>
      <c r="J23" s="100">
        <v>0</v>
      </c>
      <c r="K23" s="100">
        <v>2</v>
      </c>
      <c r="L23" s="100">
        <v>8</v>
      </c>
      <c r="M23" s="100">
        <v>2</v>
      </c>
      <c r="N23" s="101">
        <v>22</v>
      </c>
      <c r="O23" s="101">
        <v>22</v>
      </c>
      <c r="P23" s="101">
        <v>4</v>
      </c>
    </row>
    <row r="24" spans="1:16" s="4" customFormat="1" ht="11.25" customHeight="1">
      <c r="A24" s="247" t="s">
        <v>217</v>
      </c>
      <c r="B24" s="122" t="s">
        <v>222</v>
      </c>
      <c r="C24" s="100">
        <v>237</v>
      </c>
      <c r="D24" s="101">
        <v>15</v>
      </c>
      <c r="E24" s="101">
        <v>28</v>
      </c>
      <c r="F24" s="101">
        <v>31</v>
      </c>
      <c r="G24" s="100">
        <v>5</v>
      </c>
      <c r="H24" s="101">
        <v>6</v>
      </c>
      <c r="I24" s="101">
        <v>8</v>
      </c>
      <c r="J24" s="101">
        <v>0</v>
      </c>
      <c r="K24" s="101">
        <v>2</v>
      </c>
      <c r="L24" s="101">
        <v>53</v>
      </c>
      <c r="M24" s="100">
        <v>0</v>
      </c>
      <c r="N24" s="101">
        <v>15</v>
      </c>
      <c r="O24" s="101">
        <v>55</v>
      </c>
      <c r="P24" s="101">
        <v>19</v>
      </c>
    </row>
    <row r="25" spans="1:16" s="4" customFormat="1" ht="11.25" customHeight="1">
      <c r="A25" s="247" t="s">
        <v>217</v>
      </c>
      <c r="B25" s="122" t="s">
        <v>223</v>
      </c>
      <c r="C25" s="100">
        <v>146</v>
      </c>
      <c r="D25" s="100">
        <v>10</v>
      </c>
      <c r="E25" s="100">
        <v>18</v>
      </c>
      <c r="F25" s="100">
        <v>17</v>
      </c>
      <c r="G25" s="100">
        <v>2</v>
      </c>
      <c r="H25" s="100">
        <v>1</v>
      </c>
      <c r="I25" s="100">
        <v>5</v>
      </c>
      <c r="J25" s="100">
        <v>0</v>
      </c>
      <c r="K25" s="100">
        <v>0</v>
      </c>
      <c r="L25" s="100">
        <v>20</v>
      </c>
      <c r="M25" s="100">
        <v>0</v>
      </c>
      <c r="N25" s="101">
        <v>14</v>
      </c>
      <c r="O25" s="101">
        <v>46</v>
      </c>
      <c r="P25" s="101">
        <v>13</v>
      </c>
    </row>
    <row r="26" spans="1:16" s="4" customFormat="1" ht="11.25" customHeight="1">
      <c r="A26" s="247" t="s">
        <v>217</v>
      </c>
      <c r="B26" s="122" t="s">
        <v>117</v>
      </c>
      <c r="C26" s="100">
        <v>134</v>
      </c>
      <c r="D26" s="100">
        <v>51</v>
      </c>
      <c r="E26" s="100">
        <v>27</v>
      </c>
      <c r="F26" s="100">
        <v>42</v>
      </c>
      <c r="G26" s="100">
        <v>1</v>
      </c>
      <c r="H26" s="100">
        <v>4</v>
      </c>
      <c r="I26" s="100">
        <v>1</v>
      </c>
      <c r="J26" s="100">
        <v>0</v>
      </c>
      <c r="K26" s="100">
        <v>1</v>
      </c>
      <c r="L26" s="100">
        <v>1</v>
      </c>
      <c r="M26" s="100">
        <v>0</v>
      </c>
      <c r="N26" s="100">
        <v>3</v>
      </c>
      <c r="O26" s="100">
        <v>0</v>
      </c>
      <c r="P26" s="101">
        <v>3</v>
      </c>
    </row>
    <row r="27" spans="1:16" s="4" customFormat="1" ht="11.25" customHeight="1">
      <c r="A27" s="247" t="s">
        <v>217</v>
      </c>
      <c r="B27" s="122" t="s">
        <v>118</v>
      </c>
      <c r="C27" s="100">
        <v>98</v>
      </c>
      <c r="D27" s="100">
        <v>28</v>
      </c>
      <c r="E27" s="100">
        <v>19</v>
      </c>
      <c r="F27" s="100">
        <v>31</v>
      </c>
      <c r="G27" s="100">
        <v>1</v>
      </c>
      <c r="H27" s="100">
        <v>5</v>
      </c>
      <c r="I27" s="100">
        <v>3</v>
      </c>
      <c r="J27" s="100">
        <v>0</v>
      </c>
      <c r="K27" s="100">
        <v>0</v>
      </c>
      <c r="L27" s="100">
        <v>2</v>
      </c>
      <c r="M27" s="100">
        <v>0</v>
      </c>
      <c r="N27" s="100">
        <v>6</v>
      </c>
      <c r="O27" s="100">
        <v>1</v>
      </c>
      <c r="P27" s="100">
        <v>2</v>
      </c>
    </row>
    <row r="28" spans="1:16" s="4" customFormat="1" ht="11.25" customHeight="1">
      <c r="A28" s="247" t="s">
        <v>217</v>
      </c>
      <c r="B28" s="122" t="s">
        <v>104</v>
      </c>
      <c r="C28" s="100">
        <v>26</v>
      </c>
      <c r="D28" s="100">
        <v>9</v>
      </c>
      <c r="E28" s="100">
        <v>3</v>
      </c>
      <c r="F28" s="100">
        <v>10</v>
      </c>
      <c r="G28" s="100">
        <v>0</v>
      </c>
      <c r="H28" s="100">
        <v>0</v>
      </c>
      <c r="I28" s="100">
        <v>0</v>
      </c>
      <c r="J28" s="100">
        <v>0</v>
      </c>
      <c r="K28" s="100">
        <v>1</v>
      </c>
      <c r="L28" s="100">
        <v>2</v>
      </c>
      <c r="M28" s="100">
        <v>0</v>
      </c>
      <c r="N28" s="100">
        <v>0</v>
      </c>
      <c r="O28" s="101">
        <v>1</v>
      </c>
      <c r="P28" s="100">
        <v>0</v>
      </c>
    </row>
    <row r="29" spans="1:16" s="4" customFormat="1" ht="11.25" customHeight="1">
      <c r="A29" s="247" t="s">
        <v>217</v>
      </c>
      <c r="B29" s="122" t="s">
        <v>224</v>
      </c>
      <c r="C29" s="100">
        <v>28</v>
      </c>
      <c r="D29" s="100">
        <v>4</v>
      </c>
      <c r="E29" s="100">
        <v>9</v>
      </c>
      <c r="F29" s="100">
        <v>8</v>
      </c>
      <c r="G29" s="100">
        <v>1</v>
      </c>
      <c r="H29" s="100">
        <v>0</v>
      </c>
      <c r="I29" s="100">
        <v>1</v>
      </c>
      <c r="J29" s="100">
        <v>0</v>
      </c>
      <c r="K29" s="100">
        <v>0</v>
      </c>
      <c r="L29" s="100">
        <v>0</v>
      </c>
      <c r="M29" s="100">
        <v>0</v>
      </c>
      <c r="N29" s="100">
        <v>1</v>
      </c>
      <c r="O29" s="101">
        <v>4</v>
      </c>
      <c r="P29" s="100">
        <v>0</v>
      </c>
    </row>
    <row r="30" spans="1:16" s="4" customFormat="1" ht="11.25" customHeight="1">
      <c r="A30" s="247" t="s">
        <v>217</v>
      </c>
      <c r="B30" s="122" t="s">
        <v>77</v>
      </c>
      <c r="C30" s="100">
        <v>319</v>
      </c>
      <c r="D30" s="100">
        <v>26</v>
      </c>
      <c r="E30" s="100">
        <v>19</v>
      </c>
      <c r="F30" s="100">
        <v>48</v>
      </c>
      <c r="G30" s="100">
        <v>9</v>
      </c>
      <c r="H30" s="100">
        <v>3</v>
      </c>
      <c r="I30" s="100">
        <v>16</v>
      </c>
      <c r="J30" s="101">
        <v>5</v>
      </c>
      <c r="K30" s="101">
        <v>7</v>
      </c>
      <c r="L30" s="101">
        <v>30</v>
      </c>
      <c r="M30" s="100">
        <v>1</v>
      </c>
      <c r="N30" s="101">
        <v>22</v>
      </c>
      <c r="O30" s="101">
        <v>87</v>
      </c>
      <c r="P30" s="101">
        <v>46</v>
      </c>
    </row>
    <row r="31" spans="1:16" s="4" customFormat="1" ht="11.25" customHeight="1">
      <c r="A31" s="247" t="s">
        <v>217</v>
      </c>
      <c r="B31" s="122" t="s">
        <v>225</v>
      </c>
      <c r="C31" s="100">
        <v>1060</v>
      </c>
      <c r="D31" s="100">
        <v>19</v>
      </c>
      <c r="E31" s="100">
        <v>0</v>
      </c>
      <c r="F31" s="100">
        <v>0</v>
      </c>
      <c r="G31" s="100">
        <v>48</v>
      </c>
      <c r="H31" s="100">
        <v>0</v>
      </c>
      <c r="I31" s="100">
        <v>2</v>
      </c>
      <c r="J31" s="101">
        <v>1</v>
      </c>
      <c r="K31" s="101">
        <v>36</v>
      </c>
      <c r="L31" s="101">
        <v>194</v>
      </c>
      <c r="M31" s="100">
        <v>0</v>
      </c>
      <c r="N31" s="101">
        <v>65</v>
      </c>
      <c r="O31" s="101">
        <v>133</v>
      </c>
      <c r="P31" s="101">
        <v>562</v>
      </c>
    </row>
    <row r="32" spans="1:16" ht="11.25" customHeight="1">
      <c r="A32" s="247" t="s">
        <v>217</v>
      </c>
      <c r="B32" s="122" t="s">
        <v>78</v>
      </c>
      <c r="C32" s="100">
        <v>248</v>
      </c>
      <c r="D32" s="100">
        <v>38</v>
      </c>
      <c r="E32" s="100">
        <v>47</v>
      </c>
      <c r="F32" s="100">
        <v>53</v>
      </c>
      <c r="G32" s="100">
        <v>10</v>
      </c>
      <c r="H32" s="100">
        <v>5</v>
      </c>
      <c r="I32" s="100">
        <v>13</v>
      </c>
      <c r="J32" s="100">
        <v>1</v>
      </c>
      <c r="K32" s="100">
        <v>1</v>
      </c>
      <c r="L32" s="100">
        <v>18</v>
      </c>
      <c r="M32" s="100">
        <v>2</v>
      </c>
      <c r="N32" s="101">
        <v>10</v>
      </c>
      <c r="O32" s="101">
        <v>32</v>
      </c>
      <c r="P32" s="101">
        <v>18</v>
      </c>
    </row>
    <row r="33" spans="1:16" ht="11.25" customHeight="1">
      <c r="A33" s="247" t="s">
        <v>217</v>
      </c>
      <c r="B33" s="122" t="s">
        <v>361</v>
      </c>
      <c r="C33" s="100">
        <v>466</v>
      </c>
      <c r="D33" s="100">
        <v>55</v>
      </c>
      <c r="E33" s="100">
        <v>43</v>
      </c>
      <c r="F33" s="100">
        <v>87</v>
      </c>
      <c r="G33" s="100">
        <v>13</v>
      </c>
      <c r="H33" s="100">
        <v>10</v>
      </c>
      <c r="I33" s="100">
        <v>19</v>
      </c>
      <c r="J33" s="100">
        <v>6</v>
      </c>
      <c r="K33" s="100">
        <v>11</v>
      </c>
      <c r="L33" s="100">
        <v>64</v>
      </c>
      <c r="M33" s="100">
        <v>7</v>
      </c>
      <c r="N33" s="101">
        <v>52</v>
      </c>
      <c r="O33" s="101">
        <v>40</v>
      </c>
      <c r="P33" s="101">
        <v>59</v>
      </c>
    </row>
    <row r="34" spans="1:16" ht="19.5" customHeight="1">
      <c r="A34" s="259" t="s">
        <v>37</v>
      </c>
      <c r="B34" s="171" t="s">
        <v>362</v>
      </c>
      <c r="C34" s="98">
        <v>2409</v>
      </c>
      <c r="D34" s="98">
        <v>204</v>
      </c>
      <c r="E34" s="98">
        <v>156</v>
      </c>
      <c r="F34" s="98">
        <v>324</v>
      </c>
      <c r="G34" s="98">
        <v>80</v>
      </c>
      <c r="H34" s="98">
        <v>36</v>
      </c>
      <c r="I34" s="98">
        <v>37</v>
      </c>
      <c r="J34" s="98">
        <v>6</v>
      </c>
      <c r="K34" s="98">
        <v>53</v>
      </c>
      <c r="L34" s="98">
        <v>398</v>
      </c>
      <c r="M34" s="98">
        <v>10</v>
      </c>
      <c r="N34" s="98">
        <v>171</v>
      </c>
      <c r="O34" s="98">
        <v>288</v>
      </c>
      <c r="P34" s="98">
        <v>646</v>
      </c>
    </row>
    <row r="35" spans="1:16" ht="19.5" customHeight="1">
      <c r="A35" s="247" t="s">
        <v>215</v>
      </c>
      <c r="B35" s="122" t="s">
        <v>220</v>
      </c>
      <c r="C35" s="100">
        <v>159</v>
      </c>
      <c r="D35" s="100">
        <v>0</v>
      </c>
      <c r="E35" s="100">
        <v>0</v>
      </c>
      <c r="F35" s="100">
        <v>0</v>
      </c>
      <c r="G35" s="100">
        <v>1</v>
      </c>
      <c r="H35" s="100">
        <v>17</v>
      </c>
      <c r="I35" s="100">
        <v>2</v>
      </c>
      <c r="J35" s="101">
        <v>5</v>
      </c>
      <c r="K35" s="101">
        <v>0</v>
      </c>
      <c r="L35" s="101">
        <v>77</v>
      </c>
      <c r="M35" s="100">
        <v>0</v>
      </c>
      <c r="N35" s="101">
        <v>25</v>
      </c>
      <c r="O35" s="101">
        <v>17</v>
      </c>
      <c r="P35" s="101">
        <v>15</v>
      </c>
    </row>
    <row r="36" spans="1:16" ht="11.25" customHeight="1">
      <c r="A36" s="247" t="s">
        <v>215</v>
      </c>
      <c r="B36" s="122" t="s">
        <v>221</v>
      </c>
      <c r="C36" s="100">
        <v>541</v>
      </c>
      <c r="D36" s="100">
        <v>102</v>
      </c>
      <c r="E36" s="100">
        <v>109</v>
      </c>
      <c r="F36" s="100">
        <v>183</v>
      </c>
      <c r="G36" s="100">
        <v>8</v>
      </c>
      <c r="H36" s="100">
        <v>5</v>
      </c>
      <c r="I36" s="100">
        <v>9</v>
      </c>
      <c r="J36" s="100">
        <v>0</v>
      </c>
      <c r="K36" s="100">
        <v>1</v>
      </c>
      <c r="L36" s="100">
        <v>15</v>
      </c>
      <c r="M36" s="100">
        <v>7</v>
      </c>
      <c r="N36" s="101">
        <v>42</v>
      </c>
      <c r="O36" s="101">
        <v>35</v>
      </c>
      <c r="P36" s="101">
        <v>25</v>
      </c>
    </row>
    <row r="37" spans="1:16" ht="11.25" customHeight="1">
      <c r="A37" s="247" t="s">
        <v>215</v>
      </c>
      <c r="B37" s="122" t="s">
        <v>74</v>
      </c>
      <c r="C37" s="100">
        <v>149</v>
      </c>
      <c r="D37" s="100">
        <v>16</v>
      </c>
      <c r="E37" s="100">
        <v>26</v>
      </c>
      <c r="F37" s="100">
        <v>25</v>
      </c>
      <c r="G37" s="100">
        <v>0</v>
      </c>
      <c r="H37" s="100">
        <v>3</v>
      </c>
      <c r="I37" s="100">
        <v>8</v>
      </c>
      <c r="J37" s="101">
        <v>4</v>
      </c>
      <c r="K37" s="101">
        <v>0</v>
      </c>
      <c r="L37" s="101">
        <v>9</v>
      </c>
      <c r="M37" s="100">
        <v>0</v>
      </c>
      <c r="N37" s="101">
        <v>12</v>
      </c>
      <c r="O37" s="101">
        <v>34</v>
      </c>
      <c r="P37" s="101">
        <v>12</v>
      </c>
    </row>
    <row r="38" spans="1:16" ht="11.25" customHeight="1">
      <c r="A38" s="247" t="s">
        <v>215</v>
      </c>
      <c r="B38" s="122" t="s">
        <v>103</v>
      </c>
      <c r="C38" s="100">
        <v>262</v>
      </c>
      <c r="D38" s="100">
        <v>58</v>
      </c>
      <c r="E38" s="100">
        <v>48</v>
      </c>
      <c r="F38" s="100">
        <v>98</v>
      </c>
      <c r="G38" s="100">
        <v>1</v>
      </c>
      <c r="H38" s="100">
        <v>0</v>
      </c>
      <c r="I38" s="100">
        <v>4</v>
      </c>
      <c r="J38" s="100">
        <v>0</v>
      </c>
      <c r="K38" s="100">
        <v>0</v>
      </c>
      <c r="L38" s="100">
        <v>6</v>
      </c>
      <c r="M38" s="100">
        <v>1</v>
      </c>
      <c r="N38" s="101">
        <v>16</v>
      </c>
      <c r="O38" s="101">
        <v>22</v>
      </c>
      <c r="P38" s="101">
        <v>8</v>
      </c>
    </row>
    <row r="39" spans="1:16" ht="11.25" customHeight="1">
      <c r="A39" s="247" t="s">
        <v>215</v>
      </c>
      <c r="B39" s="122" t="s">
        <v>222</v>
      </c>
      <c r="C39" s="100">
        <v>119</v>
      </c>
      <c r="D39" s="101">
        <v>11</v>
      </c>
      <c r="E39" s="101">
        <v>21</v>
      </c>
      <c r="F39" s="101">
        <v>12</v>
      </c>
      <c r="G39" s="101">
        <v>1</v>
      </c>
      <c r="H39" s="101">
        <v>0</v>
      </c>
      <c r="I39" s="101">
        <v>2</v>
      </c>
      <c r="J39" s="100">
        <v>1</v>
      </c>
      <c r="K39" s="100">
        <v>0</v>
      </c>
      <c r="L39" s="100">
        <v>17</v>
      </c>
      <c r="M39" s="100">
        <v>0</v>
      </c>
      <c r="N39" s="101">
        <v>8</v>
      </c>
      <c r="O39" s="101">
        <v>36</v>
      </c>
      <c r="P39" s="101">
        <v>10</v>
      </c>
    </row>
    <row r="40" spans="1:16" ht="11.25" customHeight="1">
      <c r="A40" s="247" t="s">
        <v>215</v>
      </c>
      <c r="B40" s="122" t="s">
        <v>223</v>
      </c>
      <c r="C40" s="100">
        <v>116</v>
      </c>
      <c r="D40" s="100">
        <v>0</v>
      </c>
      <c r="E40" s="100">
        <v>18</v>
      </c>
      <c r="F40" s="100">
        <v>13</v>
      </c>
      <c r="G40" s="100">
        <v>0</v>
      </c>
      <c r="H40" s="100">
        <v>1</v>
      </c>
      <c r="I40" s="100">
        <v>2</v>
      </c>
      <c r="J40" s="101">
        <v>4</v>
      </c>
      <c r="K40" s="101">
        <v>0</v>
      </c>
      <c r="L40" s="101">
        <v>8</v>
      </c>
      <c r="M40" s="100">
        <v>0</v>
      </c>
      <c r="N40" s="101">
        <v>11</v>
      </c>
      <c r="O40" s="101">
        <v>45</v>
      </c>
      <c r="P40" s="101">
        <v>14</v>
      </c>
    </row>
    <row r="41" spans="1:16" s="4" customFormat="1" ht="11.25" customHeight="1">
      <c r="A41" s="247" t="s">
        <v>215</v>
      </c>
      <c r="B41" s="122" t="s">
        <v>117</v>
      </c>
      <c r="C41" s="100">
        <v>187</v>
      </c>
      <c r="D41" s="100">
        <v>50</v>
      </c>
      <c r="E41" s="100">
        <v>57</v>
      </c>
      <c r="F41" s="100">
        <v>58</v>
      </c>
      <c r="G41" s="100">
        <v>3</v>
      </c>
      <c r="H41" s="100">
        <v>3</v>
      </c>
      <c r="I41" s="100">
        <v>1</v>
      </c>
      <c r="J41" s="100">
        <v>0</v>
      </c>
      <c r="K41" s="100">
        <v>0</v>
      </c>
      <c r="L41" s="100">
        <v>3</v>
      </c>
      <c r="M41" s="100">
        <v>2</v>
      </c>
      <c r="N41" s="100">
        <v>6</v>
      </c>
      <c r="O41" s="100">
        <v>1</v>
      </c>
      <c r="P41" s="101">
        <v>3</v>
      </c>
    </row>
    <row r="42" spans="1:16" ht="11.25" customHeight="1">
      <c r="A42" s="247" t="s">
        <v>215</v>
      </c>
      <c r="B42" s="122" t="s">
        <v>118</v>
      </c>
      <c r="C42" s="100">
        <v>117</v>
      </c>
      <c r="D42" s="100">
        <v>35</v>
      </c>
      <c r="E42" s="100">
        <v>30</v>
      </c>
      <c r="F42" s="100">
        <v>36</v>
      </c>
      <c r="G42" s="100">
        <v>4</v>
      </c>
      <c r="H42" s="100">
        <v>1</v>
      </c>
      <c r="I42" s="100">
        <v>1</v>
      </c>
      <c r="J42" s="100">
        <v>0</v>
      </c>
      <c r="K42" s="100">
        <v>0</v>
      </c>
      <c r="L42" s="100">
        <v>2</v>
      </c>
      <c r="M42" s="100">
        <v>0</v>
      </c>
      <c r="N42" s="100">
        <v>6</v>
      </c>
      <c r="O42" s="100">
        <v>0</v>
      </c>
      <c r="P42" s="101">
        <v>2</v>
      </c>
    </row>
    <row r="43" spans="1:16" ht="11.25" customHeight="1">
      <c r="A43" s="247" t="s">
        <v>215</v>
      </c>
      <c r="B43" s="122" t="s">
        <v>104</v>
      </c>
      <c r="C43" s="100">
        <v>51</v>
      </c>
      <c r="D43" s="100">
        <v>19</v>
      </c>
      <c r="E43" s="100">
        <v>12</v>
      </c>
      <c r="F43" s="100">
        <v>8</v>
      </c>
      <c r="G43" s="100">
        <v>0</v>
      </c>
      <c r="H43" s="100">
        <v>3</v>
      </c>
      <c r="I43" s="100">
        <v>0</v>
      </c>
      <c r="J43" s="100">
        <v>0</v>
      </c>
      <c r="K43" s="100">
        <v>0</v>
      </c>
      <c r="L43" s="100">
        <v>3</v>
      </c>
      <c r="M43" s="100">
        <v>0</v>
      </c>
      <c r="N43" s="100">
        <v>4</v>
      </c>
      <c r="O43" s="100">
        <v>1</v>
      </c>
      <c r="P43" s="101">
        <v>1</v>
      </c>
    </row>
    <row r="44" spans="1:16" ht="11.25" customHeight="1">
      <c r="A44" s="247" t="s">
        <v>215</v>
      </c>
      <c r="B44" s="122" t="s">
        <v>224</v>
      </c>
      <c r="C44" s="100">
        <v>49</v>
      </c>
      <c r="D44" s="100">
        <v>8</v>
      </c>
      <c r="E44" s="100">
        <v>11</v>
      </c>
      <c r="F44" s="100">
        <v>23</v>
      </c>
      <c r="G44" s="100">
        <v>0</v>
      </c>
      <c r="H44" s="100">
        <v>0</v>
      </c>
      <c r="I44" s="100">
        <v>2</v>
      </c>
      <c r="J44" s="100">
        <v>0</v>
      </c>
      <c r="K44" s="100">
        <v>0</v>
      </c>
      <c r="L44" s="100">
        <v>1</v>
      </c>
      <c r="M44" s="100">
        <v>0</v>
      </c>
      <c r="N44" s="100">
        <v>2</v>
      </c>
      <c r="O44" s="101">
        <v>1</v>
      </c>
      <c r="P44" s="100">
        <v>1</v>
      </c>
    </row>
    <row r="45" spans="1:16" ht="11.25" customHeight="1">
      <c r="A45" s="247" t="s">
        <v>215</v>
      </c>
      <c r="B45" s="122" t="s">
        <v>77</v>
      </c>
      <c r="C45" s="100">
        <v>268</v>
      </c>
      <c r="D45" s="100">
        <v>32</v>
      </c>
      <c r="E45" s="100">
        <v>20</v>
      </c>
      <c r="F45" s="100">
        <v>60</v>
      </c>
      <c r="G45" s="100">
        <v>4</v>
      </c>
      <c r="H45" s="100">
        <v>0</v>
      </c>
      <c r="I45" s="100">
        <v>11</v>
      </c>
      <c r="J45" s="100">
        <v>1</v>
      </c>
      <c r="K45" s="100">
        <v>0</v>
      </c>
      <c r="L45" s="100">
        <v>15</v>
      </c>
      <c r="M45" s="100">
        <v>1</v>
      </c>
      <c r="N45" s="101">
        <v>21</v>
      </c>
      <c r="O45" s="101">
        <v>73</v>
      </c>
      <c r="P45" s="101">
        <v>30</v>
      </c>
    </row>
    <row r="46" spans="1:16" ht="11.25" customHeight="1">
      <c r="A46" s="247" t="s">
        <v>215</v>
      </c>
      <c r="B46" s="122" t="s">
        <v>225</v>
      </c>
      <c r="C46" s="100">
        <v>47</v>
      </c>
      <c r="D46" s="100">
        <v>2</v>
      </c>
      <c r="E46" s="100">
        <v>1</v>
      </c>
      <c r="F46" s="100">
        <v>2</v>
      </c>
      <c r="G46" s="100">
        <v>7</v>
      </c>
      <c r="H46" s="100">
        <v>3</v>
      </c>
      <c r="I46" s="100">
        <v>1</v>
      </c>
      <c r="J46" s="100">
        <v>0</v>
      </c>
      <c r="K46" s="100">
        <v>4</v>
      </c>
      <c r="L46" s="100">
        <v>3</v>
      </c>
      <c r="M46" s="100">
        <v>0</v>
      </c>
      <c r="N46" s="101">
        <v>3</v>
      </c>
      <c r="O46" s="101">
        <v>3</v>
      </c>
      <c r="P46" s="101">
        <v>18</v>
      </c>
    </row>
    <row r="47" spans="1:16" ht="11.25" customHeight="1">
      <c r="A47" s="247" t="s">
        <v>215</v>
      </c>
      <c r="B47" s="122" t="s">
        <v>78</v>
      </c>
      <c r="C47" s="100">
        <v>312</v>
      </c>
      <c r="D47" s="100">
        <v>64</v>
      </c>
      <c r="E47" s="100">
        <v>63</v>
      </c>
      <c r="F47" s="100">
        <v>72</v>
      </c>
      <c r="G47" s="100">
        <v>6</v>
      </c>
      <c r="H47" s="100">
        <v>6</v>
      </c>
      <c r="I47" s="100">
        <v>12</v>
      </c>
      <c r="J47" s="100">
        <v>5</v>
      </c>
      <c r="K47" s="100">
        <v>0</v>
      </c>
      <c r="L47" s="100">
        <v>11</v>
      </c>
      <c r="M47" s="100">
        <v>0</v>
      </c>
      <c r="N47" s="101">
        <v>13</v>
      </c>
      <c r="O47" s="101">
        <v>41</v>
      </c>
      <c r="P47" s="101">
        <v>19</v>
      </c>
    </row>
    <row r="48" spans="1:16" ht="11.25" customHeight="1">
      <c r="A48" s="247" t="s">
        <v>215</v>
      </c>
      <c r="B48" s="122" t="s">
        <v>361</v>
      </c>
      <c r="C48" s="100">
        <v>412</v>
      </c>
      <c r="D48" s="100">
        <v>56</v>
      </c>
      <c r="E48" s="100">
        <v>42</v>
      </c>
      <c r="F48" s="100">
        <v>106</v>
      </c>
      <c r="G48" s="100">
        <v>6</v>
      </c>
      <c r="H48" s="100">
        <v>7</v>
      </c>
      <c r="I48" s="100">
        <v>13</v>
      </c>
      <c r="J48" s="100">
        <v>6</v>
      </c>
      <c r="K48" s="100">
        <v>5</v>
      </c>
      <c r="L48" s="100">
        <v>44</v>
      </c>
      <c r="M48" s="100">
        <v>3</v>
      </c>
      <c r="N48" s="101">
        <v>45</v>
      </c>
      <c r="O48" s="101">
        <v>33</v>
      </c>
      <c r="P48" s="101">
        <v>46</v>
      </c>
    </row>
    <row r="49" spans="1:16" ht="19.5" customHeight="1">
      <c r="A49" s="248" t="s">
        <v>122</v>
      </c>
      <c r="B49" s="106" t="s">
        <v>362</v>
      </c>
      <c r="C49" s="98">
        <v>1330</v>
      </c>
      <c r="D49" s="98">
        <v>223</v>
      </c>
      <c r="E49" s="98">
        <v>203</v>
      </c>
      <c r="F49" s="98">
        <v>348</v>
      </c>
      <c r="G49" s="98">
        <v>27</v>
      </c>
      <c r="H49" s="98">
        <v>32</v>
      </c>
      <c r="I49" s="98">
        <v>31</v>
      </c>
      <c r="J49" s="98">
        <v>6</v>
      </c>
      <c r="K49" s="98">
        <v>10</v>
      </c>
      <c r="L49" s="98">
        <v>130</v>
      </c>
      <c r="M49" s="98">
        <v>9</v>
      </c>
      <c r="N49" s="98">
        <v>104</v>
      </c>
      <c r="O49" s="98">
        <v>119</v>
      </c>
      <c r="P49" s="98">
        <v>88</v>
      </c>
    </row>
    <row r="50" spans="1:16" ht="11.25" customHeight="1">
      <c r="A50" s="142" t="s">
        <v>8</v>
      </c>
      <c r="B50" s="143"/>
      <c r="C50" s="127"/>
      <c r="D50" s="128"/>
      <c r="E50" s="128"/>
      <c r="F50" s="128"/>
      <c r="G50" s="129"/>
      <c r="H50" s="129"/>
      <c r="I50" s="129"/>
      <c r="J50" s="129"/>
      <c r="K50" s="129"/>
      <c r="L50" s="129"/>
      <c r="M50" s="128"/>
      <c r="N50" s="128"/>
      <c r="O50" s="128"/>
      <c r="P50" s="128"/>
    </row>
    <row r="51" spans="1:16" ht="11.25" customHeight="1">
      <c r="A51" s="247" t="s">
        <v>119</v>
      </c>
      <c r="B51" s="122"/>
      <c r="C51" s="50"/>
      <c r="D51" s="41"/>
      <c r="E51" s="41"/>
      <c r="F51" s="41"/>
      <c r="G51" s="51"/>
      <c r="H51" s="51"/>
      <c r="I51" s="51"/>
      <c r="J51" s="51"/>
      <c r="K51" s="51"/>
      <c r="L51" s="51"/>
      <c r="M51" s="41"/>
      <c r="N51" s="41"/>
      <c r="O51" s="41"/>
      <c r="P51" s="41"/>
    </row>
    <row r="52" spans="1:16" ht="11.25" customHeight="1">
      <c r="A52" s="142" t="s">
        <v>112</v>
      </c>
      <c r="B52" s="143"/>
      <c r="C52" s="127"/>
      <c r="D52" s="128"/>
      <c r="E52" s="128"/>
      <c r="F52" s="128"/>
      <c r="G52" s="129"/>
      <c r="H52" s="129"/>
      <c r="I52" s="129"/>
      <c r="J52" s="129"/>
      <c r="K52" s="129"/>
      <c r="L52" s="129"/>
      <c r="M52" s="128"/>
      <c r="N52" s="128"/>
      <c r="O52" s="130"/>
    </row>
    <row r="53" spans="1:16" ht="11.25" customHeight="1">
      <c r="A53" s="247" t="s">
        <v>218</v>
      </c>
      <c r="B53" s="122"/>
      <c r="C53" s="50"/>
      <c r="D53" s="41"/>
      <c r="E53" s="41"/>
      <c r="F53" s="41"/>
      <c r="G53" s="51"/>
      <c r="H53" s="51"/>
      <c r="I53" s="51"/>
      <c r="J53" s="51"/>
      <c r="K53" s="51"/>
      <c r="L53" s="51"/>
      <c r="M53" s="41"/>
      <c r="N53" s="41"/>
      <c r="O53" s="139"/>
    </row>
    <row r="54" spans="1:16" ht="11.25" customHeight="1">
      <c r="A54" s="114" t="s">
        <v>131</v>
      </c>
      <c r="C54" s="2"/>
      <c r="D54" s="2"/>
      <c r="E54" s="2"/>
      <c r="F54" s="2"/>
    </row>
    <row r="57" spans="1:16">
      <c r="C57" s="311"/>
    </row>
    <row r="58" spans="1:16">
      <c r="C58" s="311"/>
    </row>
    <row r="59" spans="1:16">
      <c r="A59" s="311"/>
      <c r="B59" s="311"/>
      <c r="C59" s="311"/>
      <c r="D59" s="311"/>
      <c r="E59" s="311"/>
      <c r="F59" s="311"/>
      <c r="G59" s="311"/>
      <c r="H59" s="311"/>
      <c r="I59" s="311"/>
      <c r="J59" s="311"/>
      <c r="K59" s="311"/>
      <c r="L59" s="311"/>
      <c r="M59" s="311"/>
      <c r="N59" s="311"/>
      <c r="O59" s="311"/>
      <c r="P59" s="311"/>
    </row>
    <row r="60" spans="1:16">
      <c r="A60" s="311"/>
      <c r="B60" s="311"/>
      <c r="C60" s="311"/>
      <c r="D60" s="311"/>
      <c r="E60" s="311"/>
      <c r="F60" s="311"/>
      <c r="G60" s="311"/>
      <c r="H60" s="311"/>
      <c r="I60" s="311"/>
      <c r="J60" s="311"/>
      <c r="K60" s="311"/>
      <c r="L60" s="311"/>
      <c r="M60" s="311"/>
      <c r="N60" s="311"/>
      <c r="O60" s="311"/>
      <c r="P60" s="311"/>
    </row>
    <row r="61" spans="1:16">
      <c r="A61" s="311"/>
      <c r="B61" s="311"/>
      <c r="C61" s="311"/>
      <c r="D61" s="311"/>
      <c r="E61" s="311"/>
      <c r="F61" s="311"/>
      <c r="G61" s="311"/>
      <c r="H61" s="311"/>
      <c r="I61" s="311"/>
      <c r="J61" s="311"/>
      <c r="K61" s="311"/>
      <c r="L61" s="311"/>
      <c r="M61" s="311"/>
      <c r="N61" s="311"/>
      <c r="O61" s="311"/>
      <c r="P61" s="311"/>
    </row>
    <row r="62" spans="1:16">
      <c r="A62" s="311"/>
      <c r="B62" s="311"/>
      <c r="C62" s="311"/>
      <c r="D62" s="311"/>
      <c r="E62" s="311"/>
      <c r="F62" s="311"/>
      <c r="G62" s="311"/>
      <c r="H62" s="311"/>
      <c r="I62" s="311"/>
      <c r="J62" s="311"/>
      <c r="K62" s="311"/>
      <c r="L62" s="311"/>
      <c r="M62" s="311"/>
      <c r="N62" s="311"/>
      <c r="O62" s="311"/>
      <c r="P62" s="311"/>
    </row>
    <row r="63" spans="1:16">
      <c r="A63" s="311"/>
      <c r="B63" s="311"/>
      <c r="C63" s="311"/>
      <c r="D63" s="311"/>
      <c r="E63" s="311"/>
      <c r="F63" s="311"/>
      <c r="G63" s="311"/>
      <c r="H63" s="311"/>
      <c r="I63" s="311"/>
      <c r="J63" s="311"/>
      <c r="K63" s="311"/>
      <c r="L63" s="311"/>
      <c r="M63" s="311"/>
      <c r="N63" s="311"/>
      <c r="O63" s="311"/>
      <c r="P63" s="311"/>
    </row>
    <row r="64" spans="1:16">
      <c r="A64" s="311"/>
      <c r="B64" s="311"/>
      <c r="C64" s="311"/>
      <c r="D64" s="311"/>
      <c r="E64" s="311"/>
      <c r="F64" s="311"/>
      <c r="G64" s="311"/>
      <c r="H64" s="311"/>
      <c r="I64" s="311"/>
      <c r="J64" s="311"/>
      <c r="K64" s="311"/>
      <c r="L64" s="311"/>
      <c r="M64" s="311"/>
      <c r="N64" s="311"/>
      <c r="O64" s="311"/>
      <c r="P64" s="311"/>
    </row>
    <row r="65" spans="1:16">
      <c r="A65" s="311"/>
      <c r="B65" s="311"/>
      <c r="C65" s="311"/>
      <c r="D65" s="311"/>
      <c r="E65" s="311"/>
      <c r="F65" s="311"/>
      <c r="G65" s="311"/>
      <c r="H65" s="311"/>
      <c r="I65" s="311"/>
      <c r="J65" s="311"/>
      <c r="K65" s="311"/>
      <c r="L65" s="311"/>
      <c r="M65" s="311"/>
      <c r="N65" s="311"/>
      <c r="O65" s="311"/>
      <c r="P65" s="311"/>
    </row>
    <row r="66" spans="1:16">
      <c r="A66" s="311"/>
      <c r="B66" s="311"/>
      <c r="C66" s="311"/>
      <c r="D66" s="311"/>
      <c r="E66" s="311"/>
      <c r="F66" s="311"/>
      <c r="G66" s="311"/>
      <c r="H66" s="311"/>
      <c r="I66" s="311"/>
      <c r="J66" s="311"/>
      <c r="K66" s="311"/>
      <c r="L66" s="311"/>
      <c r="M66" s="311"/>
      <c r="N66" s="311"/>
      <c r="O66" s="311"/>
      <c r="P66" s="311"/>
    </row>
    <row r="67" spans="1:16">
      <c r="A67" s="311"/>
      <c r="B67" s="311"/>
      <c r="C67" s="311"/>
      <c r="D67" s="311"/>
      <c r="E67" s="311"/>
      <c r="F67" s="311"/>
      <c r="G67" s="311"/>
      <c r="H67" s="311"/>
      <c r="I67" s="311"/>
      <c r="J67" s="311"/>
      <c r="K67" s="311"/>
      <c r="L67" s="311"/>
      <c r="M67" s="311"/>
      <c r="N67" s="311"/>
      <c r="O67" s="311"/>
      <c r="P67" s="311"/>
    </row>
    <row r="68" spans="1:16">
      <c r="A68" s="311"/>
      <c r="B68" s="311"/>
      <c r="C68" s="311"/>
      <c r="D68" s="311"/>
      <c r="E68" s="311"/>
      <c r="F68" s="311"/>
      <c r="G68" s="311"/>
      <c r="H68" s="311"/>
      <c r="I68" s="311"/>
      <c r="J68" s="311"/>
      <c r="K68" s="311"/>
      <c r="L68" s="311"/>
      <c r="M68" s="311"/>
      <c r="N68" s="311"/>
      <c r="O68" s="311"/>
      <c r="P68" s="311"/>
    </row>
    <row r="69" spans="1:16">
      <c r="A69" s="311"/>
      <c r="B69" s="311"/>
      <c r="C69" s="311"/>
      <c r="D69" s="311"/>
      <c r="E69" s="311"/>
      <c r="F69" s="311"/>
      <c r="G69" s="311"/>
      <c r="H69" s="311"/>
      <c r="I69" s="311"/>
      <c r="J69" s="311"/>
      <c r="K69" s="311"/>
      <c r="L69" s="311"/>
      <c r="M69" s="311"/>
      <c r="N69" s="311"/>
      <c r="O69" s="311"/>
      <c r="P69" s="311"/>
    </row>
    <row r="70" spans="1:16">
      <c r="A70" s="311"/>
      <c r="B70" s="311"/>
      <c r="C70" s="311"/>
      <c r="D70" s="311"/>
      <c r="E70" s="311"/>
      <c r="F70" s="311"/>
      <c r="G70" s="311"/>
      <c r="H70" s="311"/>
      <c r="I70" s="311"/>
      <c r="J70" s="311"/>
      <c r="K70" s="311"/>
      <c r="L70" s="311"/>
      <c r="M70" s="311"/>
      <c r="N70" s="311"/>
      <c r="O70" s="311"/>
      <c r="P70" s="311"/>
    </row>
    <row r="71" spans="1:16">
      <c r="A71" s="311"/>
      <c r="B71" s="311"/>
      <c r="C71" s="311"/>
      <c r="D71" s="311"/>
      <c r="E71" s="311"/>
      <c r="F71" s="311"/>
      <c r="G71" s="311"/>
      <c r="H71" s="311"/>
      <c r="I71" s="311"/>
      <c r="J71" s="311"/>
      <c r="K71" s="311"/>
      <c r="L71" s="311"/>
      <c r="M71" s="311"/>
      <c r="N71" s="311"/>
      <c r="O71" s="311"/>
      <c r="P71" s="311"/>
    </row>
    <row r="72" spans="1:16">
      <c r="A72" s="311"/>
      <c r="B72" s="311"/>
      <c r="C72" s="311"/>
      <c r="D72" s="311"/>
      <c r="E72" s="311"/>
      <c r="F72" s="311"/>
      <c r="G72" s="311"/>
      <c r="H72" s="311"/>
      <c r="I72" s="311"/>
      <c r="J72" s="311"/>
      <c r="K72" s="311"/>
      <c r="L72" s="311"/>
      <c r="M72" s="311"/>
      <c r="N72" s="311"/>
      <c r="O72" s="311"/>
      <c r="P72" s="311"/>
    </row>
    <row r="73" spans="1:16">
      <c r="A73" s="311"/>
      <c r="B73" s="311"/>
      <c r="C73" s="311"/>
      <c r="D73" s="311"/>
      <c r="E73" s="311"/>
      <c r="F73" s="311"/>
      <c r="G73" s="311"/>
      <c r="H73" s="311"/>
      <c r="I73" s="311"/>
      <c r="J73" s="311"/>
      <c r="K73" s="311"/>
      <c r="L73" s="311"/>
      <c r="M73" s="311"/>
      <c r="N73" s="311"/>
      <c r="O73" s="311"/>
      <c r="P73" s="311"/>
    </row>
  </sheetData>
  <dataValidations count="6">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Ohne Mehrfachzählungen." sqref="B19 B34 B49"/>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20:A34"/>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_x000a_" sqref="A35:A49"/>
    <dataValidation allowBlank="1" showInputMessage="1" showErrorMessage="1" promptTitle="Fußnote 1" prompt="Für jedes/n Kind/Jugendlichen konnten alle Anlässe angegeben werden.   " sqref="B4"/>
    <dataValidation allowBlank="1" showInputMessage="1" showErrorMessage="1" promptTitle="Fußnote 1" prompt="Für jedes/n Kind/Jugendlichen konnten alle Anlässe angegeben werden." sqref="A2:XFD2"/>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zoomScaleNormal="100" workbookViewId="0"/>
  </sheetViews>
  <sheetFormatPr baseColWidth="10" defaultColWidth="9.140625" defaultRowHeight="11.25"/>
  <cols>
    <col min="1" max="1" width="44.85546875" style="1" customWidth="1"/>
    <col min="2" max="4" width="8.7109375" style="2" customWidth="1"/>
    <col min="5" max="5" width="25.5703125" style="2" customWidth="1"/>
    <col min="6" max="16384" width="9.140625" style="2"/>
  </cols>
  <sheetData>
    <row r="1" spans="1:5" s="11" customFormat="1" ht="11.25" customHeight="1">
      <c r="A1" s="21" t="s">
        <v>0</v>
      </c>
    </row>
    <row r="2" spans="1:5" s="31" customFormat="1" ht="19.5" customHeight="1">
      <c r="A2" s="144" t="s">
        <v>377</v>
      </c>
      <c r="B2" s="62"/>
      <c r="C2" s="62"/>
      <c r="D2" s="62"/>
      <c r="E2" s="62"/>
    </row>
    <row r="3" spans="1:5" s="31" customFormat="1" ht="15" customHeight="1">
      <c r="A3" s="37">
        <v>2024</v>
      </c>
    </row>
    <row r="4" spans="1:5" s="31" customFormat="1" ht="39.950000000000003" customHeight="1">
      <c r="A4" s="256" t="s">
        <v>180</v>
      </c>
      <c r="B4" s="133" t="s">
        <v>7</v>
      </c>
      <c r="C4" s="133" t="s">
        <v>21</v>
      </c>
      <c r="D4" s="133" t="s">
        <v>123</v>
      </c>
      <c r="E4" s="134" t="s">
        <v>261</v>
      </c>
    </row>
    <row r="5" spans="1:5" s="4" customFormat="1" ht="19.5" customHeight="1">
      <c r="A5" s="257" t="s">
        <v>250</v>
      </c>
      <c r="B5" s="235">
        <v>718</v>
      </c>
      <c r="C5" s="235">
        <v>404</v>
      </c>
      <c r="D5" s="235">
        <v>314</v>
      </c>
      <c r="E5" s="238">
        <v>0</v>
      </c>
    </row>
    <row r="6" spans="1:5" s="4" customFormat="1" ht="11.25" customHeight="1">
      <c r="A6" s="104" t="s">
        <v>251</v>
      </c>
      <c r="B6" s="235">
        <v>219</v>
      </c>
      <c r="C6" s="235">
        <v>133</v>
      </c>
      <c r="D6" s="235">
        <v>86</v>
      </c>
      <c r="E6" s="238">
        <v>102</v>
      </c>
    </row>
    <row r="7" spans="1:5" s="4" customFormat="1" ht="11.25" customHeight="1">
      <c r="A7" s="104" t="s">
        <v>252</v>
      </c>
      <c r="B7" s="235">
        <v>760</v>
      </c>
      <c r="C7" s="235">
        <v>532</v>
      </c>
      <c r="D7" s="235">
        <v>228</v>
      </c>
      <c r="E7" s="238">
        <v>269</v>
      </c>
    </row>
    <row r="8" spans="1:5" s="4" customFormat="1" ht="11.25" customHeight="1">
      <c r="A8" s="104" t="s">
        <v>253</v>
      </c>
      <c r="B8" s="235">
        <v>33</v>
      </c>
      <c r="C8" s="100">
        <v>19</v>
      </c>
      <c r="D8" s="235">
        <v>14</v>
      </c>
      <c r="E8" s="238">
        <v>28</v>
      </c>
    </row>
    <row r="9" spans="1:5" s="4" customFormat="1" ht="11.25" customHeight="1">
      <c r="A9" s="104" t="s">
        <v>254</v>
      </c>
      <c r="B9" s="235">
        <v>289</v>
      </c>
      <c r="C9" s="235">
        <v>192</v>
      </c>
      <c r="D9" s="235">
        <v>97</v>
      </c>
      <c r="E9" s="238">
        <v>148</v>
      </c>
    </row>
    <row r="10" spans="1:5" s="4" customFormat="1" ht="11.25" customHeight="1">
      <c r="A10" s="104" t="s">
        <v>255</v>
      </c>
      <c r="B10" s="235">
        <v>94</v>
      </c>
      <c r="C10" s="235">
        <v>36</v>
      </c>
      <c r="D10" s="235">
        <v>58</v>
      </c>
      <c r="E10" s="238">
        <v>68</v>
      </c>
    </row>
    <row r="11" spans="1:5" s="4" customFormat="1" ht="11.25" customHeight="1">
      <c r="A11" s="104" t="s">
        <v>256</v>
      </c>
      <c r="B11" s="235">
        <v>1153</v>
      </c>
      <c r="C11" s="235">
        <v>792</v>
      </c>
      <c r="D11" s="235">
        <v>361</v>
      </c>
      <c r="E11" s="238">
        <v>231</v>
      </c>
    </row>
    <row r="12" spans="1:5" s="4" customFormat="1" ht="11.25" customHeight="1">
      <c r="A12" s="104" t="s">
        <v>257</v>
      </c>
      <c r="B12" s="235">
        <v>156</v>
      </c>
      <c r="C12" s="235">
        <v>72</v>
      </c>
      <c r="D12" s="235">
        <v>84</v>
      </c>
      <c r="E12" s="238">
        <v>96</v>
      </c>
    </row>
    <row r="13" spans="1:5" s="4" customFormat="1" ht="11.25" customHeight="1">
      <c r="A13" s="104" t="s">
        <v>258</v>
      </c>
      <c r="B13" s="235">
        <v>53</v>
      </c>
      <c r="C13" s="235">
        <v>33</v>
      </c>
      <c r="D13" s="235">
        <v>20</v>
      </c>
      <c r="E13" s="238">
        <v>25</v>
      </c>
    </row>
    <row r="14" spans="1:5" s="4" customFormat="1" ht="11.25" customHeight="1">
      <c r="A14" s="104" t="s">
        <v>259</v>
      </c>
      <c r="B14" s="235">
        <v>44</v>
      </c>
      <c r="C14" s="235">
        <v>23</v>
      </c>
      <c r="D14" s="235">
        <v>21</v>
      </c>
      <c r="E14" s="238">
        <v>33</v>
      </c>
    </row>
    <row r="15" spans="1:5" s="4" customFormat="1" ht="11.25" customHeight="1">
      <c r="A15" s="104" t="s">
        <v>260</v>
      </c>
      <c r="B15" s="235">
        <v>30</v>
      </c>
      <c r="C15" s="235">
        <v>15</v>
      </c>
      <c r="D15" s="100">
        <v>15</v>
      </c>
      <c r="E15" s="238">
        <v>28</v>
      </c>
    </row>
    <row r="16" spans="1:5" s="4" customFormat="1" ht="11.25" customHeight="1">
      <c r="A16" s="104" t="s">
        <v>73</v>
      </c>
      <c r="B16" s="235">
        <v>190</v>
      </c>
      <c r="C16" s="235">
        <v>158</v>
      </c>
      <c r="D16" s="235">
        <v>32</v>
      </c>
      <c r="E16" s="238">
        <v>44</v>
      </c>
    </row>
    <row r="17" spans="1:5" s="4" customFormat="1" ht="19.5" customHeight="1">
      <c r="A17" s="258" t="s">
        <v>29</v>
      </c>
      <c r="B17" s="236">
        <v>3739</v>
      </c>
      <c r="C17" s="236">
        <v>2409</v>
      </c>
      <c r="D17" s="236">
        <v>1330</v>
      </c>
      <c r="E17" s="239">
        <v>1072</v>
      </c>
    </row>
    <row r="18" spans="1:5" s="1" customFormat="1" ht="11.25" customHeight="1">
      <c r="A18" s="142" t="s">
        <v>8</v>
      </c>
      <c r="C18" s="27"/>
      <c r="D18" s="28"/>
      <c r="E18" s="29"/>
    </row>
    <row r="19" spans="1:5" s="1" customFormat="1" ht="11.25" customHeight="1">
      <c r="A19" s="264" t="s">
        <v>165</v>
      </c>
      <c r="B19" s="127"/>
      <c r="C19" s="127"/>
      <c r="D19" s="127"/>
      <c r="E19" s="128"/>
    </row>
    <row r="20" spans="1:5" ht="11.25" customHeight="1">
      <c r="A20" s="114" t="s">
        <v>131</v>
      </c>
      <c r="B20" s="158"/>
      <c r="C20" s="127"/>
      <c r="D20" s="127"/>
      <c r="E20" s="128"/>
    </row>
    <row r="22" spans="1:5">
      <c r="B22" s="140"/>
      <c r="C22" s="140"/>
      <c r="D22" s="140"/>
      <c r="E22" s="140"/>
    </row>
    <row r="24" spans="1:5">
      <c r="A24" s="2"/>
    </row>
    <row r="25" spans="1:5">
      <c r="A25" s="2"/>
    </row>
    <row r="26" spans="1:5">
      <c r="A26" s="2"/>
    </row>
    <row r="27" spans="1:5">
      <c r="A27" s="2"/>
    </row>
    <row r="28" spans="1:5">
      <c r="A28" s="2"/>
    </row>
    <row r="29" spans="1:5">
      <c r="A29" s="2"/>
    </row>
    <row r="30" spans="1:5">
      <c r="A30" s="2"/>
    </row>
    <row r="31" spans="1:5">
      <c r="A31" s="2"/>
    </row>
    <row r="32" spans="1:5">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zoomScaleNormal="100" workbookViewId="0"/>
  </sheetViews>
  <sheetFormatPr baseColWidth="10" defaultColWidth="9.140625" defaultRowHeight="11.25"/>
  <cols>
    <col min="1" max="1" width="11" style="1" customWidth="1"/>
    <col min="2" max="2" width="44.42578125" style="1" customWidth="1"/>
    <col min="3" max="3" width="8.42578125" style="2" customWidth="1"/>
    <col min="4" max="5" width="21.28515625" style="2" customWidth="1"/>
    <col min="6" max="16384" width="9.140625" style="2"/>
  </cols>
  <sheetData>
    <row r="1" spans="1:5" s="11" customFormat="1" ht="11.25" customHeight="1">
      <c r="A1" s="21" t="s">
        <v>0</v>
      </c>
    </row>
    <row r="2" spans="1:5" s="112" customFormat="1" ht="19.5" customHeight="1">
      <c r="A2" s="144" t="s">
        <v>378</v>
      </c>
      <c r="C2" s="62"/>
      <c r="D2" s="62"/>
      <c r="E2" s="62"/>
    </row>
    <row r="3" spans="1:5" s="31" customFormat="1" ht="15" customHeight="1">
      <c r="A3" s="37">
        <v>2024</v>
      </c>
    </row>
    <row r="4" spans="1:5" s="31" customFormat="1" ht="50.1" customHeight="1">
      <c r="A4" s="250" t="s">
        <v>63</v>
      </c>
      <c r="B4" s="131" t="s">
        <v>180</v>
      </c>
      <c r="C4" s="206" t="s">
        <v>7</v>
      </c>
      <c r="D4" s="210" t="s">
        <v>379</v>
      </c>
      <c r="E4" s="211" t="s">
        <v>380</v>
      </c>
    </row>
    <row r="5" spans="1:5" s="4" customFormat="1" ht="19.5" customHeight="1">
      <c r="A5" s="251" t="s">
        <v>7</v>
      </c>
      <c r="B5" s="212" t="s">
        <v>250</v>
      </c>
      <c r="C5" s="213">
        <v>718</v>
      </c>
      <c r="D5" s="213">
        <v>308</v>
      </c>
      <c r="E5" s="213">
        <v>410</v>
      </c>
    </row>
    <row r="6" spans="1:5" s="4" customFormat="1" ht="11.25" customHeight="1">
      <c r="A6" s="252" t="s">
        <v>7</v>
      </c>
      <c r="B6" s="135" t="s">
        <v>251</v>
      </c>
      <c r="C6" s="213">
        <v>219</v>
      </c>
      <c r="D6" s="213">
        <v>36</v>
      </c>
      <c r="E6" s="213">
        <v>183</v>
      </c>
    </row>
    <row r="7" spans="1:5" s="4" customFormat="1" ht="11.25" customHeight="1">
      <c r="A7" s="252" t="s">
        <v>7</v>
      </c>
      <c r="B7" s="135" t="s">
        <v>252</v>
      </c>
      <c r="C7" s="213">
        <v>760</v>
      </c>
      <c r="D7" s="213">
        <v>412</v>
      </c>
      <c r="E7" s="213">
        <v>348</v>
      </c>
    </row>
    <row r="8" spans="1:5" s="4" customFormat="1" ht="11.25" customHeight="1">
      <c r="A8" s="252" t="s">
        <v>7</v>
      </c>
      <c r="B8" s="135" t="s">
        <v>253</v>
      </c>
      <c r="C8" s="213">
        <v>33</v>
      </c>
      <c r="D8" s="213">
        <v>5</v>
      </c>
      <c r="E8" s="213">
        <v>28</v>
      </c>
    </row>
    <row r="9" spans="1:5" s="4" customFormat="1" ht="11.25" customHeight="1">
      <c r="A9" s="252" t="s">
        <v>7</v>
      </c>
      <c r="B9" s="135" t="s">
        <v>254</v>
      </c>
      <c r="C9" s="213">
        <v>289</v>
      </c>
      <c r="D9" s="213">
        <v>112</v>
      </c>
      <c r="E9" s="213">
        <v>177</v>
      </c>
    </row>
    <row r="10" spans="1:5" s="4" customFormat="1" ht="11.25" customHeight="1">
      <c r="A10" s="252" t="s">
        <v>7</v>
      </c>
      <c r="B10" s="135" t="s">
        <v>255</v>
      </c>
      <c r="C10" s="213">
        <v>94</v>
      </c>
      <c r="D10" s="213">
        <v>34</v>
      </c>
      <c r="E10" s="213">
        <v>60</v>
      </c>
    </row>
    <row r="11" spans="1:5" s="4" customFormat="1" ht="11.25" customHeight="1">
      <c r="A11" s="252" t="s">
        <v>7</v>
      </c>
      <c r="B11" s="135" t="s">
        <v>256</v>
      </c>
      <c r="C11" s="213">
        <v>1153</v>
      </c>
      <c r="D11" s="213">
        <v>712</v>
      </c>
      <c r="E11" s="213">
        <v>441</v>
      </c>
    </row>
    <row r="12" spans="1:5" s="4" customFormat="1" ht="11.25" customHeight="1">
      <c r="A12" s="252" t="s">
        <v>7</v>
      </c>
      <c r="B12" s="135" t="s">
        <v>257</v>
      </c>
      <c r="C12" s="213">
        <v>156</v>
      </c>
      <c r="D12" s="213">
        <v>48</v>
      </c>
      <c r="E12" s="213">
        <v>108</v>
      </c>
    </row>
    <row r="13" spans="1:5" s="4" customFormat="1" ht="11.25" customHeight="1">
      <c r="A13" s="252" t="s">
        <v>7</v>
      </c>
      <c r="B13" s="135" t="s">
        <v>258</v>
      </c>
      <c r="C13" s="213">
        <v>53</v>
      </c>
      <c r="D13" s="213">
        <v>18</v>
      </c>
      <c r="E13" s="213">
        <v>35</v>
      </c>
    </row>
    <row r="14" spans="1:5" s="4" customFormat="1" ht="11.25" customHeight="1">
      <c r="A14" s="252" t="s">
        <v>7</v>
      </c>
      <c r="B14" s="135" t="s">
        <v>259</v>
      </c>
      <c r="C14" s="213">
        <v>44</v>
      </c>
      <c r="D14" s="213">
        <v>16</v>
      </c>
      <c r="E14" s="213">
        <v>28</v>
      </c>
    </row>
    <row r="15" spans="1:5" s="4" customFormat="1" ht="11.25" customHeight="1">
      <c r="A15" s="252" t="s">
        <v>7</v>
      </c>
      <c r="B15" s="135" t="s">
        <v>260</v>
      </c>
      <c r="C15" s="213">
        <v>30</v>
      </c>
      <c r="D15" s="213">
        <v>1</v>
      </c>
      <c r="E15" s="213">
        <v>29</v>
      </c>
    </row>
    <row r="16" spans="1:5" s="4" customFormat="1" ht="11.25" customHeight="1">
      <c r="A16" s="252" t="s">
        <v>7</v>
      </c>
      <c r="B16" s="135" t="s">
        <v>73</v>
      </c>
      <c r="C16" s="213">
        <v>190</v>
      </c>
      <c r="D16" s="213">
        <v>145</v>
      </c>
      <c r="E16" s="213">
        <v>45</v>
      </c>
    </row>
    <row r="17" spans="1:5" s="4" customFormat="1" ht="19.5" customHeight="1">
      <c r="A17" s="253" t="s">
        <v>7</v>
      </c>
      <c r="B17" s="124" t="s">
        <v>29</v>
      </c>
      <c r="C17" s="245">
        <v>3739</v>
      </c>
      <c r="D17" s="245">
        <v>1847</v>
      </c>
      <c r="E17" s="245">
        <v>1892</v>
      </c>
    </row>
    <row r="18" spans="1:5" s="4" customFormat="1" ht="19.5" customHeight="1">
      <c r="A18" s="252" t="s">
        <v>21</v>
      </c>
      <c r="B18" s="135" t="s">
        <v>250</v>
      </c>
      <c r="C18" s="213">
        <v>404</v>
      </c>
      <c r="D18" s="213">
        <v>208</v>
      </c>
      <c r="E18" s="213">
        <v>196</v>
      </c>
    </row>
    <row r="19" spans="1:5" s="5" customFormat="1" ht="11.25" customHeight="1">
      <c r="A19" s="252" t="s">
        <v>21</v>
      </c>
      <c r="B19" s="135" t="s">
        <v>251</v>
      </c>
      <c r="C19" s="213">
        <v>133</v>
      </c>
      <c r="D19" s="213">
        <v>23</v>
      </c>
      <c r="E19" s="213">
        <v>110</v>
      </c>
    </row>
    <row r="20" spans="1:5" s="5" customFormat="1" ht="11.25" customHeight="1">
      <c r="A20" s="252" t="s">
        <v>21</v>
      </c>
      <c r="B20" s="135" t="s">
        <v>252</v>
      </c>
      <c r="C20" s="213">
        <v>532</v>
      </c>
      <c r="D20" s="213">
        <v>346</v>
      </c>
      <c r="E20" s="213">
        <v>186</v>
      </c>
    </row>
    <row r="21" spans="1:5" s="5" customFormat="1" ht="11.25" customHeight="1">
      <c r="A21" s="252" t="s">
        <v>21</v>
      </c>
      <c r="B21" s="135" t="s">
        <v>253</v>
      </c>
      <c r="C21" s="100">
        <v>19</v>
      </c>
      <c r="D21" s="100">
        <v>4</v>
      </c>
      <c r="E21" s="213">
        <v>15</v>
      </c>
    </row>
    <row r="22" spans="1:5" s="4" customFormat="1" ht="11.25" customHeight="1">
      <c r="A22" s="252" t="s">
        <v>21</v>
      </c>
      <c r="B22" s="135" t="s">
        <v>254</v>
      </c>
      <c r="C22" s="238">
        <v>192</v>
      </c>
      <c r="D22" s="100">
        <v>84</v>
      </c>
      <c r="E22" s="213">
        <v>108</v>
      </c>
    </row>
    <row r="23" spans="1:5" s="4" customFormat="1" ht="11.25" customHeight="1">
      <c r="A23" s="252" t="s">
        <v>21</v>
      </c>
      <c r="B23" s="135" t="s">
        <v>255</v>
      </c>
      <c r="C23" s="238">
        <v>36</v>
      </c>
      <c r="D23" s="100">
        <v>14</v>
      </c>
      <c r="E23" s="213">
        <v>22</v>
      </c>
    </row>
    <row r="24" spans="1:5" s="4" customFormat="1" ht="11.25" customHeight="1">
      <c r="A24" s="252" t="s">
        <v>21</v>
      </c>
      <c r="B24" s="135" t="s">
        <v>256</v>
      </c>
      <c r="C24" s="238">
        <v>792</v>
      </c>
      <c r="D24" s="100">
        <v>588</v>
      </c>
      <c r="E24" s="213">
        <v>204</v>
      </c>
    </row>
    <row r="25" spans="1:5" s="4" customFormat="1" ht="11.25" customHeight="1">
      <c r="A25" s="252" t="s">
        <v>21</v>
      </c>
      <c r="B25" s="135" t="s">
        <v>257</v>
      </c>
      <c r="C25" s="238">
        <v>72</v>
      </c>
      <c r="D25" s="100">
        <v>23</v>
      </c>
      <c r="E25" s="213">
        <v>49</v>
      </c>
    </row>
    <row r="26" spans="1:5" s="4" customFormat="1" ht="11.25" customHeight="1">
      <c r="A26" s="252" t="s">
        <v>21</v>
      </c>
      <c r="B26" s="135" t="s">
        <v>258</v>
      </c>
      <c r="C26" s="238">
        <v>33</v>
      </c>
      <c r="D26" s="100">
        <v>14</v>
      </c>
      <c r="E26" s="213">
        <v>19</v>
      </c>
    </row>
    <row r="27" spans="1:5" s="4" customFormat="1" ht="11.25" customHeight="1">
      <c r="A27" s="252" t="s">
        <v>21</v>
      </c>
      <c r="B27" s="135" t="s">
        <v>259</v>
      </c>
      <c r="C27" s="238">
        <v>23</v>
      </c>
      <c r="D27" s="100">
        <v>10</v>
      </c>
      <c r="E27" s="213">
        <v>13</v>
      </c>
    </row>
    <row r="28" spans="1:5" s="4" customFormat="1" ht="11.25" customHeight="1">
      <c r="A28" s="252" t="s">
        <v>21</v>
      </c>
      <c r="B28" s="135" t="s">
        <v>260</v>
      </c>
      <c r="C28" s="238">
        <v>15</v>
      </c>
      <c r="D28" s="100">
        <v>1</v>
      </c>
      <c r="E28" s="213">
        <v>14</v>
      </c>
    </row>
    <row r="29" spans="1:5" s="4" customFormat="1" ht="11.25" customHeight="1">
      <c r="A29" s="252" t="s">
        <v>21</v>
      </c>
      <c r="B29" s="135" t="s">
        <v>73</v>
      </c>
      <c r="C29" s="238">
        <v>158</v>
      </c>
      <c r="D29" s="100">
        <v>129</v>
      </c>
      <c r="E29" s="213">
        <v>29</v>
      </c>
    </row>
    <row r="30" spans="1:5" ht="19.5" customHeight="1">
      <c r="A30" s="253" t="s">
        <v>166</v>
      </c>
      <c r="B30" s="124" t="s">
        <v>30</v>
      </c>
      <c r="C30" s="245">
        <v>2409</v>
      </c>
      <c r="D30" s="245">
        <v>1444</v>
      </c>
      <c r="E30" s="245">
        <v>965</v>
      </c>
    </row>
    <row r="31" spans="1:5" ht="19.5" customHeight="1">
      <c r="A31" s="254" t="s">
        <v>123</v>
      </c>
      <c r="B31" s="135" t="s">
        <v>250</v>
      </c>
      <c r="C31" s="213">
        <v>314</v>
      </c>
      <c r="D31" s="213">
        <v>100</v>
      </c>
      <c r="E31" s="213">
        <v>214</v>
      </c>
    </row>
    <row r="32" spans="1:5" ht="11.25" customHeight="1">
      <c r="A32" s="254" t="s">
        <v>123</v>
      </c>
      <c r="B32" s="135" t="s">
        <v>251</v>
      </c>
      <c r="C32" s="213">
        <v>86</v>
      </c>
      <c r="D32" s="213">
        <v>13</v>
      </c>
      <c r="E32" s="213">
        <v>73</v>
      </c>
    </row>
    <row r="33" spans="1:5" ht="11.25" customHeight="1">
      <c r="A33" s="254" t="s">
        <v>123</v>
      </c>
      <c r="B33" s="135" t="s">
        <v>252</v>
      </c>
      <c r="C33" s="213">
        <v>228</v>
      </c>
      <c r="D33" s="213">
        <v>66</v>
      </c>
      <c r="E33" s="213">
        <v>162</v>
      </c>
    </row>
    <row r="34" spans="1:5" ht="11.25" customHeight="1">
      <c r="A34" s="254" t="s">
        <v>123</v>
      </c>
      <c r="B34" s="135" t="s">
        <v>253</v>
      </c>
      <c r="C34" s="213">
        <v>14</v>
      </c>
      <c r="D34" s="213">
        <v>1</v>
      </c>
      <c r="E34" s="213">
        <v>13</v>
      </c>
    </row>
    <row r="35" spans="1:5" ht="11.25" customHeight="1">
      <c r="A35" s="254" t="s">
        <v>123</v>
      </c>
      <c r="B35" s="135" t="s">
        <v>254</v>
      </c>
      <c r="C35" s="213">
        <v>97</v>
      </c>
      <c r="D35" s="213">
        <v>28</v>
      </c>
      <c r="E35" s="213">
        <v>69</v>
      </c>
    </row>
    <row r="36" spans="1:5" ht="11.25" customHeight="1">
      <c r="A36" s="254" t="s">
        <v>123</v>
      </c>
      <c r="B36" s="135" t="s">
        <v>255</v>
      </c>
      <c r="C36" s="213">
        <v>58</v>
      </c>
      <c r="D36" s="213">
        <v>20</v>
      </c>
      <c r="E36" s="213">
        <v>38</v>
      </c>
    </row>
    <row r="37" spans="1:5" ht="11.25" customHeight="1">
      <c r="A37" s="254" t="s">
        <v>123</v>
      </c>
      <c r="B37" s="135" t="s">
        <v>256</v>
      </c>
      <c r="C37" s="213">
        <v>361</v>
      </c>
      <c r="D37" s="213">
        <v>124</v>
      </c>
      <c r="E37" s="213">
        <v>237</v>
      </c>
    </row>
    <row r="38" spans="1:5" ht="11.25" customHeight="1">
      <c r="A38" s="254" t="s">
        <v>123</v>
      </c>
      <c r="B38" s="135" t="s">
        <v>257</v>
      </c>
      <c r="C38" s="213">
        <v>84</v>
      </c>
      <c r="D38" s="213">
        <v>25</v>
      </c>
      <c r="E38" s="213">
        <v>59</v>
      </c>
    </row>
    <row r="39" spans="1:5" ht="11.25" customHeight="1">
      <c r="A39" s="254" t="s">
        <v>123</v>
      </c>
      <c r="B39" s="135" t="s">
        <v>258</v>
      </c>
      <c r="C39" s="213">
        <v>20</v>
      </c>
      <c r="D39" s="213">
        <v>4</v>
      </c>
      <c r="E39" s="213">
        <v>16</v>
      </c>
    </row>
    <row r="40" spans="1:5" ht="11.25" customHeight="1">
      <c r="A40" s="254" t="s">
        <v>123</v>
      </c>
      <c r="B40" s="135" t="s">
        <v>259</v>
      </c>
      <c r="C40" s="213">
        <v>21</v>
      </c>
      <c r="D40" s="213">
        <v>6</v>
      </c>
      <c r="E40" s="213">
        <v>15</v>
      </c>
    </row>
    <row r="41" spans="1:5" ht="11.25" customHeight="1">
      <c r="A41" s="254" t="s">
        <v>123</v>
      </c>
      <c r="B41" s="135" t="s">
        <v>260</v>
      </c>
      <c r="C41" s="100">
        <v>15</v>
      </c>
      <c r="D41" s="100">
        <v>0</v>
      </c>
      <c r="E41" s="213">
        <v>15</v>
      </c>
    </row>
    <row r="42" spans="1:5" ht="11.25" customHeight="1">
      <c r="A42" s="254" t="s">
        <v>123</v>
      </c>
      <c r="B42" s="135" t="s">
        <v>73</v>
      </c>
      <c r="C42" s="213">
        <v>32</v>
      </c>
      <c r="D42" s="213">
        <v>16</v>
      </c>
      <c r="E42" s="213">
        <v>16</v>
      </c>
    </row>
    <row r="43" spans="1:5" ht="19.5" customHeight="1">
      <c r="A43" s="255" t="s">
        <v>167</v>
      </c>
      <c r="B43" s="124" t="s">
        <v>30</v>
      </c>
      <c r="C43" s="245">
        <v>1330</v>
      </c>
      <c r="D43" s="245">
        <v>403</v>
      </c>
      <c r="E43" s="245">
        <v>927</v>
      </c>
    </row>
    <row r="44" spans="1:5" s="1" customFormat="1" ht="11.25" customHeight="1">
      <c r="A44" s="142" t="s">
        <v>8</v>
      </c>
      <c r="B44" s="30"/>
      <c r="D44" s="27"/>
      <c r="E44" s="29"/>
    </row>
    <row r="45" spans="1:5" s="1" customFormat="1" ht="11.25" customHeight="1">
      <c r="A45" s="39" t="s">
        <v>165</v>
      </c>
      <c r="B45" s="4"/>
      <c r="C45" s="4"/>
      <c r="E45" s="4"/>
    </row>
    <row r="46" spans="1:5" ht="11.25" customHeight="1">
      <c r="A46" s="114" t="s">
        <v>131</v>
      </c>
    </row>
    <row r="47" spans="1:5">
      <c r="C47" s="140"/>
      <c r="D47" s="140"/>
      <c r="E47" s="140"/>
    </row>
  </sheetData>
  <dataValidations xWindow="1" yWindow="514"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_x000a_" sqref="A31:A4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8:A30"/>
  </dataValidations>
  <hyperlinks>
    <hyperlink ref="A1" location="Inhalt!A1" display="Inhalt"/>
    <hyperlink ref="A46"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zoomScaleNormal="100" workbookViewId="0"/>
  </sheetViews>
  <sheetFormatPr baseColWidth="10" defaultColWidth="25.7109375" defaultRowHeight="11.25"/>
  <cols>
    <col min="1" max="1" width="11" style="1" customWidth="1"/>
    <col min="2" max="2" width="44.42578125" style="1" customWidth="1"/>
    <col min="3" max="3" width="10.7109375" style="2" customWidth="1"/>
    <col min="4" max="10" width="9.7109375" style="2" customWidth="1"/>
    <col min="11" max="12" width="9.85546875" style="2" customWidth="1"/>
    <col min="13" max="16384" width="25.7109375" style="2"/>
  </cols>
  <sheetData>
    <row r="1" spans="1:12" s="11" customFormat="1" ht="11.25" customHeight="1">
      <c r="A1" s="21" t="s">
        <v>0</v>
      </c>
    </row>
    <row r="2" spans="1:12" s="112" customFormat="1" ht="19.5" customHeight="1">
      <c r="A2" s="144" t="s">
        <v>381</v>
      </c>
      <c r="C2" s="62"/>
      <c r="D2" s="62"/>
      <c r="E2" s="62"/>
      <c r="F2" s="62"/>
      <c r="G2" s="62"/>
      <c r="H2" s="62"/>
      <c r="I2" s="62"/>
      <c r="J2" s="62"/>
    </row>
    <row r="3" spans="1:12" s="31" customFormat="1" ht="15" customHeight="1">
      <c r="A3" s="37">
        <v>2024</v>
      </c>
    </row>
    <row r="4" spans="1:12" s="4" customFormat="1" ht="39.950000000000003" customHeight="1">
      <c r="A4" s="250" t="s">
        <v>63</v>
      </c>
      <c r="B4" s="136" t="s">
        <v>389</v>
      </c>
      <c r="C4" s="185" t="s">
        <v>7</v>
      </c>
      <c r="D4" s="185" t="s">
        <v>208</v>
      </c>
      <c r="E4" s="185" t="s">
        <v>205</v>
      </c>
      <c r="F4" s="185" t="s">
        <v>206</v>
      </c>
      <c r="G4" s="185" t="s">
        <v>207</v>
      </c>
      <c r="H4" s="185" t="s">
        <v>209</v>
      </c>
      <c r="I4" s="185" t="s">
        <v>210</v>
      </c>
      <c r="J4" s="189" t="s">
        <v>211</v>
      </c>
    </row>
    <row r="5" spans="1:12" s="4" customFormat="1" ht="19.5" customHeight="1">
      <c r="A5" s="251" t="s">
        <v>7</v>
      </c>
      <c r="B5" s="186" t="s">
        <v>250</v>
      </c>
      <c r="C5" s="238">
        <v>718</v>
      </c>
      <c r="D5" s="100">
        <v>0</v>
      </c>
      <c r="E5" s="100">
        <v>0</v>
      </c>
      <c r="F5" s="213">
        <v>6</v>
      </c>
      <c r="G5" s="213">
        <v>23</v>
      </c>
      <c r="H5" s="213">
        <v>119</v>
      </c>
      <c r="I5" s="213">
        <v>230</v>
      </c>
      <c r="J5" s="213">
        <v>340</v>
      </c>
    </row>
    <row r="6" spans="1:12" s="4" customFormat="1" ht="11.25" customHeight="1">
      <c r="A6" s="252" t="s">
        <v>7</v>
      </c>
      <c r="B6" s="135" t="s">
        <v>251</v>
      </c>
      <c r="C6" s="238">
        <v>219</v>
      </c>
      <c r="D6" s="213">
        <v>25</v>
      </c>
      <c r="E6" s="213">
        <v>25</v>
      </c>
      <c r="F6" s="213">
        <v>20</v>
      </c>
      <c r="G6" s="213">
        <v>43</v>
      </c>
      <c r="H6" s="213">
        <v>21</v>
      </c>
      <c r="I6" s="213">
        <v>44</v>
      </c>
      <c r="J6" s="213">
        <v>41</v>
      </c>
    </row>
    <row r="7" spans="1:12" s="4" customFormat="1" ht="11.25" customHeight="1">
      <c r="A7" s="252" t="s">
        <v>7</v>
      </c>
      <c r="B7" s="135" t="s">
        <v>252</v>
      </c>
      <c r="C7" s="238">
        <v>760</v>
      </c>
      <c r="D7" s="213">
        <v>124</v>
      </c>
      <c r="E7" s="213">
        <v>42</v>
      </c>
      <c r="F7" s="213">
        <v>51</v>
      </c>
      <c r="G7" s="213">
        <v>64</v>
      </c>
      <c r="H7" s="213">
        <v>65</v>
      </c>
      <c r="I7" s="213">
        <v>138</v>
      </c>
      <c r="J7" s="213">
        <v>276</v>
      </c>
    </row>
    <row r="8" spans="1:12" s="4" customFormat="1" ht="11.25" customHeight="1">
      <c r="A8" s="252" t="s">
        <v>7</v>
      </c>
      <c r="B8" s="135" t="s">
        <v>253</v>
      </c>
      <c r="C8" s="238">
        <v>33</v>
      </c>
      <c r="D8" s="213">
        <v>7</v>
      </c>
      <c r="E8" s="213">
        <v>17</v>
      </c>
      <c r="F8" s="213">
        <v>5</v>
      </c>
      <c r="G8" s="100">
        <v>2</v>
      </c>
      <c r="H8" s="100">
        <v>2</v>
      </c>
      <c r="I8" s="100">
        <v>0</v>
      </c>
      <c r="J8" s="100">
        <v>0</v>
      </c>
    </row>
    <row r="9" spans="1:12" s="4" customFormat="1" ht="11.25" customHeight="1">
      <c r="A9" s="252" t="s">
        <v>7</v>
      </c>
      <c r="B9" s="135" t="s">
        <v>254</v>
      </c>
      <c r="C9" s="238">
        <v>289</v>
      </c>
      <c r="D9" s="213">
        <v>50</v>
      </c>
      <c r="E9" s="213">
        <v>33</v>
      </c>
      <c r="F9" s="213">
        <v>14</v>
      </c>
      <c r="G9" s="213">
        <v>33</v>
      </c>
      <c r="H9" s="213">
        <v>27</v>
      </c>
      <c r="I9" s="213">
        <v>61</v>
      </c>
      <c r="J9" s="213">
        <v>71</v>
      </c>
    </row>
    <row r="10" spans="1:12" s="4" customFormat="1" ht="11.25" customHeight="1">
      <c r="A10" s="252" t="s">
        <v>7</v>
      </c>
      <c r="B10" s="135" t="s">
        <v>255</v>
      </c>
      <c r="C10" s="238">
        <v>94</v>
      </c>
      <c r="D10" s="213">
        <v>0</v>
      </c>
      <c r="E10" s="213">
        <v>0</v>
      </c>
      <c r="F10" s="213">
        <v>18</v>
      </c>
      <c r="G10" s="213">
        <v>25</v>
      </c>
      <c r="H10" s="213">
        <v>24</v>
      </c>
      <c r="I10" s="213">
        <v>19</v>
      </c>
      <c r="J10" s="213">
        <v>8</v>
      </c>
    </row>
    <row r="11" spans="1:12" s="4" customFormat="1" ht="11.25" customHeight="1">
      <c r="A11" s="252" t="s">
        <v>7</v>
      </c>
      <c r="B11" s="135" t="s">
        <v>256</v>
      </c>
      <c r="C11" s="238">
        <v>1153</v>
      </c>
      <c r="D11" s="213">
        <v>39</v>
      </c>
      <c r="E11" s="213">
        <v>33</v>
      </c>
      <c r="F11" s="213">
        <v>35</v>
      </c>
      <c r="G11" s="213">
        <v>44</v>
      </c>
      <c r="H11" s="213">
        <v>102</v>
      </c>
      <c r="I11" s="213">
        <v>307</v>
      </c>
      <c r="J11" s="213">
        <v>593</v>
      </c>
    </row>
    <row r="12" spans="1:12" s="4" customFormat="1" ht="11.25" customHeight="1">
      <c r="A12" s="252" t="s">
        <v>7</v>
      </c>
      <c r="B12" s="135" t="s">
        <v>257</v>
      </c>
      <c r="C12" s="238">
        <v>156</v>
      </c>
      <c r="D12" s="213">
        <v>69</v>
      </c>
      <c r="E12" s="213">
        <v>23</v>
      </c>
      <c r="F12" s="213">
        <v>6</v>
      </c>
      <c r="G12" s="213">
        <v>6</v>
      </c>
      <c r="H12" s="213">
        <v>7</v>
      </c>
      <c r="I12" s="213">
        <v>22</v>
      </c>
      <c r="J12" s="213">
        <v>23</v>
      </c>
    </row>
    <row r="13" spans="1:12" s="4" customFormat="1" ht="11.25" customHeight="1">
      <c r="A13" s="252" t="s">
        <v>7</v>
      </c>
      <c r="B13" s="135" t="s">
        <v>258</v>
      </c>
      <c r="C13" s="238">
        <v>53</v>
      </c>
      <c r="D13" s="213">
        <v>6</v>
      </c>
      <c r="E13" s="100">
        <v>7</v>
      </c>
      <c r="F13" s="213">
        <v>3</v>
      </c>
      <c r="G13" s="213">
        <v>6</v>
      </c>
      <c r="H13" s="213">
        <v>10</v>
      </c>
      <c r="I13" s="213">
        <v>12</v>
      </c>
      <c r="J13" s="213">
        <v>9</v>
      </c>
    </row>
    <row r="14" spans="1:12" s="4" customFormat="1" ht="11.25" customHeight="1">
      <c r="A14" s="252" t="s">
        <v>7</v>
      </c>
      <c r="B14" s="135" t="s">
        <v>259</v>
      </c>
      <c r="C14" s="238">
        <v>44</v>
      </c>
      <c r="D14" s="213">
        <v>10</v>
      </c>
      <c r="E14" s="213">
        <v>5</v>
      </c>
      <c r="F14" s="100">
        <v>4</v>
      </c>
      <c r="G14" s="213">
        <v>11</v>
      </c>
      <c r="H14" s="100">
        <v>7</v>
      </c>
      <c r="I14" s="213">
        <v>3</v>
      </c>
      <c r="J14" s="100">
        <v>4</v>
      </c>
      <c r="L14" s="287"/>
    </row>
    <row r="15" spans="1:12" s="4" customFormat="1" ht="11.25" customHeight="1">
      <c r="A15" s="252" t="s">
        <v>7</v>
      </c>
      <c r="B15" s="135" t="s">
        <v>260</v>
      </c>
      <c r="C15" s="238">
        <v>30</v>
      </c>
      <c r="D15" s="100">
        <v>10</v>
      </c>
      <c r="E15" s="100">
        <v>7</v>
      </c>
      <c r="F15" s="213">
        <v>3</v>
      </c>
      <c r="G15" s="100">
        <v>3</v>
      </c>
      <c r="H15" s="100">
        <v>2</v>
      </c>
      <c r="I15" s="100">
        <v>3</v>
      </c>
      <c r="J15" s="100">
        <v>2</v>
      </c>
      <c r="K15" s="39"/>
    </row>
    <row r="16" spans="1:12" s="4" customFormat="1" ht="11.25" customHeight="1">
      <c r="A16" s="252" t="s">
        <v>7</v>
      </c>
      <c r="B16" s="135" t="s">
        <v>73</v>
      </c>
      <c r="C16" s="238">
        <v>190</v>
      </c>
      <c r="D16" s="213">
        <v>16</v>
      </c>
      <c r="E16" s="213">
        <v>7</v>
      </c>
      <c r="F16" s="213">
        <v>9</v>
      </c>
      <c r="G16" s="213">
        <v>17</v>
      </c>
      <c r="H16" s="213">
        <v>20</v>
      </c>
      <c r="I16" s="213">
        <v>37</v>
      </c>
      <c r="J16" s="213">
        <v>84</v>
      </c>
      <c r="K16" s="179"/>
    </row>
    <row r="17" spans="1:12" s="4" customFormat="1" ht="19.5" customHeight="1">
      <c r="A17" s="253" t="s">
        <v>7</v>
      </c>
      <c r="B17" s="124" t="s">
        <v>29</v>
      </c>
      <c r="C17" s="98">
        <v>3739</v>
      </c>
      <c r="D17" s="245">
        <v>356</v>
      </c>
      <c r="E17" s="245">
        <v>199</v>
      </c>
      <c r="F17" s="245">
        <v>174</v>
      </c>
      <c r="G17" s="245">
        <v>277</v>
      </c>
      <c r="H17" s="245">
        <v>406</v>
      </c>
      <c r="I17" s="245">
        <v>876</v>
      </c>
      <c r="J17" s="245">
        <v>1451</v>
      </c>
      <c r="K17" s="179"/>
      <c r="L17" s="287"/>
    </row>
    <row r="18" spans="1:12" s="1" customFormat="1" ht="30.75" customHeight="1">
      <c r="A18" s="252" t="s">
        <v>7</v>
      </c>
      <c r="B18" s="137" t="s">
        <v>387</v>
      </c>
      <c r="C18" s="291">
        <v>458</v>
      </c>
      <c r="D18" s="238">
        <v>0</v>
      </c>
      <c r="E18" s="291">
        <v>1</v>
      </c>
      <c r="F18" s="291">
        <v>2</v>
      </c>
      <c r="G18" s="291">
        <v>8</v>
      </c>
      <c r="H18" s="291">
        <v>18</v>
      </c>
      <c r="I18" s="291">
        <v>93</v>
      </c>
      <c r="J18" s="291">
        <v>336</v>
      </c>
      <c r="K18" s="179"/>
    </row>
    <row r="19" spans="1:12" s="1" customFormat="1" ht="11.25" customHeight="1">
      <c r="A19" s="252" t="s">
        <v>7</v>
      </c>
      <c r="B19" s="138" t="s">
        <v>128</v>
      </c>
      <c r="C19" s="291">
        <v>3281</v>
      </c>
      <c r="D19" s="238">
        <v>356</v>
      </c>
      <c r="E19" s="291">
        <v>198</v>
      </c>
      <c r="F19" s="291">
        <v>172</v>
      </c>
      <c r="G19" s="291">
        <v>269</v>
      </c>
      <c r="H19" s="291">
        <v>388</v>
      </c>
      <c r="I19" s="291">
        <v>783</v>
      </c>
      <c r="J19" s="291">
        <v>1115</v>
      </c>
      <c r="K19" s="179"/>
    </row>
    <row r="20" spans="1:12" s="4" customFormat="1" ht="19.5" customHeight="1">
      <c r="A20" s="252" t="s">
        <v>126</v>
      </c>
      <c r="B20" s="135" t="s">
        <v>250</v>
      </c>
      <c r="C20" s="238">
        <v>404</v>
      </c>
      <c r="D20" s="100">
        <v>0</v>
      </c>
      <c r="E20" s="100">
        <v>0</v>
      </c>
      <c r="F20" s="213">
        <v>2</v>
      </c>
      <c r="G20" s="213">
        <v>9</v>
      </c>
      <c r="H20" s="213">
        <v>31</v>
      </c>
      <c r="I20" s="213">
        <v>135</v>
      </c>
      <c r="J20" s="213">
        <v>227</v>
      </c>
      <c r="K20" s="179"/>
    </row>
    <row r="21" spans="1:12" s="5" customFormat="1" ht="11.25" customHeight="1">
      <c r="A21" s="252" t="s">
        <v>126</v>
      </c>
      <c r="B21" s="135" t="s">
        <v>251</v>
      </c>
      <c r="C21" s="238">
        <v>133</v>
      </c>
      <c r="D21" s="213">
        <v>13</v>
      </c>
      <c r="E21" s="213">
        <v>17</v>
      </c>
      <c r="F21" s="213">
        <v>15</v>
      </c>
      <c r="G21" s="213">
        <v>27</v>
      </c>
      <c r="H21" s="213">
        <v>13</v>
      </c>
      <c r="I21" s="213">
        <v>24</v>
      </c>
      <c r="J21" s="213">
        <v>24</v>
      </c>
      <c r="K21" s="179"/>
    </row>
    <row r="22" spans="1:12" s="5" customFormat="1" ht="11.25" customHeight="1">
      <c r="A22" s="252" t="s">
        <v>126</v>
      </c>
      <c r="B22" s="135" t="s">
        <v>252</v>
      </c>
      <c r="C22" s="238">
        <v>532</v>
      </c>
      <c r="D22" s="213">
        <v>64</v>
      </c>
      <c r="E22" s="213">
        <v>24</v>
      </c>
      <c r="F22" s="213">
        <v>24</v>
      </c>
      <c r="G22" s="213">
        <v>40</v>
      </c>
      <c r="H22" s="213">
        <v>43</v>
      </c>
      <c r="I22" s="213">
        <v>100</v>
      </c>
      <c r="J22" s="213">
        <v>237</v>
      </c>
      <c r="K22" s="179"/>
    </row>
    <row r="23" spans="1:12" s="5" customFormat="1" ht="11.25" customHeight="1">
      <c r="A23" s="252" t="s">
        <v>126</v>
      </c>
      <c r="B23" s="135" t="s">
        <v>253</v>
      </c>
      <c r="C23" s="100">
        <v>19</v>
      </c>
      <c r="D23" s="100">
        <v>2</v>
      </c>
      <c r="E23" s="100">
        <v>11</v>
      </c>
      <c r="F23" s="100">
        <v>4</v>
      </c>
      <c r="G23" s="100">
        <v>1</v>
      </c>
      <c r="H23" s="100">
        <v>1</v>
      </c>
      <c r="I23" s="100">
        <v>0</v>
      </c>
      <c r="J23" s="100">
        <v>0</v>
      </c>
      <c r="K23" s="179"/>
    </row>
    <row r="24" spans="1:12" s="4" customFormat="1" ht="11.25" customHeight="1">
      <c r="A24" s="252" t="s">
        <v>126</v>
      </c>
      <c r="B24" s="135" t="s">
        <v>254</v>
      </c>
      <c r="C24" s="238">
        <v>192</v>
      </c>
      <c r="D24" s="213">
        <v>27</v>
      </c>
      <c r="E24" s="213">
        <v>23</v>
      </c>
      <c r="F24" s="213">
        <v>7</v>
      </c>
      <c r="G24" s="213">
        <v>20</v>
      </c>
      <c r="H24" s="213">
        <v>18</v>
      </c>
      <c r="I24" s="213">
        <v>40</v>
      </c>
      <c r="J24" s="213">
        <v>57</v>
      </c>
      <c r="K24" s="179"/>
    </row>
    <row r="25" spans="1:12" s="4" customFormat="1" ht="11.25" customHeight="1">
      <c r="A25" s="252" t="s">
        <v>126</v>
      </c>
      <c r="B25" s="135" t="s">
        <v>255</v>
      </c>
      <c r="C25" s="238">
        <v>36</v>
      </c>
      <c r="D25" s="100">
        <v>0</v>
      </c>
      <c r="E25" s="100">
        <v>0</v>
      </c>
      <c r="F25" s="213">
        <v>12</v>
      </c>
      <c r="G25" s="213">
        <v>10</v>
      </c>
      <c r="H25" s="213">
        <v>9</v>
      </c>
      <c r="I25" s="213">
        <v>4</v>
      </c>
      <c r="J25" s="100">
        <v>1</v>
      </c>
      <c r="K25" s="179"/>
    </row>
    <row r="26" spans="1:12" s="4" customFormat="1" ht="11.25" customHeight="1">
      <c r="A26" s="252" t="s">
        <v>126</v>
      </c>
      <c r="B26" s="135" t="s">
        <v>256</v>
      </c>
      <c r="C26" s="238">
        <v>792</v>
      </c>
      <c r="D26" s="213">
        <v>22</v>
      </c>
      <c r="E26" s="213">
        <v>18</v>
      </c>
      <c r="F26" s="213">
        <v>18</v>
      </c>
      <c r="G26" s="213">
        <v>24</v>
      </c>
      <c r="H26" s="213">
        <v>48</v>
      </c>
      <c r="I26" s="213">
        <v>180</v>
      </c>
      <c r="J26" s="213">
        <v>482</v>
      </c>
      <c r="K26" s="179"/>
    </row>
    <row r="27" spans="1:12" s="4" customFormat="1" ht="11.25" customHeight="1">
      <c r="A27" s="252" t="s">
        <v>126</v>
      </c>
      <c r="B27" s="135" t="s">
        <v>257</v>
      </c>
      <c r="C27" s="238">
        <v>72</v>
      </c>
      <c r="D27" s="213">
        <v>38</v>
      </c>
      <c r="E27" s="213">
        <v>6</v>
      </c>
      <c r="F27" s="100">
        <v>4</v>
      </c>
      <c r="G27" s="100">
        <v>3</v>
      </c>
      <c r="H27" s="213">
        <v>2</v>
      </c>
      <c r="I27" s="213">
        <v>4</v>
      </c>
      <c r="J27" s="213">
        <v>15</v>
      </c>
      <c r="K27" s="179"/>
    </row>
    <row r="28" spans="1:12" s="4" customFormat="1" ht="11.25" customHeight="1">
      <c r="A28" s="252" t="s">
        <v>126</v>
      </c>
      <c r="B28" s="135" t="s">
        <v>258</v>
      </c>
      <c r="C28" s="238">
        <v>33</v>
      </c>
      <c r="D28" s="100">
        <v>4</v>
      </c>
      <c r="E28" s="100">
        <v>3</v>
      </c>
      <c r="F28" s="100">
        <v>2</v>
      </c>
      <c r="G28" s="213">
        <v>4</v>
      </c>
      <c r="H28" s="213">
        <v>7</v>
      </c>
      <c r="I28" s="213">
        <v>7</v>
      </c>
      <c r="J28" s="213">
        <v>6</v>
      </c>
      <c r="K28" s="179"/>
    </row>
    <row r="29" spans="1:12" s="4" customFormat="1" ht="11.25" customHeight="1">
      <c r="A29" s="252" t="s">
        <v>126</v>
      </c>
      <c r="B29" s="135" t="s">
        <v>259</v>
      </c>
      <c r="C29" s="238">
        <v>23</v>
      </c>
      <c r="D29" s="100">
        <v>4</v>
      </c>
      <c r="E29" s="100">
        <v>2</v>
      </c>
      <c r="F29" s="100">
        <v>1</v>
      </c>
      <c r="G29" s="213">
        <v>6</v>
      </c>
      <c r="H29" s="100">
        <v>5</v>
      </c>
      <c r="I29" s="100">
        <v>2</v>
      </c>
      <c r="J29" s="100">
        <v>3</v>
      </c>
      <c r="K29" s="179"/>
    </row>
    <row r="30" spans="1:12" s="4" customFormat="1" ht="11.25" customHeight="1">
      <c r="A30" s="252" t="s">
        <v>126</v>
      </c>
      <c r="B30" s="135" t="s">
        <v>260</v>
      </c>
      <c r="C30" s="238">
        <v>15</v>
      </c>
      <c r="D30" s="100">
        <v>7</v>
      </c>
      <c r="E30" s="100">
        <v>4</v>
      </c>
      <c r="F30" s="213">
        <v>0</v>
      </c>
      <c r="G30" s="100">
        <v>0</v>
      </c>
      <c r="H30" s="100">
        <v>2</v>
      </c>
      <c r="I30" s="100">
        <v>1</v>
      </c>
      <c r="J30" s="100">
        <v>1</v>
      </c>
      <c r="K30" s="39"/>
    </row>
    <row r="31" spans="1:12" s="4" customFormat="1" ht="11.25" customHeight="1">
      <c r="A31" s="252" t="s">
        <v>126</v>
      </c>
      <c r="B31" s="135" t="s">
        <v>73</v>
      </c>
      <c r="C31" s="238">
        <v>158</v>
      </c>
      <c r="D31" s="213">
        <v>12</v>
      </c>
      <c r="E31" s="213">
        <v>5</v>
      </c>
      <c r="F31" s="213">
        <v>7</v>
      </c>
      <c r="G31" s="213">
        <v>9</v>
      </c>
      <c r="H31" s="213">
        <v>13</v>
      </c>
      <c r="I31" s="213">
        <v>32</v>
      </c>
      <c r="J31" s="213">
        <v>80</v>
      </c>
      <c r="K31" s="39"/>
    </row>
    <row r="32" spans="1:12" ht="19.5" customHeight="1">
      <c r="A32" s="253" t="s">
        <v>382</v>
      </c>
      <c r="B32" s="124" t="s">
        <v>30</v>
      </c>
      <c r="C32" s="239">
        <v>2409</v>
      </c>
      <c r="D32" s="245">
        <v>193</v>
      </c>
      <c r="E32" s="245">
        <v>113</v>
      </c>
      <c r="F32" s="245">
        <v>96</v>
      </c>
      <c r="G32" s="245">
        <v>153</v>
      </c>
      <c r="H32" s="245">
        <v>192</v>
      </c>
      <c r="I32" s="245">
        <v>529</v>
      </c>
      <c r="J32" s="245">
        <v>1133</v>
      </c>
    </row>
    <row r="33" spans="1:10" s="1" customFormat="1" ht="30.75" customHeight="1">
      <c r="A33" s="252" t="s">
        <v>126</v>
      </c>
      <c r="B33" s="137" t="s">
        <v>387</v>
      </c>
      <c r="C33" s="291">
        <v>436</v>
      </c>
      <c r="D33" s="100">
        <v>0</v>
      </c>
      <c r="E33" s="100">
        <v>0</v>
      </c>
      <c r="F33" s="291">
        <v>2</v>
      </c>
      <c r="G33" s="291">
        <v>7</v>
      </c>
      <c r="H33" s="291">
        <v>16</v>
      </c>
      <c r="I33" s="291">
        <v>90</v>
      </c>
      <c r="J33" s="291">
        <v>321</v>
      </c>
    </row>
    <row r="34" spans="1:10" s="1" customFormat="1" ht="11.25" customHeight="1">
      <c r="A34" s="252" t="s">
        <v>126</v>
      </c>
      <c r="B34" s="138" t="s">
        <v>128</v>
      </c>
      <c r="C34" s="291">
        <v>1973</v>
      </c>
      <c r="D34" s="291">
        <v>193</v>
      </c>
      <c r="E34" s="291">
        <v>113</v>
      </c>
      <c r="F34" s="291">
        <v>94</v>
      </c>
      <c r="G34" s="291">
        <v>146</v>
      </c>
      <c r="H34" s="291">
        <v>176</v>
      </c>
      <c r="I34" s="291">
        <v>439</v>
      </c>
      <c r="J34" s="291">
        <v>812</v>
      </c>
    </row>
    <row r="35" spans="1:10" ht="19.5" customHeight="1">
      <c r="A35" s="254" t="s">
        <v>127</v>
      </c>
      <c r="B35" s="135" t="s">
        <v>250</v>
      </c>
      <c r="C35" s="291">
        <v>314</v>
      </c>
      <c r="D35" s="268">
        <v>0</v>
      </c>
      <c r="E35" s="100">
        <v>0</v>
      </c>
      <c r="F35" s="100">
        <v>4</v>
      </c>
      <c r="G35" s="235">
        <v>14</v>
      </c>
      <c r="H35" s="235">
        <v>88</v>
      </c>
      <c r="I35" s="235">
        <v>95</v>
      </c>
      <c r="J35" s="235">
        <v>113</v>
      </c>
    </row>
    <row r="36" spans="1:10" ht="11.25" customHeight="1">
      <c r="A36" s="254" t="s">
        <v>127</v>
      </c>
      <c r="B36" s="135" t="s">
        <v>251</v>
      </c>
      <c r="C36" s="291">
        <v>86</v>
      </c>
      <c r="D36" s="268">
        <v>12</v>
      </c>
      <c r="E36" s="235">
        <v>8</v>
      </c>
      <c r="F36" s="100">
        <v>5</v>
      </c>
      <c r="G36" s="100">
        <v>16</v>
      </c>
      <c r="H36" s="235">
        <v>8</v>
      </c>
      <c r="I36" s="235">
        <v>20</v>
      </c>
      <c r="J36" s="235">
        <v>17</v>
      </c>
    </row>
    <row r="37" spans="1:10" ht="11.25" customHeight="1">
      <c r="A37" s="254" t="s">
        <v>127</v>
      </c>
      <c r="B37" s="135" t="s">
        <v>252</v>
      </c>
      <c r="C37" s="291">
        <v>228</v>
      </c>
      <c r="D37" s="268">
        <v>60</v>
      </c>
      <c r="E37" s="235">
        <v>18</v>
      </c>
      <c r="F37" s="235">
        <v>27</v>
      </c>
      <c r="G37" s="235">
        <v>24</v>
      </c>
      <c r="H37" s="235">
        <v>22</v>
      </c>
      <c r="I37" s="235">
        <v>38</v>
      </c>
      <c r="J37" s="235">
        <v>39</v>
      </c>
    </row>
    <row r="38" spans="1:10" ht="11.25" customHeight="1">
      <c r="A38" s="254" t="s">
        <v>127</v>
      </c>
      <c r="B38" s="135" t="s">
        <v>253</v>
      </c>
      <c r="C38" s="291">
        <v>14</v>
      </c>
      <c r="D38" s="268">
        <v>5</v>
      </c>
      <c r="E38" s="235">
        <v>6</v>
      </c>
      <c r="F38" s="235">
        <v>1</v>
      </c>
      <c r="G38" s="100">
        <v>1</v>
      </c>
      <c r="H38" s="100">
        <v>1</v>
      </c>
      <c r="I38" s="100">
        <v>0</v>
      </c>
      <c r="J38" s="100">
        <v>0</v>
      </c>
    </row>
    <row r="39" spans="1:10" ht="11.25" customHeight="1">
      <c r="A39" s="254" t="s">
        <v>127</v>
      </c>
      <c r="B39" s="135" t="s">
        <v>254</v>
      </c>
      <c r="C39" s="291">
        <v>97</v>
      </c>
      <c r="D39" s="293">
        <v>23</v>
      </c>
      <c r="E39" s="235">
        <v>10</v>
      </c>
      <c r="F39" s="100">
        <v>7</v>
      </c>
      <c r="G39" s="235">
        <v>13</v>
      </c>
      <c r="H39" s="235">
        <v>9</v>
      </c>
      <c r="I39" s="235">
        <v>21</v>
      </c>
      <c r="J39" s="235">
        <v>14</v>
      </c>
    </row>
    <row r="40" spans="1:10" ht="11.25" customHeight="1">
      <c r="A40" s="254" t="s">
        <v>127</v>
      </c>
      <c r="B40" s="135" t="s">
        <v>255</v>
      </c>
      <c r="C40" s="291">
        <v>58</v>
      </c>
      <c r="D40" s="268">
        <v>0</v>
      </c>
      <c r="E40" s="100">
        <v>0</v>
      </c>
      <c r="F40" s="235">
        <v>6</v>
      </c>
      <c r="G40" s="235">
        <v>15</v>
      </c>
      <c r="H40" s="235">
        <v>15</v>
      </c>
      <c r="I40" s="235">
        <v>15</v>
      </c>
      <c r="J40" s="235">
        <v>7</v>
      </c>
    </row>
    <row r="41" spans="1:10" ht="11.25" customHeight="1">
      <c r="A41" s="254" t="s">
        <v>127</v>
      </c>
      <c r="B41" s="135" t="s">
        <v>256</v>
      </c>
      <c r="C41" s="291">
        <v>361</v>
      </c>
      <c r="D41" s="268">
        <v>17</v>
      </c>
      <c r="E41" s="235">
        <v>15</v>
      </c>
      <c r="F41" s="235">
        <v>17</v>
      </c>
      <c r="G41" s="235">
        <v>20</v>
      </c>
      <c r="H41" s="235">
        <v>54</v>
      </c>
      <c r="I41" s="235">
        <v>127</v>
      </c>
      <c r="J41" s="235">
        <v>111</v>
      </c>
    </row>
    <row r="42" spans="1:10" ht="11.25" customHeight="1">
      <c r="A42" s="254" t="s">
        <v>127</v>
      </c>
      <c r="B42" s="135" t="s">
        <v>257</v>
      </c>
      <c r="C42" s="291">
        <v>84</v>
      </c>
      <c r="D42" s="268">
        <v>31</v>
      </c>
      <c r="E42" s="235">
        <v>17</v>
      </c>
      <c r="F42" s="235">
        <v>2</v>
      </c>
      <c r="G42" s="235">
        <v>3</v>
      </c>
      <c r="H42" s="235">
        <v>5</v>
      </c>
      <c r="I42" s="235">
        <v>18</v>
      </c>
      <c r="J42" s="235">
        <v>8</v>
      </c>
    </row>
    <row r="43" spans="1:10" ht="11.25" customHeight="1">
      <c r="A43" s="254" t="s">
        <v>127</v>
      </c>
      <c r="B43" s="135" t="s">
        <v>258</v>
      </c>
      <c r="C43" s="291">
        <v>20</v>
      </c>
      <c r="D43" s="268">
        <v>2</v>
      </c>
      <c r="E43" s="100">
        <v>4</v>
      </c>
      <c r="F43" s="235">
        <v>1</v>
      </c>
      <c r="G43" s="235">
        <v>2</v>
      </c>
      <c r="H43" s="235">
        <v>3</v>
      </c>
      <c r="I43" s="235">
        <v>5</v>
      </c>
      <c r="J43" s="100">
        <v>3</v>
      </c>
    </row>
    <row r="44" spans="1:10" ht="11.25" customHeight="1">
      <c r="A44" s="254" t="s">
        <v>127</v>
      </c>
      <c r="B44" s="135" t="s">
        <v>259</v>
      </c>
      <c r="C44" s="291">
        <v>21</v>
      </c>
      <c r="D44" s="293">
        <v>6</v>
      </c>
      <c r="E44" s="235">
        <v>3</v>
      </c>
      <c r="F44" s="100">
        <v>3</v>
      </c>
      <c r="G44" s="100">
        <v>5</v>
      </c>
      <c r="H44" s="100">
        <v>2</v>
      </c>
      <c r="I44" s="235">
        <v>1</v>
      </c>
      <c r="J44" s="100">
        <v>1</v>
      </c>
    </row>
    <row r="45" spans="1:10" ht="11.25" customHeight="1">
      <c r="A45" s="254" t="s">
        <v>127</v>
      </c>
      <c r="B45" s="135" t="s">
        <v>260</v>
      </c>
      <c r="C45" s="100">
        <v>15</v>
      </c>
      <c r="D45" s="268">
        <v>3</v>
      </c>
      <c r="E45" s="100">
        <v>3</v>
      </c>
      <c r="F45" s="100">
        <v>3</v>
      </c>
      <c r="G45" s="100">
        <v>3</v>
      </c>
      <c r="H45" s="100">
        <v>0</v>
      </c>
      <c r="I45" s="100">
        <v>2</v>
      </c>
      <c r="J45" s="100">
        <v>1</v>
      </c>
    </row>
    <row r="46" spans="1:10" ht="11.25" customHeight="1">
      <c r="A46" s="254" t="s">
        <v>127</v>
      </c>
      <c r="B46" s="135" t="s">
        <v>73</v>
      </c>
      <c r="C46" s="291">
        <v>32</v>
      </c>
      <c r="D46" s="268">
        <v>4</v>
      </c>
      <c r="E46" s="235">
        <v>2</v>
      </c>
      <c r="F46" s="235">
        <v>2</v>
      </c>
      <c r="G46" s="235">
        <v>8</v>
      </c>
      <c r="H46" s="235">
        <v>7</v>
      </c>
      <c r="I46" s="235">
        <v>5</v>
      </c>
      <c r="J46" s="235">
        <v>4</v>
      </c>
    </row>
    <row r="47" spans="1:10" ht="19.5" customHeight="1">
      <c r="A47" s="255" t="s">
        <v>383</v>
      </c>
      <c r="B47" s="124" t="s">
        <v>30</v>
      </c>
      <c r="C47" s="292">
        <v>1330</v>
      </c>
      <c r="D47" s="60">
        <v>163</v>
      </c>
      <c r="E47" s="236">
        <v>86</v>
      </c>
      <c r="F47" s="236">
        <v>78</v>
      </c>
      <c r="G47" s="236">
        <v>124</v>
      </c>
      <c r="H47" s="236">
        <v>214</v>
      </c>
      <c r="I47" s="236">
        <v>347</v>
      </c>
      <c r="J47" s="236">
        <v>318</v>
      </c>
    </row>
    <row r="48" spans="1:10" s="1" customFormat="1" ht="30.75" customHeight="1">
      <c r="A48" s="254" t="s">
        <v>127</v>
      </c>
      <c r="B48" s="137" t="s">
        <v>387</v>
      </c>
      <c r="C48" s="213">
        <v>22</v>
      </c>
      <c r="D48" s="100">
        <v>0</v>
      </c>
      <c r="E48" s="100">
        <v>1</v>
      </c>
      <c r="F48" s="213">
        <v>0</v>
      </c>
      <c r="G48" s="213">
        <v>1</v>
      </c>
      <c r="H48" s="213">
        <v>2</v>
      </c>
      <c r="I48" s="213">
        <v>3</v>
      </c>
      <c r="J48" s="213">
        <v>15</v>
      </c>
    </row>
    <row r="49" spans="1:10" s="1" customFormat="1" ht="11.25" customHeight="1">
      <c r="A49" s="254" t="s">
        <v>127</v>
      </c>
      <c r="B49" s="138" t="s">
        <v>128</v>
      </c>
      <c r="C49" s="213">
        <v>1308</v>
      </c>
      <c r="D49" s="213">
        <v>163</v>
      </c>
      <c r="E49" s="213">
        <v>85</v>
      </c>
      <c r="F49" s="213">
        <v>78</v>
      </c>
      <c r="G49" s="213">
        <v>123</v>
      </c>
      <c r="H49" s="213">
        <v>212</v>
      </c>
      <c r="I49" s="213">
        <v>344</v>
      </c>
      <c r="J49" s="213">
        <v>303</v>
      </c>
    </row>
    <row r="50" spans="1:10" ht="11.25" customHeight="1">
      <c r="A50" s="142" t="s">
        <v>8</v>
      </c>
      <c r="B50" s="30"/>
      <c r="C50" s="1"/>
      <c r="D50" s="27"/>
      <c r="E50" s="29"/>
      <c r="F50" s="27"/>
      <c r="G50" s="27"/>
      <c r="H50" s="29"/>
      <c r="I50" s="27"/>
      <c r="J50" s="29"/>
    </row>
    <row r="51" spans="1:10" s="1" customFormat="1" ht="11.25" customHeight="1">
      <c r="A51" s="39" t="s">
        <v>84</v>
      </c>
      <c r="B51" s="4"/>
      <c r="C51" s="4"/>
      <c r="D51" s="4"/>
      <c r="E51" s="4"/>
      <c r="F51" s="4"/>
      <c r="G51" s="4"/>
      <c r="H51" s="4"/>
      <c r="I51" s="4"/>
      <c r="J51" s="2"/>
    </row>
    <row r="52" spans="1:10" ht="11.25" customHeight="1">
      <c r="A52" s="39" t="s">
        <v>216</v>
      </c>
      <c r="B52" s="4"/>
      <c r="C52" s="4"/>
      <c r="D52" s="4"/>
      <c r="E52" s="4"/>
      <c r="F52" s="4"/>
      <c r="G52" s="4"/>
      <c r="H52" s="4"/>
      <c r="I52" s="4"/>
      <c r="J52" s="1"/>
    </row>
    <row r="53" spans="1:10">
      <c r="A53" s="114" t="s">
        <v>131</v>
      </c>
    </row>
    <row r="55" spans="1:10">
      <c r="C55" s="141"/>
      <c r="D55" s="140"/>
      <c r="E55" s="140"/>
      <c r="F55" s="140"/>
      <c r="G55" s="140"/>
      <c r="H55" s="140"/>
      <c r="I55" s="140"/>
    </row>
  </sheetData>
  <dataValidations xWindow="71" yWindow="787" count="5">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8 B33 B48"/>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9 B34 B49"/>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3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35:A49"/>
  </dataValidations>
  <hyperlinks>
    <hyperlink ref="A1" location="Inhalt!A1" display="Inhalt"/>
    <hyperlink ref="A53"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7"/>
  <sheetViews>
    <sheetView showGridLines="0" zoomScaleNormal="100" workbookViewId="0"/>
  </sheetViews>
  <sheetFormatPr baseColWidth="10" defaultColWidth="9.140625" defaultRowHeight="11.25"/>
  <cols>
    <col min="1" max="1" width="11" style="1" customWidth="1"/>
    <col min="2" max="2" width="33.7109375" style="1" customWidth="1"/>
    <col min="3" max="3" width="10.7109375" style="2" customWidth="1"/>
    <col min="4" max="7" width="13.85546875" style="2" customWidth="1"/>
    <col min="8" max="11" width="19.85546875" style="2" customWidth="1"/>
    <col min="12" max="16384" width="9.140625" style="2"/>
  </cols>
  <sheetData>
    <row r="1" spans="1:11" s="11" customFormat="1" ht="11.25" customHeight="1">
      <c r="A1" s="21" t="s">
        <v>0</v>
      </c>
    </row>
    <row r="2" spans="1:11" s="31" customFormat="1" ht="20.100000000000001" customHeight="1">
      <c r="A2" s="144" t="s">
        <v>384</v>
      </c>
      <c r="B2" s="62"/>
      <c r="C2" s="62"/>
      <c r="D2" s="62"/>
      <c r="E2" s="62"/>
      <c r="F2" s="62"/>
      <c r="G2" s="62"/>
      <c r="H2" s="62"/>
      <c r="I2" s="62"/>
      <c r="J2" s="62"/>
    </row>
    <row r="3" spans="1:11" s="31" customFormat="1" ht="15" customHeight="1">
      <c r="A3" s="37">
        <v>2024</v>
      </c>
    </row>
    <row r="4" spans="1:11" s="103" customFormat="1" ht="30" customHeight="1">
      <c r="A4" s="107" t="s">
        <v>63</v>
      </c>
      <c r="B4" s="152" t="s">
        <v>227</v>
      </c>
      <c r="C4" s="204" t="s">
        <v>7</v>
      </c>
      <c r="D4" s="133" t="s">
        <v>385</v>
      </c>
      <c r="E4" s="133" t="s">
        <v>234</v>
      </c>
      <c r="F4" s="133" t="s">
        <v>235</v>
      </c>
      <c r="G4" s="133" t="s">
        <v>236</v>
      </c>
      <c r="H4" s="133" t="s">
        <v>386</v>
      </c>
      <c r="I4" s="133" t="s">
        <v>237</v>
      </c>
      <c r="J4" s="133" t="s">
        <v>238</v>
      </c>
      <c r="K4" s="180" t="s">
        <v>239</v>
      </c>
    </row>
    <row r="5" spans="1:11" s="1" customFormat="1" ht="19.5" customHeight="1">
      <c r="A5" s="252" t="s">
        <v>7</v>
      </c>
      <c r="B5" s="135" t="s">
        <v>158</v>
      </c>
      <c r="C5" s="309">
        <v>356</v>
      </c>
      <c r="D5" s="309">
        <v>331</v>
      </c>
      <c r="E5" s="309">
        <v>290</v>
      </c>
      <c r="F5" s="309">
        <v>29</v>
      </c>
      <c r="G5" s="309">
        <v>12</v>
      </c>
      <c r="H5" s="309">
        <v>25</v>
      </c>
      <c r="I5" s="309">
        <v>17</v>
      </c>
      <c r="J5" s="309">
        <v>3</v>
      </c>
      <c r="K5" s="309">
        <v>5</v>
      </c>
    </row>
    <row r="6" spans="1:11" s="4" customFormat="1">
      <c r="A6" s="252" t="s">
        <v>7</v>
      </c>
      <c r="B6" s="135" t="s">
        <v>155</v>
      </c>
      <c r="C6" s="309">
        <v>199</v>
      </c>
      <c r="D6" s="309">
        <v>176</v>
      </c>
      <c r="E6" s="309">
        <v>150</v>
      </c>
      <c r="F6" s="309">
        <v>19</v>
      </c>
      <c r="G6" s="309">
        <v>7</v>
      </c>
      <c r="H6" s="309">
        <v>23</v>
      </c>
      <c r="I6" s="309">
        <v>14</v>
      </c>
      <c r="J6" s="309">
        <v>3</v>
      </c>
      <c r="K6" s="309">
        <v>6</v>
      </c>
    </row>
    <row r="7" spans="1:11" s="4" customFormat="1">
      <c r="A7" s="252" t="s">
        <v>7</v>
      </c>
      <c r="B7" s="135" t="s">
        <v>156</v>
      </c>
      <c r="C7" s="309">
        <v>174</v>
      </c>
      <c r="D7" s="309">
        <v>165</v>
      </c>
      <c r="E7" s="309">
        <v>138</v>
      </c>
      <c r="F7" s="309">
        <v>19</v>
      </c>
      <c r="G7" s="309">
        <v>8</v>
      </c>
      <c r="H7" s="309">
        <v>9</v>
      </c>
      <c r="I7" s="309">
        <v>1</v>
      </c>
      <c r="J7" s="309">
        <v>2</v>
      </c>
      <c r="K7" s="309">
        <v>6</v>
      </c>
    </row>
    <row r="8" spans="1:11" s="4" customFormat="1">
      <c r="A8" s="252" t="s">
        <v>7</v>
      </c>
      <c r="B8" s="135" t="s">
        <v>157</v>
      </c>
      <c r="C8" s="309">
        <v>277</v>
      </c>
      <c r="D8" s="309">
        <v>247</v>
      </c>
      <c r="E8" s="309">
        <v>201</v>
      </c>
      <c r="F8" s="309">
        <v>35</v>
      </c>
      <c r="G8" s="309">
        <v>11</v>
      </c>
      <c r="H8" s="309">
        <v>30</v>
      </c>
      <c r="I8" s="309">
        <v>13</v>
      </c>
      <c r="J8" s="309">
        <v>9</v>
      </c>
      <c r="K8" s="309">
        <v>8</v>
      </c>
    </row>
    <row r="9" spans="1:11" s="4" customFormat="1">
      <c r="A9" s="252" t="s">
        <v>7</v>
      </c>
      <c r="B9" s="135" t="s">
        <v>159</v>
      </c>
      <c r="C9" s="309">
        <v>406</v>
      </c>
      <c r="D9" s="309">
        <v>341</v>
      </c>
      <c r="E9" s="309">
        <v>224</v>
      </c>
      <c r="F9" s="309">
        <v>55</v>
      </c>
      <c r="G9" s="309">
        <v>62</v>
      </c>
      <c r="H9" s="309">
        <v>65</v>
      </c>
      <c r="I9" s="309">
        <v>15</v>
      </c>
      <c r="J9" s="309">
        <v>19</v>
      </c>
      <c r="K9" s="309">
        <v>31</v>
      </c>
    </row>
    <row r="10" spans="1:11" s="4" customFormat="1">
      <c r="A10" s="252" t="s">
        <v>7</v>
      </c>
      <c r="B10" s="135" t="s">
        <v>160</v>
      </c>
      <c r="C10" s="309">
        <v>876</v>
      </c>
      <c r="D10" s="309">
        <v>735</v>
      </c>
      <c r="E10" s="309">
        <v>419</v>
      </c>
      <c r="F10" s="309">
        <v>144</v>
      </c>
      <c r="G10" s="309">
        <v>172</v>
      </c>
      <c r="H10" s="309">
        <v>141</v>
      </c>
      <c r="I10" s="309">
        <v>36</v>
      </c>
      <c r="J10" s="309">
        <v>32</v>
      </c>
      <c r="K10" s="309">
        <v>73</v>
      </c>
    </row>
    <row r="11" spans="1:11" s="4" customFormat="1">
      <c r="A11" s="252" t="s">
        <v>7</v>
      </c>
      <c r="B11" s="135" t="s">
        <v>161</v>
      </c>
      <c r="C11" s="309">
        <v>1451</v>
      </c>
      <c r="D11" s="309">
        <v>1215</v>
      </c>
      <c r="E11" s="309">
        <v>841</v>
      </c>
      <c r="F11" s="309">
        <v>167</v>
      </c>
      <c r="G11" s="309">
        <v>207</v>
      </c>
      <c r="H11" s="309">
        <v>236</v>
      </c>
      <c r="I11" s="309">
        <v>92</v>
      </c>
      <c r="J11" s="309">
        <v>56</v>
      </c>
      <c r="K11" s="309">
        <v>88</v>
      </c>
    </row>
    <row r="12" spans="1:11" s="5" customFormat="1" ht="19.5" customHeight="1">
      <c r="A12" s="253" t="s">
        <v>7</v>
      </c>
      <c r="B12" s="124" t="s">
        <v>39</v>
      </c>
      <c r="C12" s="325">
        <v>3739</v>
      </c>
      <c r="D12" s="325">
        <v>3210</v>
      </c>
      <c r="E12" s="325">
        <v>2263</v>
      </c>
      <c r="F12" s="325">
        <v>468</v>
      </c>
      <c r="G12" s="325">
        <v>479</v>
      </c>
      <c r="H12" s="325">
        <v>529</v>
      </c>
      <c r="I12" s="325">
        <v>188</v>
      </c>
      <c r="J12" s="325">
        <v>124</v>
      </c>
      <c r="K12" s="325">
        <v>217</v>
      </c>
    </row>
    <row r="13" spans="1:11" s="4" customFormat="1" ht="30.75" customHeight="1">
      <c r="A13" s="252" t="s">
        <v>7</v>
      </c>
      <c r="B13" s="137" t="s">
        <v>387</v>
      </c>
      <c r="C13" s="309">
        <v>458</v>
      </c>
      <c r="D13" s="309">
        <v>364</v>
      </c>
      <c r="E13" s="309">
        <v>250</v>
      </c>
      <c r="F13" s="309">
        <v>68</v>
      </c>
      <c r="G13" s="309">
        <v>46</v>
      </c>
      <c r="H13" s="309">
        <v>94</v>
      </c>
      <c r="I13" s="309">
        <v>53</v>
      </c>
      <c r="J13" s="309">
        <v>23</v>
      </c>
      <c r="K13" s="309">
        <v>18</v>
      </c>
    </row>
    <row r="14" spans="1:11" s="4" customFormat="1">
      <c r="A14" s="252" t="s">
        <v>7</v>
      </c>
      <c r="B14" s="138" t="s">
        <v>128</v>
      </c>
      <c r="C14" s="309">
        <v>3281</v>
      </c>
      <c r="D14" s="309">
        <v>2846</v>
      </c>
      <c r="E14" s="309">
        <v>2013</v>
      </c>
      <c r="F14" s="309">
        <v>400</v>
      </c>
      <c r="G14" s="309">
        <v>433</v>
      </c>
      <c r="H14" s="309">
        <v>435</v>
      </c>
      <c r="I14" s="309">
        <v>135</v>
      </c>
      <c r="J14" s="309">
        <v>101</v>
      </c>
      <c r="K14" s="309">
        <v>199</v>
      </c>
    </row>
    <row r="15" spans="1:11" s="4" customFormat="1" ht="19.5" customHeight="1">
      <c r="A15" s="252" t="s">
        <v>126</v>
      </c>
      <c r="B15" s="135" t="s">
        <v>158</v>
      </c>
      <c r="C15" s="309">
        <v>193</v>
      </c>
      <c r="D15" s="309">
        <v>182</v>
      </c>
      <c r="E15" s="309">
        <v>159</v>
      </c>
      <c r="F15" s="309">
        <v>18</v>
      </c>
      <c r="G15" s="309">
        <v>5</v>
      </c>
      <c r="H15" s="309">
        <v>11</v>
      </c>
      <c r="I15" s="309">
        <v>6</v>
      </c>
      <c r="J15" s="309">
        <v>2</v>
      </c>
      <c r="K15" s="309">
        <v>3</v>
      </c>
    </row>
    <row r="16" spans="1:11" s="1" customFormat="1">
      <c r="A16" s="252" t="s">
        <v>126</v>
      </c>
      <c r="B16" s="135" t="s">
        <v>155</v>
      </c>
      <c r="C16" s="309">
        <v>113</v>
      </c>
      <c r="D16" s="309">
        <v>104</v>
      </c>
      <c r="E16" s="309">
        <v>91</v>
      </c>
      <c r="F16" s="309">
        <v>9</v>
      </c>
      <c r="G16" s="309">
        <v>4</v>
      </c>
      <c r="H16" s="309">
        <v>9</v>
      </c>
      <c r="I16" s="309">
        <v>4</v>
      </c>
      <c r="J16" s="309">
        <v>1</v>
      </c>
      <c r="K16" s="309">
        <v>4</v>
      </c>
    </row>
    <row r="17" spans="1:11" s="1" customFormat="1">
      <c r="A17" s="252" t="s">
        <v>126</v>
      </c>
      <c r="B17" s="135" t="s">
        <v>156</v>
      </c>
      <c r="C17" s="309">
        <v>96</v>
      </c>
      <c r="D17" s="309">
        <v>93</v>
      </c>
      <c r="E17" s="309">
        <v>79</v>
      </c>
      <c r="F17" s="309">
        <v>10</v>
      </c>
      <c r="G17" s="309">
        <v>4</v>
      </c>
      <c r="H17" s="309">
        <v>3</v>
      </c>
      <c r="I17" s="309" t="s">
        <v>486</v>
      </c>
      <c r="J17" s="309">
        <v>1</v>
      </c>
      <c r="K17" s="309">
        <v>2</v>
      </c>
    </row>
    <row r="18" spans="1:11" s="1" customFormat="1" ht="12" customHeight="1">
      <c r="A18" s="252" t="s">
        <v>126</v>
      </c>
      <c r="B18" s="135" t="s">
        <v>157</v>
      </c>
      <c r="C18" s="309">
        <v>153</v>
      </c>
      <c r="D18" s="309">
        <v>140</v>
      </c>
      <c r="E18" s="309">
        <v>117</v>
      </c>
      <c r="F18" s="309">
        <v>19</v>
      </c>
      <c r="G18" s="309">
        <v>4</v>
      </c>
      <c r="H18" s="309">
        <v>13</v>
      </c>
      <c r="I18" s="309">
        <v>5</v>
      </c>
      <c r="J18" s="309">
        <v>5</v>
      </c>
      <c r="K18" s="309">
        <v>3</v>
      </c>
    </row>
    <row r="19" spans="1:11" s="5" customFormat="1">
      <c r="A19" s="252" t="s">
        <v>126</v>
      </c>
      <c r="B19" s="135" t="s">
        <v>159</v>
      </c>
      <c r="C19" s="309">
        <v>192</v>
      </c>
      <c r="D19" s="309">
        <v>169</v>
      </c>
      <c r="E19" s="309">
        <v>129</v>
      </c>
      <c r="F19" s="309">
        <v>24</v>
      </c>
      <c r="G19" s="309">
        <v>16</v>
      </c>
      <c r="H19" s="309">
        <v>23</v>
      </c>
      <c r="I19" s="309">
        <v>8</v>
      </c>
      <c r="J19" s="309">
        <v>8</v>
      </c>
      <c r="K19" s="309">
        <v>7</v>
      </c>
    </row>
    <row r="20" spans="1:11" s="5" customFormat="1">
      <c r="A20" s="252" t="s">
        <v>126</v>
      </c>
      <c r="B20" s="135" t="s">
        <v>160</v>
      </c>
      <c r="C20" s="309">
        <v>529</v>
      </c>
      <c r="D20" s="309">
        <v>459</v>
      </c>
      <c r="E20" s="309">
        <v>293</v>
      </c>
      <c r="F20" s="309">
        <v>70</v>
      </c>
      <c r="G20" s="309">
        <v>96</v>
      </c>
      <c r="H20" s="309">
        <v>70</v>
      </c>
      <c r="I20" s="309">
        <v>20</v>
      </c>
      <c r="J20" s="309">
        <v>14</v>
      </c>
      <c r="K20" s="309">
        <v>36</v>
      </c>
    </row>
    <row r="21" spans="1:11" s="4" customFormat="1">
      <c r="A21" s="252" t="s">
        <v>126</v>
      </c>
      <c r="B21" s="135" t="s">
        <v>161</v>
      </c>
      <c r="C21" s="309">
        <v>1133</v>
      </c>
      <c r="D21" s="309">
        <v>967</v>
      </c>
      <c r="E21" s="309">
        <v>700</v>
      </c>
      <c r="F21" s="309">
        <v>127</v>
      </c>
      <c r="G21" s="309">
        <v>140</v>
      </c>
      <c r="H21" s="309">
        <v>166</v>
      </c>
      <c r="I21" s="309">
        <v>66</v>
      </c>
      <c r="J21" s="309">
        <v>37</v>
      </c>
      <c r="K21" s="309">
        <v>63</v>
      </c>
    </row>
    <row r="22" spans="1:11" s="5" customFormat="1" ht="19.5" customHeight="1">
      <c r="A22" s="253" t="s">
        <v>382</v>
      </c>
      <c r="B22" s="124" t="s">
        <v>31</v>
      </c>
      <c r="C22" s="325">
        <v>2409</v>
      </c>
      <c r="D22" s="325">
        <v>2114</v>
      </c>
      <c r="E22" s="325">
        <v>1568</v>
      </c>
      <c r="F22" s="325">
        <v>277</v>
      </c>
      <c r="G22" s="325">
        <v>269</v>
      </c>
      <c r="H22" s="325">
        <v>295</v>
      </c>
      <c r="I22" s="325">
        <v>109</v>
      </c>
      <c r="J22" s="325">
        <v>68</v>
      </c>
      <c r="K22" s="325">
        <v>118</v>
      </c>
    </row>
    <row r="23" spans="1:11" s="4" customFormat="1" ht="30.75" customHeight="1">
      <c r="A23" s="252" t="s">
        <v>126</v>
      </c>
      <c r="B23" s="137" t="s">
        <v>387</v>
      </c>
      <c r="C23" s="309">
        <v>436</v>
      </c>
      <c r="D23" s="309">
        <v>346</v>
      </c>
      <c r="E23" s="309">
        <v>236</v>
      </c>
      <c r="F23" s="309">
        <v>67</v>
      </c>
      <c r="G23" s="309">
        <v>43</v>
      </c>
      <c r="H23" s="309">
        <v>90</v>
      </c>
      <c r="I23" s="309">
        <v>49</v>
      </c>
      <c r="J23" s="309">
        <v>23</v>
      </c>
      <c r="K23" s="309">
        <v>18</v>
      </c>
    </row>
    <row r="24" spans="1:11">
      <c r="A24" s="252" t="s">
        <v>126</v>
      </c>
      <c r="B24" s="138" t="s">
        <v>128</v>
      </c>
      <c r="C24" s="309">
        <v>1973</v>
      </c>
      <c r="D24" s="309">
        <v>1768</v>
      </c>
      <c r="E24" s="309">
        <v>1332</v>
      </c>
      <c r="F24" s="309">
        <v>210</v>
      </c>
      <c r="G24" s="309">
        <v>226</v>
      </c>
      <c r="H24" s="309">
        <v>205</v>
      </c>
      <c r="I24" s="309">
        <v>60</v>
      </c>
      <c r="J24" s="309">
        <v>45</v>
      </c>
      <c r="K24" s="309">
        <v>100</v>
      </c>
    </row>
    <row r="25" spans="1:11" ht="19.5" customHeight="1">
      <c r="A25" s="254" t="s">
        <v>127</v>
      </c>
      <c r="B25" s="135" t="s">
        <v>158</v>
      </c>
      <c r="C25" s="309">
        <v>163</v>
      </c>
      <c r="D25" s="309">
        <v>149</v>
      </c>
      <c r="E25" s="309">
        <v>131</v>
      </c>
      <c r="F25" s="309">
        <v>11</v>
      </c>
      <c r="G25" s="309">
        <v>7</v>
      </c>
      <c r="H25" s="309">
        <v>14</v>
      </c>
      <c r="I25" s="309">
        <v>11</v>
      </c>
      <c r="J25" s="309">
        <v>1</v>
      </c>
      <c r="K25" s="309">
        <v>2</v>
      </c>
    </row>
    <row r="26" spans="1:11" s="6" customFormat="1">
      <c r="A26" s="254" t="s">
        <v>127</v>
      </c>
      <c r="B26" s="135" t="s">
        <v>155</v>
      </c>
      <c r="C26" s="309">
        <v>86</v>
      </c>
      <c r="D26" s="309">
        <v>72</v>
      </c>
      <c r="E26" s="309">
        <v>59</v>
      </c>
      <c r="F26" s="309">
        <v>10</v>
      </c>
      <c r="G26" s="309">
        <v>3</v>
      </c>
      <c r="H26" s="309">
        <v>14</v>
      </c>
      <c r="I26" s="309">
        <v>10</v>
      </c>
      <c r="J26" s="309">
        <v>2</v>
      </c>
      <c r="K26" s="309">
        <v>2</v>
      </c>
    </row>
    <row r="27" spans="1:11" s="6" customFormat="1">
      <c r="A27" s="254" t="s">
        <v>127</v>
      </c>
      <c r="B27" s="135" t="s">
        <v>156</v>
      </c>
      <c r="C27" s="309">
        <v>78</v>
      </c>
      <c r="D27" s="309">
        <v>72</v>
      </c>
      <c r="E27" s="309">
        <v>59</v>
      </c>
      <c r="F27" s="309">
        <v>9</v>
      </c>
      <c r="G27" s="309">
        <v>4</v>
      </c>
      <c r="H27" s="309">
        <v>6</v>
      </c>
      <c r="I27" s="309">
        <v>1</v>
      </c>
      <c r="J27" s="309">
        <v>1</v>
      </c>
      <c r="K27" s="309">
        <v>4</v>
      </c>
    </row>
    <row r="28" spans="1:11" s="4" customFormat="1">
      <c r="A28" s="254" t="s">
        <v>127</v>
      </c>
      <c r="B28" s="135" t="s">
        <v>157</v>
      </c>
      <c r="C28" s="309">
        <v>124</v>
      </c>
      <c r="D28" s="309">
        <v>107</v>
      </c>
      <c r="E28" s="309">
        <v>84</v>
      </c>
      <c r="F28" s="309">
        <v>16</v>
      </c>
      <c r="G28" s="309">
        <v>7</v>
      </c>
      <c r="H28" s="309">
        <v>17</v>
      </c>
      <c r="I28" s="309">
        <v>8</v>
      </c>
      <c r="J28" s="309">
        <v>4</v>
      </c>
      <c r="K28" s="309">
        <v>5</v>
      </c>
    </row>
    <row r="29" spans="1:11" s="1" customFormat="1">
      <c r="A29" s="254" t="s">
        <v>127</v>
      </c>
      <c r="B29" s="135" t="s">
        <v>159</v>
      </c>
      <c r="C29" s="309">
        <v>214</v>
      </c>
      <c r="D29" s="309">
        <v>172</v>
      </c>
      <c r="E29" s="309">
        <v>95</v>
      </c>
      <c r="F29" s="309">
        <v>31</v>
      </c>
      <c r="G29" s="309">
        <v>46</v>
      </c>
      <c r="H29" s="309">
        <v>42</v>
      </c>
      <c r="I29" s="309">
        <v>7</v>
      </c>
      <c r="J29" s="309">
        <v>11</v>
      </c>
      <c r="K29" s="309">
        <v>24</v>
      </c>
    </row>
    <row r="30" spans="1:11" s="1" customFormat="1">
      <c r="A30" s="254" t="s">
        <v>127</v>
      </c>
      <c r="B30" s="135" t="s">
        <v>160</v>
      </c>
      <c r="C30" s="309">
        <v>347</v>
      </c>
      <c r="D30" s="309">
        <v>276</v>
      </c>
      <c r="E30" s="309">
        <v>126</v>
      </c>
      <c r="F30" s="309">
        <v>74</v>
      </c>
      <c r="G30" s="309">
        <v>76</v>
      </c>
      <c r="H30" s="309">
        <v>71</v>
      </c>
      <c r="I30" s="309">
        <v>16</v>
      </c>
      <c r="J30" s="309">
        <v>18</v>
      </c>
      <c r="K30" s="309">
        <v>37</v>
      </c>
    </row>
    <row r="31" spans="1:11" s="1" customFormat="1" ht="12" customHeight="1">
      <c r="A31" s="254" t="s">
        <v>127</v>
      </c>
      <c r="B31" s="135" t="s">
        <v>161</v>
      </c>
      <c r="C31" s="309">
        <v>318</v>
      </c>
      <c r="D31" s="309">
        <v>248</v>
      </c>
      <c r="E31" s="309">
        <v>141</v>
      </c>
      <c r="F31" s="309">
        <v>40</v>
      </c>
      <c r="G31" s="309">
        <v>67</v>
      </c>
      <c r="H31" s="309">
        <v>70</v>
      </c>
      <c r="I31" s="309">
        <v>26</v>
      </c>
      <c r="J31" s="309">
        <v>19</v>
      </c>
      <c r="K31" s="309">
        <v>25</v>
      </c>
    </row>
    <row r="32" spans="1:11" s="25" customFormat="1" ht="19.5" customHeight="1">
      <c r="A32" s="255" t="s">
        <v>383</v>
      </c>
      <c r="B32" s="124" t="s">
        <v>31</v>
      </c>
      <c r="C32" s="325">
        <v>1330</v>
      </c>
      <c r="D32" s="325">
        <v>1096</v>
      </c>
      <c r="E32" s="325">
        <v>695</v>
      </c>
      <c r="F32" s="325">
        <v>191</v>
      </c>
      <c r="G32" s="325">
        <v>210</v>
      </c>
      <c r="H32" s="325">
        <v>234</v>
      </c>
      <c r="I32" s="325">
        <v>79</v>
      </c>
      <c r="J32" s="325">
        <v>56</v>
      </c>
      <c r="K32" s="325">
        <v>99</v>
      </c>
    </row>
    <row r="33" spans="1:18" s="6" customFormat="1" ht="30.75" customHeight="1">
      <c r="A33" s="254" t="s">
        <v>127</v>
      </c>
      <c r="B33" s="137" t="s">
        <v>387</v>
      </c>
      <c r="C33" s="309">
        <v>22</v>
      </c>
      <c r="D33" s="309">
        <v>18</v>
      </c>
      <c r="E33" s="309">
        <v>14</v>
      </c>
      <c r="F33" s="309">
        <v>1</v>
      </c>
      <c r="G33" s="309">
        <v>3</v>
      </c>
      <c r="H33" s="309">
        <v>4</v>
      </c>
      <c r="I33" s="309">
        <v>4</v>
      </c>
      <c r="J33" s="309" t="s">
        <v>486</v>
      </c>
      <c r="K33" s="309" t="s">
        <v>486</v>
      </c>
    </row>
    <row r="34" spans="1:18">
      <c r="A34" s="254" t="s">
        <v>127</v>
      </c>
      <c r="B34" s="138" t="s">
        <v>128</v>
      </c>
      <c r="C34" s="309">
        <v>1308</v>
      </c>
      <c r="D34" s="309">
        <v>1078</v>
      </c>
      <c r="E34" s="309">
        <v>681</v>
      </c>
      <c r="F34" s="309">
        <v>190</v>
      </c>
      <c r="G34" s="309">
        <v>207</v>
      </c>
      <c r="H34" s="309">
        <v>230</v>
      </c>
      <c r="I34" s="309">
        <v>75</v>
      </c>
      <c r="J34" s="309">
        <v>56</v>
      </c>
      <c r="K34" s="309">
        <v>99</v>
      </c>
    </row>
    <row r="35" spans="1:18" ht="11.25" customHeight="1">
      <c r="A35" s="142" t="s">
        <v>8</v>
      </c>
      <c r="B35" s="175"/>
      <c r="C35" s="175"/>
      <c r="D35" s="175"/>
      <c r="E35" s="175"/>
      <c r="F35" s="175"/>
      <c r="G35" s="175"/>
      <c r="H35" s="175"/>
      <c r="I35" s="175"/>
      <c r="J35" s="175"/>
      <c r="K35" s="175"/>
    </row>
    <row r="36" spans="1:18" s="1" customFormat="1" ht="11.25" customHeight="1">
      <c r="A36" s="39" t="s">
        <v>84</v>
      </c>
      <c r="B36" s="4"/>
      <c r="C36" s="4"/>
      <c r="D36" s="4"/>
      <c r="E36" s="4"/>
      <c r="F36" s="4"/>
      <c r="G36" s="4"/>
      <c r="H36" s="4"/>
      <c r="I36" s="4"/>
      <c r="J36" s="4"/>
      <c r="K36" s="2"/>
      <c r="L36" s="2"/>
      <c r="M36" s="2"/>
      <c r="N36" s="2"/>
      <c r="O36" s="2"/>
      <c r="P36" s="2"/>
      <c r="Q36" s="2"/>
      <c r="R36" s="2"/>
    </row>
    <row r="37" spans="1:18" ht="11.25" customHeight="1">
      <c r="A37" s="39" t="s">
        <v>216</v>
      </c>
      <c r="B37" s="4"/>
      <c r="C37" s="4"/>
      <c r="D37" s="4"/>
      <c r="E37" s="4"/>
      <c r="F37" s="4"/>
      <c r="G37" s="4"/>
      <c r="H37" s="4"/>
      <c r="I37" s="4"/>
      <c r="J37" s="4"/>
      <c r="K37" s="1"/>
      <c r="L37" s="1"/>
      <c r="M37" s="1"/>
      <c r="N37" s="1"/>
      <c r="O37" s="1"/>
      <c r="P37" s="1"/>
      <c r="Q37" s="1"/>
      <c r="R37" s="1"/>
    </row>
    <row r="38" spans="1:18">
      <c r="A38" s="114" t="s">
        <v>131</v>
      </c>
      <c r="B38" s="150"/>
    </row>
    <row r="42" spans="1:18">
      <c r="B42" s="2"/>
    </row>
    <row r="43" spans="1:18">
      <c r="B43" s="2"/>
    </row>
    <row r="44" spans="1:18">
      <c r="B44" s="2"/>
    </row>
    <row r="45" spans="1:18">
      <c r="B45" s="2"/>
    </row>
    <row r="46" spans="1:18">
      <c r="B46" s="2"/>
    </row>
    <row r="47" spans="1:18">
      <c r="B47" s="2"/>
    </row>
    <row r="48" spans="1:18">
      <c r="B48" s="2"/>
    </row>
    <row r="49" spans="2:2">
      <c r="B49" s="2"/>
    </row>
    <row r="50" spans="2:2">
      <c r="B50" s="2"/>
    </row>
    <row r="51" spans="2:2">
      <c r="B51" s="2"/>
    </row>
    <row r="52" spans="2:2">
      <c r="B52" s="2"/>
    </row>
    <row r="53" spans="2:2">
      <c r="B53" s="2"/>
    </row>
    <row r="54" spans="2:2">
      <c r="B54" s="2"/>
    </row>
    <row r="55" spans="2:2">
      <c r="B55" s="2"/>
    </row>
    <row r="56" spans="2:2">
      <c r="B56" s="2"/>
    </row>
    <row r="57" spans="2:2">
      <c r="B57" s="2"/>
    </row>
    <row r="58" spans="2:2">
      <c r="B58" s="2"/>
    </row>
    <row r="59" spans="2:2">
      <c r="B59" s="2"/>
    </row>
    <row r="60" spans="2:2">
      <c r="B60" s="2"/>
    </row>
    <row r="61" spans="2:2">
      <c r="B61" s="2"/>
    </row>
    <row r="62" spans="2:2">
      <c r="B62" s="2"/>
    </row>
    <row r="63" spans="2:2">
      <c r="B63" s="2"/>
    </row>
    <row r="64" spans="2:2">
      <c r="B64" s="2"/>
    </row>
    <row r="65" spans="2:2">
      <c r="B65" s="2"/>
    </row>
    <row r="66" spans="2:2">
      <c r="B66" s="2"/>
    </row>
    <row r="67" spans="2:2">
      <c r="B67" s="2"/>
    </row>
    <row r="68" spans="2:2">
      <c r="B68" s="2"/>
    </row>
    <row r="69" spans="2:2">
      <c r="B69" s="2"/>
    </row>
    <row r="70" spans="2:2">
      <c r="B70" s="2"/>
    </row>
    <row r="71" spans="2:2">
      <c r="B71" s="2"/>
    </row>
    <row r="72" spans="2:2">
      <c r="B72" s="2"/>
    </row>
    <row r="73" spans="2:2">
      <c r="B73" s="2"/>
    </row>
    <row r="74" spans="2:2">
      <c r="B74" s="2"/>
    </row>
    <row r="75" spans="2:2">
      <c r="B75" s="2"/>
    </row>
    <row r="76" spans="2:2">
      <c r="B76" s="2"/>
    </row>
    <row r="77" spans="2:2">
      <c r="B77" s="2"/>
    </row>
    <row r="78" spans="2:2">
      <c r="B78" s="2"/>
    </row>
    <row r="79" spans="2:2">
      <c r="B79" s="2"/>
    </row>
    <row r="80" spans="2:2">
      <c r="B80" s="2"/>
    </row>
    <row r="81" spans="2:2">
      <c r="B81" s="2"/>
    </row>
    <row r="82" spans="2:2">
      <c r="B82" s="2"/>
    </row>
    <row r="83" spans="2:2">
      <c r="B83" s="2"/>
    </row>
    <row r="84" spans="2:2">
      <c r="B84" s="2"/>
    </row>
    <row r="85" spans="2:2">
      <c r="B85" s="2"/>
    </row>
    <row r="86" spans="2:2">
      <c r="B86" s="2"/>
    </row>
    <row r="87" spans="2:2">
      <c r="B87" s="2"/>
    </row>
    <row r="88" spans="2:2">
      <c r="B88" s="2"/>
    </row>
    <row r="89" spans="2:2">
      <c r="B89" s="2"/>
    </row>
    <row r="90" spans="2:2">
      <c r="B90" s="2"/>
    </row>
    <row r="91" spans="2:2">
      <c r="B91" s="2"/>
    </row>
    <row r="92" spans="2:2">
      <c r="B92" s="2"/>
    </row>
    <row r="93" spans="2:2">
      <c r="B93" s="2"/>
    </row>
    <row r="94" spans="2:2">
      <c r="B94" s="2"/>
    </row>
    <row r="95" spans="2:2">
      <c r="B95" s="2"/>
    </row>
    <row r="96" spans="2:2">
      <c r="B96" s="2"/>
    </row>
    <row r="97" spans="2:2">
      <c r="B97" s="2"/>
    </row>
    <row r="98" spans="2:2">
      <c r="B98" s="2"/>
    </row>
    <row r="99" spans="2:2">
      <c r="B99" s="2"/>
    </row>
    <row r="100" spans="2:2">
      <c r="B100" s="2"/>
    </row>
    <row r="101" spans="2:2">
      <c r="B101" s="2"/>
    </row>
    <row r="102" spans="2:2">
      <c r="B102" s="2"/>
    </row>
    <row r="103" spans="2:2">
      <c r="B103" s="2"/>
    </row>
    <row r="104" spans="2:2">
      <c r="B104" s="2"/>
    </row>
    <row r="105" spans="2:2">
      <c r="B105" s="2"/>
    </row>
    <row r="106" spans="2:2">
      <c r="B106" s="2"/>
    </row>
    <row r="107" spans="2:2">
      <c r="B107" s="2"/>
    </row>
    <row r="108" spans="2:2">
      <c r="B108" s="2"/>
    </row>
    <row r="115" spans="2:2">
      <c r="B115" s="2"/>
    </row>
    <row r="116" spans="2:2">
      <c r="B116" s="2"/>
    </row>
    <row r="117" spans="2:2">
      <c r="B117" s="2"/>
    </row>
    <row r="118" spans="2:2">
      <c r="B118" s="2"/>
    </row>
    <row r="119" spans="2:2">
      <c r="B119" s="2"/>
    </row>
    <row r="120" spans="2:2">
      <c r="B120" s="2"/>
    </row>
    <row r="121" spans="2:2">
      <c r="B121" s="2"/>
    </row>
    <row r="122" spans="2:2">
      <c r="B122" s="2"/>
    </row>
    <row r="123" spans="2:2">
      <c r="B123" s="2"/>
    </row>
    <row r="124" spans="2:2">
      <c r="B124" s="2"/>
    </row>
    <row r="125" spans="2:2">
      <c r="B125" s="2"/>
    </row>
    <row r="126" spans="2:2">
      <c r="B126" s="2"/>
    </row>
    <row r="127" spans="2:2">
      <c r="B127" s="2"/>
    </row>
    <row r="128" spans="2:2">
      <c r="B128" s="2"/>
    </row>
    <row r="129" spans="2:2">
      <c r="B129" s="2"/>
    </row>
    <row r="130" spans="2:2">
      <c r="B130" s="2"/>
    </row>
    <row r="131" spans="2:2">
      <c r="B131" s="2"/>
    </row>
    <row r="132" spans="2:2">
      <c r="B132" s="2"/>
    </row>
    <row r="133" spans="2:2">
      <c r="B133" s="2"/>
    </row>
    <row r="134" spans="2:2">
      <c r="B134" s="2"/>
    </row>
    <row r="135" spans="2:2">
      <c r="B135" s="2"/>
    </row>
    <row r="136" spans="2:2">
      <c r="B136" s="2"/>
    </row>
    <row r="137" spans="2:2">
      <c r="B137" s="2"/>
    </row>
    <row r="138" spans="2:2">
      <c r="B138" s="2"/>
    </row>
    <row r="139" spans="2:2">
      <c r="B139" s="2"/>
    </row>
    <row r="140" spans="2:2">
      <c r="B140" s="2"/>
    </row>
    <row r="141" spans="2:2">
      <c r="B141" s="2"/>
    </row>
    <row r="142" spans="2:2">
      <c r="B142" s="2"/>
    </row>
    <row r="143" spans="2:2">
      <c r="B143" s="2"/>
    </row>
    <row r="144" spans="2:2">
      <c r="B144" s="2"/>
    </row>
    <row r="145" spans="2:2">
      <c r="B145" s="2"/>
    </row>
    <row r="146" spans="2:2">
      <c r="B146" s="2"/>
    </row>
    <row r="147" spans="2:2">
      <c r="B147" s="2"/>
    </row>
    <row r="148" spans="2:2">
      <c r="B148" s="2"/>
    </row>
    <row r="149" spans="2:2">
      <c r="B149" s="2"/>
    </row>
    <row r="150" spans="2:2">
      <c r="B150" s="2"/>
    </row>
    <row r="151" spans="2:2">
      <c r="B151" s="2"/>
    </row>
    <row r="152" spans="2:2">
      <c r="B152" s="2"/>
    </row>
    <row r="153" spans="2:2">
      <c r="B153" s="2"/>
    </row>
    <row r="154" spans="2:2">
      <c r="B154" s="2"/>
    </row>
    <row r="155" spans="2:2">
      <c r="B155" s="2"/>
    </row>
    <row r="156" spans="2:2">
      <c r="B156" s="2"/>
    </row>
    <row r="157" spans="2:2">
      <c r="B157" s="2"/>
    </row>
    <row r="158" spans="2:2">
      <c r="B158" s="2"/>
    </row>
    <row r="159" spans="2:2">
      <c r="B159" s="2"/>
    </row>
    <row r="160" spans="2:2">
      <c r="B160" s="2"/>
    </row>
    <row r="161" spans="2:2">
      <c r="B161" s="2"/>
    </row>
    <row r="162" spans="2:2">
      <c r="B162" s="2"/>
    </row>
    <row r="163" spans="2:2">
      <c r="B163" s="2"/>
    </row>
    <row r="164" spans="2:2">
      <c r="B164" s="2"/>
    </row>
    <row r="165" spans="2:2">
      <c r="B165" s="2"/>
    </row>
    <row r="166" spans="2:2">
      <c r="B166" s="2"/>
    </row>
    <row r="167" spans="2:2">
      <c r="B167" s="2"/>
    </row>
    <row r="168" spans="2:2">
      <c r="B168" s="2"/>
    </row>
    <row r="169" spans="2:2">
      <c r="B169" s="2"/>
    </row>
    <row r="170" spans="2:2">
      <c r="B170" s="2"/>
    </row>
    <row r="171" spans="2:2">
      <c r="B171" s="2"/>
    </row>
    <row r="172" spans="2:2">
      <c r="B172" s="2"/>
    </row>
    <row r="173" spans="2:2">
      <c r="B173" s="2"/>
    </row>
    <row r="174" spans="2:2">
      <c r="B174" s="2"/>
    </row>
    <row r="175" spans="2:2">
      <c r="B175" s="2"/>
    </row>
    <row r="176" spans="2:2">
      <c r="B176" s="2"/>
    </row>
    <row r="177" spans="2:2">
      <c r="B177" s="2"/>
    </row>
    <row r="178" spans="2:2">
      <c r="B178" s="2"/>
    </row>
    <row r="179" spans="2:2">
      <c r="B179" s="2"/>
    </row>
    <row r="180" spans="2:2">
      <c r="B180" s="2"/>
    </row>
    <row r="181" spans="2:2">
      <c r="B181" s="2"/>
    </row>
    <row r="182" spans="2:2">
      <c r="B182" s="2"/>
    </row>
    <row r="183" spans="2:2">
      <c r="B183" s="2"/>
    </row>
    <row r="184" spans="2:2">
      <c r="B184" s="2"/>
    </row>
    <row r="185" spans="2:2">
      <c r="B185" s="2"/>
    </row>
    <row r="186" spans="2:2">
      <c r="B186" s="2"/>
    </row>
    <row r="187" spans="2:2">
      <c r="B187" s="2"/>
    </row>
    <row r="188" spans="2:2">
      <c r="B188" s="2"/>
    </row>
    <row r="189" spans="2:2">
      <c r="B189" s="2"/>
    </row>
    <row r="190" spans="2:2">
      <c r="B190" s="2"/>
    </row>
    <row r="191" spans="2:2">
      <c r="B191" s="2"/>
    </row>
    <row r="192" spans="2:2">
      <c r="B192" s="2"/>
    </row>
    <row r="193" spans="2:2">
      <c r="B193" s="2"/>
    </row>
    <row r="194" spans="2:2">
      <c r="B194" s="2"/>
    </row>
    <row r="195" spans="2:2">
      <c r="B195" s="2"/>
    </row>
    <row r="196" spans="2:2">
      <c r="B196" s="2"/>
    </row>
    <row r="197" spans="2:2">
      <c r="B197" s="2"/>
    </row>
    <row r="198" spans="2:2">
      <c r="B198" s="2"/>
    </row>
    <row r="199" spans="2:2">
      <c r="B199" s="2"/>
    </row>
    <row r="200" spans="2:2">
      <c r="B200" s="2"/>
    </row>
    <row r="201" spans="2:2">
      <c r="B201" s="2"/>
    </row>
    <row r="202" spans="2:2">
      <c r="B202" s="2"/>
    </row>
    <row r="203" spans="2:2">
      <c r="B203" s="2"/>
    </row>
    <row r="204" spans="2:2">
      <c r="B204" s="2"/>
    </row>
    <row r="205" spans="2:2">
      <c r="B205" s="2"/>
    </row>
    <row r="206" spans="2:2">
      <c r="B206" s="2"/>
    </row>
    <row r="207" spans="2:2">
      <c r="B207" s="2"/>
    </row>
    <row r="208" spans="2:2">
      <c r="B208" s="2"/>
    </row>
    <row r="209" spans="2:2">
      <c r="B209" s="2"/>
    </row>
    <row r="210" spans="2:2">
      <c r="B210" s="2"/>
    </row>
    <row r="211" spans="2:2">
      <c r="B211" s="2"/>
    </row>
    <row r="212" spans="2:2">
      <c r="B212" s="2"/>
    </row>
    <row r="213" spans="2:2">
      <c r="B213" s="2"/>
    </row>
    <row r="214" spans="2:2">
      <c r="B214" s="2"/>
    </row>
    <row r="215" spans="2:2">
      <c r="B215" s="2"/>
    </row>
    <row r="216" spans="2:2">
      <c r="B216" s="2"/>
    </row>
    <row r="217" spans="2:2">
      <c r="B217" s="2"/>
    </row>
    <row r="218" spans="2:2">
      <c r="B218" s="2"/>
    </row>
    <row r="219" spans="2:2">
      <c r="B219" s="2"/>
    </row>
    <row r="220" spans="2:2">
      <c r="B220" s="2"/>
    </row>
    <row r="221" spans="2:2">
      <c r="B221" s="2"/>
    </row>
    <row r="222" spans="2:2">
      <c r="B222" s="2"/>
    </row>
    <row r="223" spans="2:2">
      <c r="B223" s="2"/>
    </row>
    <row r="224" spans="2:2">
      <c r="B224" s="2"/>
    </row>
    <row r="225" spans="2:2">
      <c r="B225" s="2"/>
    </row>
    <row r="226" spans="2:2">
      <c r="B226" s="2"/>
    </row>
    <row r="227" spans="2:2">
      <c r="B227" s="2"/>
    </row>
    <row r="228" spans="2:2">
      <c r="B228" s="2"/>
    </row>
    <row r="229" spans="2:2">
      <c r="B229" s="2"/>
    </row>
    <row r="230" spans="2:2">
      <c r="B230" s="2"/>
    </row>
    <row r="231" spans="2:2">
      <c r="B231" s="2"/>
    </row>
    <row r="232" spans="2:2">
      <c r="B232" s="2"/>
    </row>
    <row r="233" spans="2:2">
      <c r="B233" s="2"/>
    </row>
    <row r="234" spans="2:2">
      <c r="B234" s="2"/>
    </row>
    <row r="235" spans="2:2">
      <c r="B235" s="2"/>
    </row>
    <row r="236" spans="2:2">
      <c r="B236" s="2"/>
    </row>
    <row r="237" spans="2:2">
      <c r="B237" s="2"/>
    </row>
    <row r="238" spans="2:2">
      <c r="B238" s="2"/>
    </row>
    <row r="239" spans="2:2">
      <c r="B239" s="2"/>
    </row>
    <row r="240" spans="2:2">
      <c r="B240" s="2"/>
    </row>
    <row r="241" spans="2:2">
      <c r="B241" s="2"/>
    </row>
    <row r="242" spans="2:2">
      <c r="B242" s="2"/>
    </row>
    <row r="243" spans="2:2">
      <c r="B243" s="2"/>
    </row>
    <row r="244" spans="2:2">
      <c r="B244" s="2"/>
    </row>
    <row r="245" spans="2:2">
      <c r="B245" s="2"/>
    </row>
    <row r="246" spans="2:2">
      <c r="B246" s="2"/>
    </row>
    <row r="247" spans="2:2">
      <c r="B247" s="2"/>
    </row>
    <row r="248" spans="2:2">
      <c r="B248" s="2"/>
    </row>
    <row r="249" spans="2:2">
      <c r="B249" s="2"/>
    </row>
    <row r="250" spans="2:2">
      <c r="B250" s="2"/>
    </row>
    <row r="251" spans="2:2">
      <c r="B251" s="2"/>
    </row>
    <row r="252" spans="2:2">
      <c r="B252" s="2"/>
    </row>
    <row r="253" spans="2:2">
      <c r="B253" s="2"/>
    </row>
    <row r="254" spans="2:2">
      <c r="B254" s="2"/>
    </row>
    <row r="255" spans="2:2">
      <c r="B255" s="2"/>
    </row>
    <row r="256" spans="2:2">
      <c r="B256" s="2"/>
    </row>
    <row r="257" spans="2:2">
      <c r="B257" s="2"/>
    </row>
    <row r="258" spans="2:2">
      <c r="B258" s="2"/>
    </row>
    <row r="259" spans="2:2">
      <c r="B259" s="2"/>
    </row>
    <row r="260" spans="2:2">
      <c r="B260" s="2"/>
    </row>
    <row r="261" spans="2:2">
      <c r="B261" s="2"/>
    </row>
    <row r="262" spans="2:2">
      <c r="B262" s="2"/>
    </row>
    <row r="263" spans="2:2">
      <c r="B263" s="2"/>
    </row>
    <row r="264" spans="2:2">
      <c r="B264" s="2"/>
    </row>
    <row r="265" spans="2:2">
      <c r="B265" s="2"/>
    </row>
    <row r="266" spans="2:2">
      <c r="B266" s="2"/>
    </row>
    <row r="267" spans="2:2">
      <c r="B267" s="2"/>
    </row>
    <row r="268" spans="2:2">
      <c r="B268" s="2"/>
    </row>
    <row r="269" spans="2:2">
      <c r="B269" s="2"/>
    </row>
    <row r="270" spans="2:2">
      <c r="B270" s="2"/>
    </row>
    <row r="271" spans="2:2">
      <c r="B271" s="2"/>
    </row>
    <row r="272" spans="2:2">
      <c r="B272" s="2"/>
    </row>
    <row r="273" spans="2:2">
      <c r="B273" s="2"/>
    </row>
    <row r="274" spans="2:2">
      <c r="B274" s="2"/>
    </row>
    <row r="275" spans="2:2">
      <c r="B275" s="2"/>
    </row>
    <row r="276" spans="2:2">
      <c r="B276" s="2"/>
    </row>
    <row r="277" spans="2:2">
      <c r="B277" s="2"/>
    </row>
    <row r="278" spans="2:2">
      <c r="B278" s="2"/>
    </row>
    <row r="279" spans="2:2">
      <c r="B279" s="2"/>
    </row>
    <row r="280" spans="2:2">
      <c r="B280" s="2"/>
    </row>
    <row r="281" spans="2:2">
      <c r="B281" s="2"/>
    </row>
    <row r="282" spans="2:2">
      <c r="B282" s="2"/>
    </row>
    <row r="283" spans="2:2">
      <c r="B283" s="2"/>
    </row>
    <row r="284" spans="2:2">
      <c r="B284" s="2"/>
    </row>
    <row r="285" spans="2:2">
      <c r="B285" s="2"/>
    </row>
    <row r="286" spans="2:2">
      <c r="B286" s="2"/>
    </row>
    <row r="287" spans="2:2">
      <c r="B287" s="2"/>
    </row>
    <row r="288" spans="2:2">
      <c r="B288" s="2"/>
    </row>
    <row r="289" spans="2:2">
      <c r="B289" s="2"/>
    </row>
    <row r="290" spans="2:2">
      <c r="B290" s="2"/>
    </row>
    <row r="291" spans="2:2">
      <c r="B291" s="2"/>
    </row>
    <row r="292" spans="2:2">
      <c r="B292" s="2"/>
    </row>
    <row r="293" spans="2:2">
      <c r="B293" s="2"/>
    </row>
    <row r="294" spans="2:2">
      <c r="B294" s="2"/>
    </row>
    <row r="295" spans="2:2">
      <c r="B295" s="2"/>
    </row>
    <row r="296" spans="2:2">
      <c r="B296" s="2"/>
    </row>
    <row r="297" spans="2:2">
      <c r="B297" s="2"/>
    </row>
    <row r="298" spans="2:2">
      <c r="B298" s="2"/>
    </row>
    <row r="299" spans="2:2">
      <c r="B299" s="2"/>
    </row>
    <row r="300" spans="2:2">
      <c r="B300" s="2"/>
    </row>
    <row r="301" spans="2:2">
      <c r="B301" s="2"/>
    </row>
    <row r="302" spans="2:2">
      <c r="B302" s="2"/>
    </row>
    <row r="303" spans="2:2">
      <c r="B303" s="2"/>
    </row>
    <row r="304" spans="2:2">
      <c r="B304" s="2"/>
    </row>
    <row r="305" spans="2:2">
      <c r="B305" s="2"/>
    </row>
    <row r="306" spans="2:2">
      <c r="B306" s="2"/>
    </row>
    <row r="307" spans="2:2">
      <c r="B307" s="2"/>
    </row>
    <row r="308" spans="2:2">
      <c r="B308" s="2"/>
    </row>
    <row r="309" spans="2:2">
      <c r="B309" s="2"/>
    </row>
    <row r="310" spans="2:2">
      <c r="B310" s="2"/>
    </row>
    <row r="311" spans="2:2">
      <c r="B311" s="2"/>
    </row>
    <row r="312" spans="2:2">
      <c r="B312" s="2"/>
    </row>
    <row r="313" spans="2:2">
      <c r="B313" s="2"/>
    </row>
    <row r="314" spans="2:2">
      <c r="B314" s="2"/>
    </row>
    <row r="315" spans="2:2">
      <c r="B315" s="2"/>
    </row>
    <row r="316" spans="2:2">
      <c r="B316" s="2"/>
    </row>
    <row r="317" spans="2:2">
      <c r="B317" s="2"/>
    </row>
    <row r="318" spans="2:2">
      <c r="B318" s="2"/>
    </row>
    <row r="319" spans="2:2">
      <c r="B319" s="2"/>
    </row>
    <row r="320" spans="2:2">
      <c r="B320" s="2"/>
    </row>
    <row r="321" spans="2:2">
      <c r="B321" s="2"/>
    </row>
    <row r="322" spans="2:2">
      <c r="B322" s="2"/>
    </row>
    <row r="323" spans="2:2">
      <c r="B323" s="2"/>
    </row>
    <row r="324" spans="2:2">
      <c r="B324" s="2"/>
    </row>
    <row r="325" spans="2:2">
      <c r="B325" s="2"/>
    </row>
    <row r="326" spans="2:2">
      <c r="B326" s="2"/>
    </row>
    <row r="327" spans="2:2">
      <c r="B327" s="2"/>
    </row>
    <row r="328" spans="2:2">
      <c r="B328" s="2"/>
    </row>
    <row r="329" spans="2:2">
      <c r="B329" s="2"/>
    </row>
    <row r="330" spans="2:2">
      <c r="B330" s="2"/>
    </row>
    <row r="331" spans="2:2">
      <c r="B331" s="2"/>
    </row>
    <row r="332" spans="2:2">
      <c r="B332" s="2"/>
    </row>
    <row r="333" spans="2:2">
      <c r="B333" s="2"/>
    </row>
    <row r="334" spans="2:2">
      <c r="B334" s="2"/>
    </row>
    <row r="335" spans="2:2">
      <c r="B335" s="2"/>
    </row>
    <row r="336" spans="2:2">
      <c r="B336" s="2"/>
    </row>
    <row r="337" spans="2:2">
      <c r="B337" s="2"/>
    </row>
    <row r="338" spans="2:2">
      <c r="B338" s="2"/>
    </row>
    <row r="339" spans="2:2">
      <c r="B339" s="2"/>
    </row>
    <row r="340" spans="2:2">
      <c r="B340" s="2"/>
    </row>
    <row r="341" spans="2:2">
      <c r="B341" s="2"/>
    </row>
    <row r="342" spans="2:2">
      <c r="B342" s="2"/>
    </row>
    <row r="343" spans="2:2">
      <c r="B343" s="2"/>
    </row>
    <row r="344" spans="2:2">
      <c r="B344" s="2"/>
    </row>
    <row r="345" spans="2:2">
      <c r="B345" s="2"/>
    </row>
    <row r="346" spans="2:2">
      <c r="B346" s="2"/>
    </row>
    <row r="347" spans="2:2">
      <c r="B347" s="2"/>
    </row>
    <row r="348" spans="2:2">
      <c r="B348" s="2"/>
    </row>
    <row r="349" spans="2:2">
      <c r="B349" s="2"/>
    </row>
    <row r="350" spans="2:2">
      <c r="B350" s="2"/>
    </row>
    <row r="351" spans="2:2">
      <c r="B351" s="2"/>
    </row>
    <row r="352" spans="2:2">
      <c r="B352" s="2"/>
    </row>
    <row r="353" spans="2:2">
      <c r="B353" s="2"/>
    </row>
    <row r="354" spans="2:2">
      <c r="B354" s="2"/>
    </row>
    <row r="355" spans="2:2">
      <c r="B355" s="2"/>
    </row>
    <row r="356" spans="2:2">
      <c r="B356" s="2"/>
    </row>
    <row r="357" spans="2:2">
      <c r="B357" s="2"/>
    </row>
    <row r="358" spans="2:2">
      <c r="B358" s="2"/>
    </row>
    <row r="359" spans="2:2">
      <c r="B359" s="2"/>
    </row>
    <row r="360" spans="2:2">
      <c r="B360" s="2"/>
    </row>
    <row r="361" spans="2:2">
      <c r="B361" s="2"/>
    </row>
    <row r="362" spans="2:2">
      <c r="B362" s="2"/>
    </row>
    <row r="363" spans="2:2">
      <c r="B363" s="2"/>
    </row>
    <row r="364" spans="2:2">
      <c r="B364" s="2"/>
    </row>
    <row r="365" spans="2:2">
      <c r="B365" s="2"/>
    </row>
    <row r="366" spans="2:2">
      <c r="B366" s="2"/>
    </row>
    <row r="367" spans="2:2">
      <c r="B367" s="2"/>
    </row>
  </sheetData>
  <dataValidations count="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5:A3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24 B14 B34"/>
    <dataValidation allowBlank="1" showInputMessage="1" showErrorMessage="1" promptTitle="Fußnotenstrich" prompt="Nachfolgend Fußnotenbereich mit Fußnotenerläuterungen und weiteren Erklärungen" sqref="A3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2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3 B23 B33"/>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8" firstPageNumber="36" orientation="landscape" r:id="rId1"/>
  <headerFooter>
    <oddFooter>&amp;C&amp;"Arial,Standard"&amp;6© Statistisches Landesamt des Freistaates Sachsen | K V 6 -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06"/>
  <sheetViews>
    <sheetView showGridLines="0" zoomScaleNormal="100" workbookViewId="0"/>
  </sheetViews>
  <sheetFormatPr baseColWidth="10" defaultColWidth="20.7109375" defaultRowHeight="11.25"/>
  <cols>
    <col min="1" max="1" width="11" style="1" customWidth="1"/>
    <col min="2" max="2" width="33.7109375" style="1" customWidth="1"/>
    <col min="3" max="3" width="10.7109375" style="2" customWidth="1"/>
    <col min="4" max="12" width="7.5703125" style="2" customWidth="1"/>
    <col min="13" max="13" width="10.7109375" style="2" customWidth="1"/>
    <col min="14" max="36" width="20.7109375" style="2"/>
    <col min="37" max="47" width="8.140625" style="2" customWidth="1"/>
    <col min="48" max="16384" width="20.7109375" style="2"/>
  </cols>
  <sheetData>
    <row r="1" spans="1:47" s="11" customFormat="1" ht="11.25" customHeight="1">
      <c r="A1" s="21" t="s">
        <v>0</v>
      </c>
    </row>
    <row r="2" spans="1:47" s="112" customFormat="1" ht="19.5" customHeight="1">
      <c r="A2" s="144" t="s">
        <v>388</v>
      </c>
      <c r="C2" s="62"/>
      <c r="D2" s="62"/>
      <c r="E2" s="62"/>
      <c r="F2" s="62"/>
      <c r="G2" s="62"/>
      <c r="H2" s="62"/>
      <c r="I2" s="62"/>
      <c r="J2" s="62"/>
      <c r="K2" s="62"/>
      <c r="L2" s="62"/>
      <c r="M2" s="62"/>
    </row>
    <row r="3" spans="1:47" s="31" customFormat="1" ht="15" customHeight="1">
      <c r="A3" s="37">
        <v>2024</v>
      </c>
      <c r="L3" s="172"/>
      <c r="M3" s="172"/>
    </row>
    <row r="4" spans="1:47" s="4" customFormat="1" ht="20.100000000000001" customHeight="1">
      <c r="A4" s="267" t="s">
        <v>63</v>
      </c>
      <c r="B4" s="173" t="s">
        <v>227</v>
      </c>
      <c r="C4" s="152" t="s">
        <v>7</v>
      </c>
      <c r="D4" s="152" t="s">
        <v>94</v>
      </c>
      <c r="E4" s="152" t="s">
        <v>95</v>
      </c>
      <c r="F4" s="152" t="s">
        <v>96</v>
      </c>
      <c r="G4" s="152" t="s">
        <v>97</v>
      </c>
      <c r="H4" s="152" t="s">
        <v>98</v>
      </c>
      <c r="I4" s="152" t="s">
        <v>99</v>
      </c>
      <c r="J4" s="152" t="s">
        <v>487</v>
      </c>
      <c r="K4" s="152" t="s">
        <v>488</v>
      </c>
      <c r="L4" s="204" t="s">
        <v>489</v>
      </c>
      <c r="M4" s="174" t="s">
        <v>100</v>
      </c>
    </row>
    <row r="5" spans="1:47" s="4" customFormat="1" ht="19.5" customHeight="1">
      <c r="A5" s="251" t="s">
        <v>7</v>
      </c>
      <c r="B5" s="203" t="s">
        <v>158</v>
      </c>
      <c r="C5" s="309">
        <v>356</v>
      </c>
      <c r="D5" s="309">
        <v>6</v>
      </c>
      <c r="E5" s="309">
        <v>17</v>
      </c>
      <c r="F5" s="309">
        <v>17</v>
      </c>
      <c r="G5" s="309">
        <v>8</v>
      </c>
      <c r="H5" s="309">
        <v>7</v>
      </c>
      <c r="I5" s="309">
        <v>7</v>
      </c>
      <c r="J5" s="309">
        <v>55</v>
      </c>
      <c r="K5" s="309">
        <v>53</v>
      </c>
      <c r="L5" s="309">
        <v>93</v>
      </c>
      <c r="M5" s="309">
        <v>93</v>
      </c>
      <c r="AK5" s="294" t="str">
        <f>IF([2]Tab4!C12=Vorläufige_Schutzmaßnahmen_für_Kinder_und_Jugendliche_nach_Alter_und_Art_der_Maßnahme_sowie_Dauer_in_Tagen_der_Maßnahme_beziehungsweise_Geschlecht[[#This Row],[Insgesamt]],".",1)</f>
        <v>.</v>
      </c>
      <c r="AL5" s="294" t="str">
        <f>IF([2]Tab4!D12=Vorläufige_Schutzmaßnahmen_für_Kinder_und_Jugendliche_nach_Alter_und_Art_der_Maßnahme_sowie_Dauer_in_Tagen_der_Maßnahme_beziehungsweise_Geschlecht[[#This Row],[1]],".",1)</f>
        <v>.</v>
      </c>
      <c r="AM5" s="294" t="str">
        <f>IF([2]Tab4!E12=Vorläufige_Schutzmaßnahmen_für_Kinder_und_Jugendliche_nach_Alter_und_Art_der_Maßnahme_sowie_Dauer_in_Tagen_der_Maßnahme_beziehungsweise_Geschlecht[[#This Row],[2]],".",1)</f>
        <v>.</v>
      </c>
      <c r="AN5" s="294" t="str">
        <f>IF([2]Tab4!F12=Vorläufige_Schutzmaßnahmen_für_Kinder_und_Jugendliche_nach_Alter_und_Art_der_Maßnahme_sowie_Dauer_in_Tagen_der_Maßnahme_beziehungsweise_Geschlecht[[#This Row],[3]],".",1)</f>
        <v>.</v>
      </c>
      <c r="AO5" s="294" t="str">
        <f>IF([2]Tab4!G12=Vorläufige_Schutzmaßnahmen_für_Kinder_und_Jugendliche_nach_Alter_und_Art_der_Maßnahme_sowie_Dauer_in_Tagen_der_Maßnahme_beziehungsweise_Geschlecht[[#This Row],[4]],".",1)</f>
        <v>.</v>
      </c>
      <c r="AP5" s="294" t="str">
        <f>IF([2]Tab4!H12=Vorläufige_Schutzmaßnahmen_für_Kinder_und_Jugendliche_nach_Alter_und_Art_der_Maßnahme_sowie_Dauer_in_Tagen_der_Maßnahme_beziehungsweise_Geschlecht[[#This Row],[5]],".",1)</f>
        <v>.</v>
      </c>
      <c r="AQ5" s="294" t="str">
        <f>IF([2]Tab4!I12=Vorläufige_Schutzmaßnahmen_für_Kinder_und_Jugendliche_nach_Alter_und_Art_der_Maßnahme_sowie_Dauer_in_Tagen_der_Maßnahme_beziehungsweise_Geschlecht[[#This Row],[6]],".",1)</f>
        <v>.</v>
      </c>
      <c r="AR5" s="294" t="str">
        <f>IF([2]Tab4!J12=Vorläufige_Schutzmaßnahmen_für_Kinder_und_Jugendliche_nach_Alter_und_Art_der_Maßnahme_sowie_Dauer_in_Tagen_der_Maßnahme_beziehungsweise_Geschlecht[[#This Row],[7-15]],".",1)</f>
        <v>.</v>
      </c>
      <c r="AS5" s="294" t="str">
        <f>IF([2]Tab4!K12=Vorläufige_Schutzmaßnahmen_für_Kinder_und_Jugendliche_nach_Alter_und_Art_der_Maßnahme_sowie_Dauer_in_Tagen_der_Maßnahme_beziehungsweise_Geschlecht[[#This Row],[15-30]],".",1)</f>
        <v>.</v>
      </c>
      <c r="AT5" s="294" t="str">
        <f>IF([2]Tab4!L12=Vorläufige_Schutzmaßnahmen_für_Kinder_und_Jugendliche_nach_Alter_und_Art_der_Maßnahme_sowie_Dauer_in_Tagen_der_Maßnahme_beziehungsweise_Geschlecht[[#This Row],[30-90]],".",1)</f>
        <v>.</v>
      </c>
      <c r="AU5" s="294" t="str">
        <f>IF([2]Tab4!M12=Vorläufige_Schutzmaßnahmen_für_Kinder_und_Jugendliche_nach_Alter_und_Art_der_Maßnahme_sowie_Dauer_in_Tagen_der_Maßnahme_beziehungsweise_Geschlecht[[#This Row],[90 und mehr ]],".",1)</f>
        <v>.</v>
      </c>
    </row>
    <row r="6" spans="1:47" s="4" customFormat="1" ht="11.25" customHeight="1">
      <c r="A6" s="252" t="s">
        <v>7</v>
      </c>
      <c r="B6" s="135" t="s">
        <v>155</v>
      </c>
      <c r="C6" s="309">
        <v>199</v>
      </c>
      <c r="D6" s="309">
        <v>6</v>
      </c>
      <c r="E6" s="309">
        <v>7</v>
      </c>
      <c r="F6" s="309">
        <v>16</v>
      </c>
      <c r="G6" s="309">
        <v>7</v>
      </c>
      <c r="H6" s="309">
        <v>7</v>
      </c>
      <c r="I6" s="309">
        <v>7</v>
      </c>
      <c r="J6" s="309">
        <v>25</v>
      </c>
      <c r="K6" s="309">
        <v>28</v>
      </c>
      <c r="L6" s="309">
        <v>58</v>
      </c>
      <c r="M6" s="309">
        <v>38</v>
      </c>
      <c r="AK6" s="294" t="str">
        <f>IF([2]Tab4!C13=Vorläufige_Schutzmaßnahmen_für_Kinder_und_Jugendliche_nach_Alter_und_Art_der_Maßnahme_sowie_Dauer_in_Tagen_der_Maßnahme_beziehungsweise_Geschlecht[[#This Row],[Insgesamt]],".",1)</f>
        <v>.</v>
      </c>
      <c r="AL6" s="294" t="str">
        <f>IF([2]Tab4!D13=Vorläufige_Schutzmaßnahmen_für_Kinder_und_Jugendliche_nach_Alter_und_Art_der_Maßnahme_sowie_Dauer_in_Tagen_der_Maßnahme_beziehungsweise_Geschlecht[[#This Row],[1]],".",1)</f>
        <v>.</v>
      </c>
      <c r="AM6" s="294" t="str">
        <f>IF([2]Tab4!E13=Vorläufige_Schutzmaßnahmen_für_Kinder_und_Jugendliche_nach_Alter_und_Art_der_Maßnahme_sowie_Dauer_in_Tagen_der_Maßnahme_beziehungsweise_Geschlecht[[#This Row],[2]],".",1)</f>
        <v>.</v>
      </c>
      <c r="AN6" s="294" t="str">
        <f>IF([2]Tab4!F13=Vorläufige_Schutzmaßnahmen_für_Kinder_und_Jugendliche_nach_Alter_und_Art_der_Maßnahme_sowie_Dauer_in_Tagen_der_Maßnahme_beziehungsweise_Geschlecht[[#This Row],[3]],".",1)</f>
        <v>.</v>
      </c>
      <c r="AO6" s="294" t="str">
        <f>IF([2]Tab4!G13=Vorläufige_Schutzmaßnahmen_für_Kinder_und_Jugendliche_nach_Alter_und_Art_der_Maßnahme_sowie_Dauer_in_Tagen_der_Maßnahme_beziehungsweise_Geschlecht[[#This Row],[4]],".",1)</f>
        <v>.</v>
      </c>
      <c r="AP6" s="294" t="str">
        <f>IF([2]Tab4!H13=Vorläufige_Schutzmaßnahmen_für_Kinder_und_Jugendliche_nach_Alter_und_Art_der_Maßnahme_sowie_Dauer_in_Tagen_der_Maßnahme_beziehungsweise_Geschlecht[[#This Row],[5]],".",1)</f>
        <v>.</v>
      </c>
      <c r="AQ6" s="294" t="str">
        <f>IF([2]Tab4!I13=Vorläufige_Schutzmaßnahmen_für_Kinder_und_Jugendliche_nach_Alter_und_Art_der_Maßnahme_sowie_Dauer_in_Tagen_der_Maßnahme_beziehungsweise_Geschlecht[[#This Row],[6]],".",1)</f>
        <v>.</v>
      </c>
      <c r="AR6" s="294" t="str">
        <f>IF([2]Tab4!J13=Vorläufige_Schutzmaßnahmen_für_Kinder_und_Jugendliche_nach_Alter_und_Art_der_Maßnahme_sowie_Dauer_in_Tagen_der_Maßnahme_beziehungsweise_Geschlecht[[#This Row],[7-15]],".",1)</f>
        <v>.</v>
      </c>
      <c r="AS6" s="294" t="str">
        <f>IF([2]Tab4!K13=Vorläufige_Schutzmaßnahmen_für_Kinder_und_Jugendliche_nach_Alter_und_Art_der_Maßnahme_sowie_Dauer_in_Tagen_der_Maßnahme_beziehungsweise_Geschlecht[[#This Row],[15-30]],".",1)</f>
        <v>.</v>
      </c>
      <c r="AT6" s="294" t="str">
        <f>IF([2]Tab4!L13=Vorläufige_Schutzmaßnahmen_für_Kinder_und_Jugendliche_nach_Alter_und_Art_der_Maßnahme_sowie_Dauer_in_Tagen_der_Maßnahme_beziehungsweise_Geschlecht[[#This Row],[30-90]],".",1)</f>
        <v>.</v>
      </c>
      <c r="AU6" s="294" t="str">
        <f>IF([2]Tab4!M13=Vorläufige_Schutzmaßnahmen_für_Kinder_und_Jugendliche_nach_Alter_und_Art_der_Maßnahme_sowie_Dauer_in_Tagen_der_Maßnahme_beziehungsweise_Geschlecht[[#This Row],[90 und mehr ]],".",1)</f>
        <v>.</v>
      </c>
    </row>
    <row r="7" spans="1:47" s="4" customFormat="1" ht="11.25" customHeight="1">
      <c r="A7" s="252" t="s">
        <v>7</v>
      </c>
      <c r="B7" s="135" t="s">
        <v>156</v>
      </c>
      <c r="C7" s="309">
        <v>174</v>
      </c>
      <c r="D7" s="309">
        <v>4</v>
      </c>
      <c r="E7" s="309">
        <v>14</v>
      </c>
      <c r="F7" s="309">
        <v>12</v>
      </c>
      <c r="G7" s="309">
        <v>11</v>
      </c>
      <c r="H7" s="309">
        <v>7</v>
      </c>
      <c r="I7" s="309">
        <v>4</v>
      </c>
      <c r="J7" s="309">
        <v>18</v>
      </c>
      <c r="K7" s="309">
        <v>20</v>
      </c>
      <c r="L7" s="309">
        <v>52</v>
      </c>
      <c r="M7" s="309">
        <v>32</v>
      </c>
      <c r="AK7" s="294" t="str">
        <f>IF([2]Tab4!C14=Vorläufige_Schutzmaßnahmen_für_Kinder_und_Jugendliche_nach_Alter_und_Art_der_Maßnahme_sowie_Dauer_in_Tagen_der_Maßnahme_beziehungsweise_Geschlecht[[#This Row],[Insgesamt]],".",1)</f>
        <v>.</v>
      </c>
      <c r="AL7" s="294" t="str">
        <f>IF([2]Tab4!D14=Vorläufige_Schutzmaßnahmen_für_Kinder_und_Jugendliche_nach_Alter_und_Art_der_Maßnahme_sowie_Dauer_in_Tagen_der_Maßnahme_beziehungsweise_Geschlecht[[#This Row],[1]],".",1)</f>
        <v>.</v>
      </c>
      <c r="AM7" s="294" t="str">
        <f>IF([2]Tab4!E14=Vorläufige_Schutzmaßnahmen_für_Kinder_und_Jugendliche_nach_Alter_und_Art_der_Maßnahme_sowie_Dauer_in_Tagen_der_Maßnahme_beziehungsweise_Geschlecht[[#This Row],[2]],".",1)</f>
        <v>.</v>
      </c>
      <c r="AN7" s="294" t="str">
        <f>IF([2]Tab4!F14=Vorläufige_Schutzmaßnahmen_für_Kinder_und_Jugendliche_nach_Alter_und_Art_der_Maßnahme_sowie_Dauer_in_Tagen_der_Maßnahme_beziehungsweise_Geschlecht[[#This Row],[3]],".",1)</f>
        <v>.</v>
      </c>
      <c r="AO7" s="294" t="str">
        <f>IF([2]Tab4!G14=Vorläufige_Schutzmaßnahmen_für_Kinder_und_Jugendliche_nach_Alter_und_Art_der_Maßnahme_sowie_Dauer_in_Tagen_der_Maßnahme_beziehungsweise_Geschlecht[[#This Row],[4]],".",1)</f>
        <v>.</v>
      </c>
      <c r="AP7" s="294" t="str">
        <f>IF([2]Tab4!H14=Vorläufige_Schutzmaßnahmen_für_Kinder_und_Jugendliche_nach_Alter_und_Art_der_Maßnahme_sowie_Dauer_in_Tagen_der_Maßnahme_beziehungsweise_Geschlecht[[#This Row],[5]],".",1)</f>
        <v>.</v>
      </c>
      <c r="AQ7" s="294" t="str">
        <f>IF([2]Tab4!I14=Vorläufige_Schutzmaßnahmen_für_Kinder_und_Jugendliche_nach_Alter_und_Art_der_Maßnahme_sowie_Dauer_in_Tagen_der_Maßnahme_beziehungsweise_Geschlecht[[#This Row],[6]],".",1)</f>
        <v>.</v>
      </c>
      <c r="AR7" s="294" t="str">
        <f>IF([2]Tab4!J14=Vorläufige_Schutzmaßnahmen_für_Kinder_und_Jugendliche_nach_Alter_und_Art_der_Maßnahme_sowie_Dauer_in_Tagen_der_Maßnahme_beziehungsweise_Geschlecht[[#This Row],[7-15]],".",1)</f>
        <v>.</v>
      </c>
      <c r="AS7" s="294" t="str">
        <f>IF([2]Tab4!K14=Vorläufige_Schutzmaßnahmen_für_Kinder_und_Jugendliche_nach_Alter_und_Art_der_Maßnahme_sowie_Dauer_in_Tagen_der_Maßnahme_beziehungsweise_Geschlecht[[#This Row],[15-30]],".",1)</f>
        <v>.</v>
      </c>
      <c r="AT7" s="294" t="str">
        <f>IF([2]Tab4!L14=Vorläufige_Schutzmaßnahmen_für_Kinder_und_Jugendliche_nach_Alter_und_Art_der_Maßnahme_sowie_Dauer_in_Tagen_der_Maßnahme_beziehungsweise_Geschlecht[[#This Row],[30-90]],".",1)</f>
        <v>.</v>
      </c>
      <c r="AU7" s="294" t="str">
        <f>IF([2]Tab4!M14=Vorläufige_Schutzmaßnahmen_für_Kinder_und_Jugendliche_nach_Alter_und_Art_der_Maßnahme_sowie_Dauer_in_Tagen_der_Maßnahme_beziehungsweise_Geschlecht[[#This Row],[90 und mehr ]],".",1)</f>
        <v>.</v>
      </c>
    </row>
    <row r="8" spans="1:47" s="4" customFormat="1" ht="11.25" customHeight="1">
      <c r="A8" s="252" t="s">
        <v>7</v>
      </c>
      <c r="B8" s="135" t="s">
        <v>157</v>
      </c>
      <c r="C8" s="309">
        <v>277</v>
      </c>
      <c r="D8" s="309">
        <v>18</v>
      </c>
      <c r="E8" s="309">
        <v>15</v>
      </c>
      <c r="F8" s="309">
        <v>13</v>
      </c>
      <c r="G8" s="309">
        <v>7</v>
      </c>
      <c r="H8" s="309">
        <v>15</v>
      </c>
      <c r="I8" s="309">
        <v>8</v>
      </c>
      <c r="J8" s="309">
        <v>43</v>
      </c>
      <c r="K8" s="309">
        <v>38</v>
      </c>
      <c r="L8" s="309">
        <v>73</v>
      </c>
      <c r="M8" s="309">
        <v>47</v>
      </c>
      <c r="AK8" s="294" t="str">
        <f>IF([2]Tab4!C15=Vorläufige_Schutzmaßnahmen_für_Kinder_und_Jugendliche_nach_Alter_und_Art_der_Maßnahme_sowie_Dauer_in_Tagen_der_Maßnahme_beziehungsweise_Geschlecht[[#This Row],[Insgesamt]],".",1)</f>
        <v>.</v>
      </c>
      <c r="AL8" s="294" t="str">
        <f>IF([2]Tab4!D15=Vorläufige_Schutzmaßnahmen_für_Kinder_und_Jugendliche_nach_Alter_und_Art_der_Maßnahme_sowie_Dauer_in_Tagen_der_Maßnahme_beziehungsweise_Geschlecht[[#This Row],[1]],".",1)</f>
        <v>.</v>
      </c>
      <c r="AM8" s="294" t="str">
        <f>IF([2]Tab4!E15=Vorläufige_Schutzmaßnahmen_für_Kinder_und_Jugendliche_nach_Alter_und_Art_der_Maßnahme_sowie_Dauer_in_Tagen_der_Maßnahme_beziehungsweise_Geschlecht[[#This Row],[2]],".",1)</f>
        <v>.</v>
      </c>
      <c r="AN8" s="294" t="str">
        <f>IF([2]Tab4!F15=Vorläufige_Schutzmaßnahmen_für_Kinder_und_Jugendliche_nach_Alter_und_Art_der_Maßnahme_sowie_Dauer_in_Tagen_der_Maßnahme_beziehungsweise_Geschlecht[[#This Row],[3]],".",1)</f>
        <v>.</v>
      </c>
      <c r="AO8" s="294" t="str">
        <f>IF([2]Tab4!G15=Vorläufige_Schutzmaßnahmen_für_Kinder_und_Jugendliche_nach_Alter_und_Art_der_Maßnahme_sowie_Dauer_in_Tagen_der_Maßnahme_beziehungsweise_Geschlecht[[#This Row],[4]],".",1)</f>
        <v>.</v>
      </c>
      <c r="AP8" s="294" t="str">
        <f>IF([2]Tab4!H15=Vorläufige_Schutzmaßnahmen_für_Kinder_und_Jugendliche_nach_Alter_und_Art_der_Maßnahme_sowie_Dauer_in_Tagen_der_Maßnahme_beziehungsweise_Geschlecht[[#This Row],[5]],".",1)</f>
        <v>.</v>
      </c>
      <c r="AQ8" s="294" t="str">
        <f>IF([2]Tab4!I15=Vorläufige_Schutzmaßnahmen_für_Kinder_und_Jugendliche_nach_Alter_und_Art_der_Maßnahme_sowie_Dauer_in_Tagen_der_Maßnahme_beziehungsweise_Geschlecht[[#This Row],[6]],".",1)</f>
        <v>.</v>
      </c>
      <c r="AR8" s="294" t="str">
        <f>IF([2]Tab4!J15=Vorläufige_Schutzmaßnahmen_für_Kinder_und_Jugendliche_nach_Alter_und_Art_der_Maßnahme_sowie_Dauer_in_Tagen_der_Maßnahme_beziehungsweise_Geschlecht[[#This Row],[7-15]],".",1)</f>
        <v>.</v>
      </c>
      <c r="AS8" s="294" t="str">
        <f>IF([2]Tab4!K15=Vorläufige_Schutzmaßnahmen_für_Kinder_und_Jugendliche_nach_Alter_und_Art_der_Maßnahme_sowie_Dauer_in_Tagen_der_Maßnahme_beziehungsweise_Geschlecht[[#This Row],[15-30]],".",1)</f>
        <v>.</v>
      </c>
      <c r="AT8" s="294" t="str">
        <f>IF([2]Tab4!L15=Vorläufige_Schutzmaßnahmen_für_Kinder_und_Jugendliche_nach_Alter_und_Art_der_Maßnahme_sowie_Dauer_in_Tagen_der_Maßnahme_beziehungsweise_Geschlecht[[#This Row],[30-90]],".",1)</f>
        <v>.</v>
      </c>
      <c r="AU8" s="294" t="str">
        <f>IF([2]Tab4!M15=Vorläufige_Schutzmaßnahmen_für_Kinder_und_Jugendliche_nach_Alter_und_Art_der_Maßnahme_sowie_Dauer_in_Tagen_der_Maßnahme_beziehungsweise_Geschlecht[[#This Row],[90 und mehr ]],".",1)</f>
        <v>.</v>
      </c>
    </row>
    <row r="9" spans="1:47" s="4" customFormat="1" ht="11.25" customHeight="1">
      <c r="A9" s="252" t="s">
        <v>7</v>
      </c>
      <c r="B9" s="135" t="s">
        <v>159</v>
      </c>
      <c r="C9" s="309">
        <v>406</v>
      </c>
      <c r="D9" s="309">
        <v>39</v>
      </c>
      <c r="E9" s="309">
        <v>51</v>
      </c>
      <c r="F9" s="309">
        <v>27</v>
      </c>
      <c r="G9" s="309">
        <v>23</v>
      </c>
      <c r="H9" s="309">
        <v>15</v>
      </c>
      <c r="I9" s="309">
        <v>7</v>
      </c>
      <c r="J9" s="309">
        <v>56</v>
      </c>
      <c r="K9" s="309">
        <v>54</v>
      </c>
      <c r="L9" s="309">
        <v>75</v>
      </c>
      <c r="M9" s="309">
        <v>59</v>
      </c>
      <c r="AK9" s="294" t="str">
        <f>IF([2]Tab4!C16=Vorläufige_Schutzmaßnahmen_für_Kinder_und_Jugendliche_nach_Alter_und_Art_der_Maßnahme_sowie_Dauer_in_Tagen_der_Maßnahme_beziehungsweise_Geschlecht[[#This Row],[Insgesamt]],".",1)</f>
        <v>.</v>
      </c>
      <c r="AL9" s="294" t="str">
        <f>IF([2]Tab4!D16=Vorläufige_Schutzmaßnahmen_für_Kinder_und_Jugendliche_nach_Alter_und_Art_der_Maßnahme_sowie_Dauer_in_Tagen_der_Maßnahme_beziehungsweise_Geschlecht[[#This Row],[1]],".",1)</f>
        <v>.</v>
      </c>
      <c r="AM9" s="294" t="str">
        <f>IF([2]Tab4!E16=Vorläufige_Schutzmaßnahmen_für_Kinder_und_Jugendliche_nach_Alter_und_Art_der_Maßnahme_sowie_Dauer_in_Tagen_der_Maßnahme_beziehungsweise_Geschlecht[[#This Row],[2]],".",1)</f>
        <v>.</v>
      </c>
      <c r="AN9" s="294" t="str">
        <f>IF([2]Tab4!F16=Vorläufige_Schutzmaßnahmen_für_Kinder_und_Jugendliche_nach_Alter_und_Art_der_Maßnahme_sowie_Dauer_in_Tagen_der_Maßnahme_beziehungsweise_Geschlecht[[#This Row],[3]],".",1)</f>
        <v>.</v>
      </c>
      <c r="AO9" s="294" t="str">
        <f>IF([2]Tab4!G16=Vorläufige_Schutzmaßnahmen_für_Kinder_und_Jugendliche_nach_Alter_und_Art_der_Maßnahme_sowie_Dauer_in_Tagen_der_Maßnahme_beziehungsweise_Geschlecht[[#This Row],[4]],".",1)</f>
        <v>.</v>
      </c>
      <c r="AP9" s="294" t="str">
        <f>IF([2]Tab4!H16=Vorläufige_Schutzmaßnahmen_für_Kinder_und_Jugendliche_nach_Alter_und_Art_der_Maßnahme_sowie_Dauer_in_Tagen_der_Maßnahme_beziehungsweise_Geschlecht[[#This Row],[5]],".",1)</f>
        <v>.</v>
      </c>
      <c r="AQ9" s="294" t="str">
        <f>IF([2]Tab4!I16=Vorläufige_Schutzmaßnahmen_für_Kinder_und_Jugendliche_nach_Alter_und_Art_der_Maßnahme_sowie_Dauer_in_Tagen_der_Maßnahme_beziehungsweise_Geschlecht[[#This Row],[6]],".",1)</f>
        <v>.</v>
      </c>
      <c r="AR9" s="294" t="str">
        <f>IF([2]Tab4!J16=Vorläufige_Schutzmaßnahmen_für_Kinder_und_Jugendliche_nach_Alter_und_Art_der_Maßnahme_sowie_Dauer_in_Tagen_der_Maßnahme_beziehungsweise_Geschlecht[[#This Row],[7-15]],".",1)</f>
        <v>.</v>
      </c>
      <c r="AS9" s="294" t="str">
        <f>IF([2]Tab4!K16=Vorläufige_Schutzmaßnahmen_für_Kinder_und_Jugendliche_nach_Alter_und_Art_der_Maßnahme_sowie_Dauer_in_Tagen_der_Maßnahme_beziehungsweise_Geschlecht[[#This Row],[15-30]],".",1)</f>
        <v>.</v>
      </c>
      <c r="AT9" s="294" t="str">
        <f>IF([2]Tab4!L16=Vorläufige_Schutzmaßnahmen_für_Kinder_und_Jugendliche_nach_Alter_und_Art_der_Maßnahme_sowie_Dauer_in_Tagen_der_Maßnahme_beziehungsweise_Geschlecht[[#This Row],[30-90]],".",1)</f>
        <v>.</v>
      </c>
      <c r="AU9" s="294" t="str">
        <f>IF([2]Tab4!M16=Vorläufige_Schutzmaßnahmen_für_Kinder_und_Jugendliche_nach_Alter_und_Art_der_Maßnahme_sowie_Dauer_in_Tagen_der_Maßnahme_beziehungsweise_Geschlecht[[#This Row],[90 und mehr ]],".",1)</f>
        <v>.</v>
      </c>
    </row>
    <row r="10" spans="1:47" s="4" customFormat="1" ht="11.25" customHeight="1">
      <c r="A10" s="252" t="s">
        <v>7</v>
      </c>
      <c r="B10" s="135" t="s">
        <v>160</v>
      </c>
      <c r="C10" s="309">
        <v>876</v>
      </c>
      <c r="D10" s="309">
        <v>128</v>
      </c>
      <c r="E10" s="309">
        <v>128</v>
      </c>
      <c r="F10" s="309">
        <v>62</v>
      </c>
      <c r="G10" s="309">
        <v>30</v>
      </c>
      <c r="H10" s="309">
        <v>35</v>
      </c>
      <c r="I10" s="309">
        <v>17</v>
      </c>
      <c r="J10" s="309">
        <v>123</v>
      </c>
      <c r="K10" s="309">
        <v>99</v>
      </c>
      <c r="L10" s="309">
        <v>157</v>
      </c>
      <c r="M10" s="309">
        <v>97</v>
      </c>
      <c r="AK10" s="294" t="str">
        <f>IF([2]Tab4!C17=Vorläufige_Schutzmaßnahmen_für_Kinder_und_Jugendliche_nach_Alter_und_Art_der_Maßnahme_sowie_Dauer_in_Tagen_der_Maßnahme_beziehungsweise_Geschlecht[[#This Row],[Insgesamt]],".",1)</f>
        <v>.</v>
      </c>
      <c r="AL10" s="294" t="str">
        <f>IF([2]Tab4!D17=Vorläufige_Schutzmaßnahmen_für_Kinder_und_Jugendliche_nach_Alter_und_Art_der_Maßnahme_sowie_Dauer_in_Tagen_der_Maßnahme_beziehungsweise_Geschlecht[[#This Row],[1]],".",1)</f>
        <v>.</v>
      </c>
      <c r="AM10" s="294" t="str">
        <f>IF([2]Tab4!E17=Vorläufige_Schutzmaßnahmen_für_Kinder_und_Jugendliche_nach_Alter_und_Art_der_Maßnahme_sowie_Dauer_in_Tagen_der_Maßnahme_beziehungsweise_Geschlecht[[#This Row],[2]],".",1)</f>
        <v>.</v>
      </c>
      <c r="AN10" s="294" t="str">
        <f>IF([2]Tab4!F17=Vorläufige_Schutzmaßnahmen_für_Kinder_und_Jugendliche_nach_Alter_und_Art_der_Maßnahme_sowie_Dauer_in_Tagen_der_Maßnahme_beziehungsweise_Geschlecht[[#This Row],[3]],".",1)</f>
        <v>.</v>
      </c>
      <c r="AO10" s="294" t="str">
        <f>IF([2]Tab4!G17=Vorläufige_Schutzmaßnahmen_für_Kinder_und_Jugendliche_nach_Alter_und_Art_der_Maßnahme_sowie_Dauer_in_Tagen_der_Maßnahme_beziehungsweise_Geschlecht[[#This Row],[4]],".",1)</f>
        <v>.</v>
      </c>
      <c r="AP10" s="294" t="str">
        <f>IF([2]Tab4!H17=Vorläufige_Schutzmaßnahmen_für_Kinder_und_Jugendliche_nach_Alter_und_Art_der_Maßnahme_sowie_Dauer_in_Tagen_der_Maßnahme_beziehungsweise_Geschlecht[[#This Row],[5]],".",1)</f>
        <v>.</v>
      </c>
      <c r="AQ10" s="294" t="str">
        <f>IF([2]Tab4!I17=Vorläufige_Schutzmaßnahmen_für_Kinder_und_Jugendliche_nach_Alter_und_Art_der_Maßnahme_sowie_Dauer_in_Tagen_der_Maßnahme_beziehungsweise_Geschlecht[[#This Row],[6]],".",1)</f>
        <v>.</v>
      </c>
      <c r="AR10" s="294" t="str">
        <f>IF([2]Tab4!J17=Vorläufige_Schutzmaßnahmen_für_Kinder_und_Jugendliche_nach_Alter_und_Art_der_Maßnahme_sowie_Dauer_in_Tagen_der_Maßnahme_beziehungsweise_Geschlecht[[#This Row],[7-15]],".",1)</f>
        <v>.</v>
      </c>
      <c r="AS10" s="294" t="str">
        <f>IF([2]Tab4!K17=Vorläufige_Schutzmaßnahmen_für_Kinder_und_Jugendliche_nach_Alter_und_Art_der_Maßnahme_sowie_Dauer_in_Tagen_der_Maßnahme_beziehungsweise_Geschlecht[[#This Row],[15-30]],".",1)</f>
        <v>.</v>
      </c>
      <c r="AT10" s="294" t="str">
        <f>IF([2]Tab4!L17=Vorläufige_Schutzmaßnahmen_für_Kinder_und_Jugendliche_nach_Alter_und_Art_der_Maßnahme_sowie_Dauer_in_Tagen_der_Maßnahme_beziehungsweise_Geschlecht[[#This Row],[30-90]],".",1)</f>
        <v>.</v>
      </c>
      <c r="AU10" s="294" t="str">
        <f>IF([2]Tab4!M17=Vorläufige_Schutzmaßnahmen_für_Kinder_und_Jugendliche_nach_Alter_und_Art_der_Maßnahme_sowie_Dauer_in_Tagen_der_Maßnahme_beziehungsweise_Geschlecht[[#This Row],[90 und mehr ]],".",1)</f>
        <v>.</v>
      </c>
    </row>
    <row r="11" spans="1:47" s="4" customFormat="1" ht="11.25" customHeight="1">
      <c r="A11" s="252" t="s">
        <v>7</v>
      </c>
      <c r="B11" s="135" t="s">
        <v>161</v>
      </c>
      <c r="C11" s="309">
        <v>1451</v>
      </c>
      <c r="D11" s="309">
        <v>120</v>
      </c>
      <c r="E11" s="309">
        <v>176</v>
      </c>
      <c r="F11" s="309">
        <v>97</v>
      </c>
      <c r="G11" s="309">
        <v>63</v>
      </c>
      <c r="H11" s="309">
        <v>55</v>
      </c>
      <c r="I11" s="309">
        <v>41</v>
      </c>
      <c r="J11" s="309">
        <v>215</v>
      </c>
      <c r="K11" s="309">
        <v>183</v>
      </c>
      <c r="L11" s="309">
        <v>299</v>
      </c>
      <c r="M11" s="309">
        <v>202</v>
      </c>
      <c r="AK11" s="294" t="str">
        <f>IF([2]Tab4!C18=Vorläufige_Schutzmaßnahmen_für_Kinder_und_Jugendliche_nach_Alter_und_Art_der_Maßnahme_sowie_Dauer_in_Tagen_der_Maßnahme_beziehungsweise_Geschlecht[[#This Row],[Insgesamt]],".",1)</f>
        <v>.</v>
      </c>
      <c r="AL11" s="294" t="str">
        <f>IF([2]Tab4!D18=Vorläufige_Schutzmaßnahmen_für_Kinder_und_Jugendliche_nach_Alter_und_Art_der_Maßnahme_sowie_Dauer_in_Tagen_der_Maßnahme_beziehungsweise_Geschlecht[[#This Row],[1]],".",1)</f>
        <v>.</v>
      </c>
      <c r="AM11" s="294" t="str">
        <f>IF([2]Tab4!E18=Vorläufige_Schutzmaßnahmen_für_Kinder_und_Jugendliche_nach_Alter_und_Art_der_Maßnahme_sowie_Dauer_in_Tagen_der_Maßnahme_beziehungsweise_Geschlecht[[#This Row],[2]],".",1)</f>
        <v>.</v>
      </c>
      <c r="AN11" s="294" t="str">
        <f>IF([2]Tab4!F18=Vorläufige_Schutzmaßnahmen_für_Kinder_und_Jugendliche_nach_Alter_und_Art_der_Maßnahme_sowie_Dauer_in_Tagen_der_Maßnahme_beziehungsweise_Geschlecht[[#This Row],[3]],".",1)</f>
        <v>.</v>
      </c>
      <c r="AO11" s="294" t="str">
        <f>IF([2]Tab4!G18=Vorläufige_Schutzmaßnahmen_für_Kinder_und_Jugendliche_nach_Alter_und_Art_der_Maßnahme_sowie_Dauer_in_Tagen_der_Maßnahme_beziehungsweise_Geschlecht[[#This Row],[4]],".",1)</f>
        <v>.</v>
      </c>
      <c r="AP11" s="294" t="str">
        <f>IF([2]Tab4!H18=Vorläufige_Schutzmaßnahmen_für_Kinder_und_Jugendliche_nach_Alter_und_Art_der_Maßnahme_sowie_Dauer_in_Tagen_der_Maßnahme_beziehungsweise_Geschlecht[[#This Row],[5]],".",1)</f>
        <v>.</v>
      </c>
      <c r="AQ11" s="294" t="str">
        <f>IF([2]Tab4!I18=Vorläufige_Schutzmaßnahmen_für_Kinder_und_Jugendliche_nach_Alter_und_Art_der_Maßnahme_sowie_Dauer_in_Tagen_der_Maßnahme_beziehungsweise_Geschlecht[[#This Row],[6]],".",1)</f>
        <v>.</v>
      </c>
      <c r="AR11" s="294" t="str">
        <f>IF([2]Tab4!J18=Vorläufige_Schutzmaßnahmen_für_Kinder_und_Jugendliche_nach_Alter_und_Art_der_Maßnahme_sowie_Dauer_in_Tagen_der_Maßnahme_beziehungsweise_Geschlecht[[#This Row],[7-15]],".",1)</f>
        <v>.</v>
      </c>
      <c r="AS11" s="294" t="str">
        <f>IF([2]Tab4!K18=Vorläufige_Schutzmaßnahmen_für_Kinder_und_Jugendliche_nach_Alter_und_Art_der_Maßnahme_sowie_Dauer_in_Tagen_der_Maßnahme_beziehungsweise_Geschlecht[[#This Row],[15-30]],".",1)</f>
        <v>.</v>
      </c>
      <c r="AT11" s="294" t="str">
        <f>IF([2]Tab4!L18=Vorläufige_Schutzmaßnahmen_für_Kinder_und_Jugendliche_nach_Alter_und_Art_der_Maßnahme_sowie_Dauer_in_Tagen_der_Maßnahme_beziehungsweise_Geschlecht[[#This Row],[30-90]],".",1)</f>
        <v>.</v>
      </c>
      <c r="AU11" s="294" t="str">
        <f>IF([2]Tab4!M18=Vorläufige_Schutzmaßnahmen_für_Kinder_und_Jugendliche_nach_Alter_und_Art_der_Maßnahme_sowie_Dauer_in_Tagen_der_Maßnahme_beziehungsweise_Geschlecht[[#This Row],[90 und mehr ]],".",1)</f>
        <v>.</v>
      </c>
    </row>
    <row r="12" spans="1:47" s="4" customFormat="1" ht="19.5" customHeight="1">
      <c r="A12" s="253" t="s">
        <v>7</v>
      </c>
      <c r="B12" s="124" t="s">
        <v>39</v>
      </c>
      <c r="C12" s="325">
        <v>3739</v>
      </c>
      <c r="D12" s="325">
        <v>321</v>
      </c>
      <c r="E12" s="325">
        <v>408</v>
      </c>
      <c r="F12" s="325">
        <v>244</v>
      </c>
      <c r="G12" s="325">
        <v>149</v>
      </c>
      <c r="H12" s="325">
        <v>141</v>
      </c>
      <c r="I12" s="325">
        <v>91</v>
      </c>
      <c r="J12" s="325">
        <v>535</v>
      </c>
      <c r="K12" s="325">
        <v>475</v>
      </c>
      <c r="L12" s="325">
        <v>807</v>
      </c>
      <c r="M12" s="325">
        <v>568</v>
      </c>
      <c r="AK12" s="294" t="str">
        <f>IF([2]Tab4!C11=Vorläufige_Schutzmaßnahmen_für_Kinder_und_Jugendliche_nach_Alter_und_Art_der_Maßnahme_sowie_Dauer_in_Tagen_der_Maßnahme_beziehungsweise_Geschlecht[[#This Row],[Insgesamt]],".",1)</f>
        <v>.</v>
      </c>
      <c r="AL12" s="294" t="str">
        <f>IF([2]Tab4!D11=Vorläufige_Schutzmaßnahmen_für_Kinder_und_Jugendliche_nach_Alter_und_Art_der_Maßnahme_sowie_Dauer_in_Tagen_der_Maßnahme_beziehungsweise_Geschlecht[[#This Row],[1]],".",1)</f>
        <v>.</v>
      </c>
      <c r="AM12" s="294" t="str">
        <f>IF([2]Tab4!E11=Vorläufige_Schutzmaßnahmen_für_Kinder_und_Jugendliche_nach_Alter_und_Art_der_Maßnahme_sowie_Dauer_in_Tagen_der_Maßnahme_beziehungsweise_Geschlecht[[#This Row],[2]],".",1)</f>
        <v>.</v>
      </c>
      <c r="AN12" s="294" t="str">
        <f>IF([2]Tab4!F11=Vorläufige_Schutzmaßnahmen_für_Kinder_und_Jugendliche_nach_Alter_und_Art_der_Maßnahme_sowie_Dauer_in_Tagen_der_Maßnahme_beziehungsweise_Geschlecht[[#This Row],[3]],".",1)</f>
        <v>.</v>
      </c>
      <c r="AO12" s="294" t="str">
        <f>IF([2]Tab4!G11=Vorläufige_Schutzmaßnahmen_für_Kinder_und_Jugendliche_nach_Alter_und_Art_der_Maßnahme_sowie_Dauer_in_Tagen_der_Maßnahme_beziehungsweise_Geschlecht[[#This Row],[4]],".",1)</f>
        <v>.</v>
      </c>
      <c r="AP12" s="294" t="str">
        <f>IF([2]Tab4!H11=Vorläufige_Schutzmaßnahmen_für_Kinder_und_Jugendliche_nach_Alter_und_Art_der_Maßnahme_sowie_Dauer_in_Tagen_der_Maßnahme_beziehungsweise_Geschlecht[[#This Row],[5]],".",1)</f>
        <v>.</v>
      </c>
      <c r="AQ12" s="294" t="str">
        <f>IF([2]Tab4!I11=Vorläufige_Schutzmaßnahmen_für_Kinder_und_Jugendliche_nach_Alter_und_Art_der_Maßnahme_sowie_Dauer_in_Tagen_der_Maßnahme_beziehungsweise_Geschlecht[[#This Row],[6]],".",1)</f>
        <v>.</v>
      </c>
      <c r="AR12" s="294" t="str">
        <f>IF([2]Tab4!J11=Vorläufige_Schutzmaßnahmen_für_Kinder_und_Jugendliche_nach_Alter_und_Art_der_Maßnahme_sowie_Dauer_in_Tagen_der_Maßnahme_beziehungsweise_Geschlecht[[#This Row],[7-15]],".",1)</f>
        <v>.</v>
      </c>
      <c r="AS12" s="294" t="str">
        <f>IF([2]Tab4!K11=Vorläufige_Schutzmaßnahmen_für_Kinder_und_Jugendliche_nach_Alter_und_Art_der_Maßnahme_sowie_Dauer_in_Tagen_der_Maßnahme_beziehungsweise_Geschlecht[[#This Row],[15-30]],".",1)</f>
        <v>.</v>
      </c>
      <c r="AT12" s="294" t="str">
        <f>IF([2]Tab4!L11=Vorläufige_Schutzmaßnahmen_für_Kinder_und_Jugendliche_nach_Alter_und_Art_der_Maßnahme_sowie_Dauer_in_Tagen_der_Maßnahme_beziehungsweise_Geschlecht[[#This Row],[30-90]],".",1)</f>
        <v>.</v>
      </c>
      <c r="AU12" s="294" t="str">
        <f>IF([2]Tab4!M11=Vorläufige_Schutzmaßnahmen_für_Kinder_und_Jugendliche_nach_Alter_und_Art_der_Maßnahme_sowie_Dauer_in_Tagen_der_Maßnahme_beziehungsweise_Geschlecht[[#This Row],[90 und mehr ]],".",1)</f>
        <v>.</v>
      </c>
    </row>
    <row r="13" spans="1:47" s="4" customFormat="1" ht="30.75" customHeight="1">
      <c r="A13" s="252" t="s">
        <v>7</v>
      </c>
      <c r="B13" s="137" t="s">
        <v>387</v>
      </c>
      <c r="C13" s="309">
        <v>458</v>
      </c>
      <c r="D13" s="309">
        <v>24</v>
      </c>
      <c r="E13" s="309">
        <v>28</v>
      </c>
      <c r="F13" s="309">
        <v>36</v>
      </c>
      <c r="G13" s="309">
        <v>25</v>
      </c>
      <c r="H13" s="309">
        <v>29</v>
      </c>
      <c r="I13" s="309">
        <v>17</v>
      </c>
      <c r="J13" s="309">
        <v>124</v>
      </c>
      <c r="K13" s="309">
        <v>86</v>
      </c>
      <c r="L13" s="309">
        <v>70</v>
      </c>
      <c r="M13" s="309">
        <v>19</v>
      </c>
      <c r="AK13" s="294" t="str">
        <f>IF([2]Tab4!C58=Vorläufige_Schutzmaßnahmen_für_Kinder_und_Jugendliche_nach_Alter_und_Art_der_Maßnahme_sowie_Dauer_in_Tagen_der_Maßnahme_beziehungsweise_Geschlecht[[#This Row],[Insgesamt]],".",1)</f>
        <v>.</v>
      </c>
      <c r="AL13" s="294" t="str">
        <f>IF([2]Tab4!D58=Vorläufige_Schutzmaßnahmen_für_Kinder_und_Jugendliche_nach_Alter_und_Art_der_Maßnahme_sowie_Dauer_in_Tagen_der_Maßnahme_beziehungsweise_Geschlecht[[#This Row],[1]],".",1)</f>
        <v>.</v>
      </c>
      <c r="AM13" s="294" t="str">
        <f>IF([2]Tab4!E58=Vorläufige_Schutzmaßnahmen_für_Kinder_und_Jugendliche_nach_Alter_und_Art_der_Maßnahme_sowie_Dauer_in_Tagen_der_Maßnahme_beziehungsweise_Geschlecht[[#This Row],[2]],".",1)</f>
        <v>.</v>
      </c>
      <c r="AN13" s="294" t="str">
        <f>IF([2]Tab4!F58=Vorläufige_Schutzmaßnahmen_für_Kinder_und_Jugendliche_nach_Alter_und_Art_der_Maßnahme_sowie_Dauer_in_Tagen_der_Maßnahme_beziehungsweise_Geschlecht[[#This Row],[3]],".",1)</f>
        <v>.</v>
      </c>
      <c r="AO13" s="294" t="str">
        <f>IF([2]Tab4!G58=Vorläufige_Schutzmaßnahmen_für_Kinder_und_Jugendliche_nach_Alter_und_Art_der_Maßnahme_sowie_Dauer_in_Tagen_der_Maßnahme_beziehungsweise_Geschlecht[[#This Row],[4]],".",1)</f>
        <v>.</v>
      </c>
      <c r="AP13" s="294" t="str">
        <f>IF([2]Tab4!H58=Vorläufige_Schutzmaßnahmen_für_Kinder_und_Jugendliche_nach_Alter_und_Art_der_Maßnahme_sowie_Dauer_in_Tagen_der_Maßnahme_beziehungsweise_Geschlecht[[#This Row],[5]],".",1)</f>
        <v>.</v>
      </c>
      <c r="AQ13" s="294" t="str">
        <f>IF([2]Tab4!I58=Vorläufige_Schutzmaßnahmen_für_Kinder_und_Jugendliche_nach_Alter_und_Art_der_Maßnahme_sowie_Dauer_in_Tagen_der_Maßnahme_beziehungsweise_Geschlecht[[#This Row],[6]],".",1)</f>
        <v>.</v>
      </c>
      <c r="AR13" s="294" t="str">
        <f>IF([2]Tab4!J58=Vorläufige_Schutzmaßnahmen_für_Kinder_und_Jugendliche_nach_Alter_und_Art_der_Maßnahme_sowie_Dauer_in_Tagen_der_Maßnahme_beziehungsweise_Geschlecht[[#This Row],[7-15]],".",1)</f>
        <v>.</v>
      </c>
      <c r="AS13" s="294" t="str">
        <f>IF([2]Tab4!K58=Vorläufige_Schutzmaßnahmen_für_Kinder_und_Jugendliche_nach_Alter_und_Art_der_Maßnahme_sowie_Dauer_in_Tagen_der_Maßnahme_beziehungsweise_Geschlecht[[#This Row],[15-30]],".",1)</f>
        <v>.</v>
      </c>
      <c r="AT13" s="294" t="str">
        <f>IF([2]Tab4!L58=Vorläufige_Schutzmaßnahmen_für_Kinder_und_Jugendliche_nach_Alter_und_Art_der_Maßnahme_sowie_Dauer_in_Tagen_der_Maßnahme_beziehungsweise_Geschlecht[[#This Row],[30-90]],".",1)</f>
        <v>.</v>
      </c>
      <c r="AU13" s="294" t="str">
        <f>IF([2]Tab4!M58=Vorläufige_Schutzmaßnahmen_für_Kinder_und_Jugendliche_nach_Alter_und_Art_der_Maßnahme_sowie_Dauer_in_Tagen_der_Maßnahme_beziehungsweise_Geschlecht[[#This Row],[90 und mehr ]],".",1)</f>
        <v>.</v>
      </c>
    </row>
    <row r="14" spans="1:47" s="4" customFormat="1" ht="11.25" customHeight="1">
      <c r="A14" s="252" t="s">
        <v>7</v>
      </c>
      <c r="B14" s="138" t="s">
        <v>128</v>
      </c>
      <c r="C14" s="309">
        <v>3281</v>
      </c>
      <c r="D14" s="309">
        <v>297</v>
      </c>
      <c r="E14" s="309">
        <v>380</v>
      </c>
      <c r="F14" s="309">
        <v>208</v>
      </c>
      <c r="G14" s="309">
        <v>124</v>
      </c>
      <c r="H14" s="309">
        <v>112</v>
      </c>
      <c r="I14" s="309">
        <v>74</v>
      </c>
      <c r="J14" s="309">
        <v>411</v>
      </c>
      <c r="K14" s="309">
        <v>389</v>
      </c>
      <c r="L14" s="309">
        <v>737</v>
      </c>
      <c r="M14" s="309">
        <v>549</v>
      </c>
      <c r="AK14" s="294" t="str">
        <f>IF([2]Tab4!C105=Vorläufige_Schutzmaßnahmen_für_Kinder_und_Jugendliche_nach_Alter_und_Art_der_Maßnahme_sowie_Dauer_in_Tagen_der_Maßnahme_beziehungsweise_Geschlecht[[#This Row],[Insgesamt]],".",1)</f>
        <v>.</v>
      </c>
      <c r="AL14" s="294" t="str">
        <f>IF([2]Tab4!D105=Vorläufige_Schutzmaßnahmen_für_Kinder_und_Jugendliche_nach_Alter_und_Art_der_Maßnahme_sowie_Dauer_in_Tagen_der_Maßnahme_beziehungsweise_Geschlecht[[#This Row],[1]],".",1)</f>
        <v>.</v>
      </c>
      <c r="AM14" s="294" t="str">
        <f>IF([2]Tab4!E105=Vorläufige_Schutzmaßnahmen_für_Kinder_und_Jugendliche_nach_Alter_und_Art_der_Maßnahme_sowie_Dauer_in_Tagen_der_Maßnahme_beziehungsweise_Geschlecht[[#This Row],[2]],".",1)</f>
        <v>.</v>
      </c>
      <c r="AN14" s="294" t="str">
        <f>IF([2]Tab4!F105=Vorläufige_Schutzmaßnahmen_für_Kinder_und_Jugendliche_nach_Alter_und_Art_der_Maßnahme_sowie_Dauer_in_Tagen_der_Maßnahme_beziehungsweise_Geschlecht[[#This Row],[3]],".",1)</f>
        <v>.</v>
      </c>
      <c r="AO14" s="294" t="str">
        <f>IF([2]Tab4!G105=Vorläufige_Schutzmaßnahmen_für_Kinder_und_Jugendliche_nach_Alter_und_Art_der_Maßnahme_sowie_Dauer_in_Tagen_der_Maßnahme_beziehungsweise_Geschlecht[[#This Row],[4]],".",1)</f>
        <v>.</v>
      </c>
      <c r="AP14" s="294" t="str">
        <f>IF([2]Tab4!H105=Vorläufige_Schutzmaßnahmen_für_Kinder_und_Jugendliche_nach_Alter_und_Art_der_Maßnahme_sowie_Dauer_in_Tagen_der_Maßnahme_beziehungsweise_Geschlecht[[#This Row],[5]],".",1)</f>
        <v>.</v>
      </c>
      <c r="AQ14" s="294" t="str">
        <f>IF([2]Tab4!I105=Vorläufige_Schutzmaßnahmen_für_Kinder_und_Jugendliche_nach_Alter_und_Art_der_Maßnahme_sowie_Dauer_in_Tagen_der_Maßnahme_beziehungsweise_Geschlecht[[#This Row],[6]],".",1)</f>
        <v>.</v>
      </c>
      <c r="AR14" s="294" t="str">
        <f>IF([2]Tab4!J105=Vorläufige_Schutzmaßnahmen_für_Kinder_und_Jugendliche_nach_Alter_und_Art_der_Maßnahme_sowie_Dauer_in_Tagen_der_Maßnahme_beziehungsweise_Geschlecht[[#This Row],[7-15]],".",1)</f>
        <v>.</v>
      </c>
      <c r="AS14" s="294" t="str">
        <f>IF([2]Tab4!K105=Vorläufige_Schutzmaßnahmen_für_Kinder_und_Jugendliche_nach_Alter_und_Art_der_Maßnahme_sowie_Dauer_in_Tagen_der_Maßnahme_beziehungsweise_Geschlecht[[#This Row],[15-30]],".",1)</f>
        <v>.</v>
      </c>
      <c r="AT14" s="294" t="str">
        <f>IF([2]Tab4!L105=Vorläufige_Schutzmaßnahmen_für_Kinder_und_Jugendliche_nach_Alter_und_Art_der_Maßnahme_sowie_Dauer_in_Tagen_der_Maßnahme_beziehungsweise_Geschlecht[[#This Row],[30-90]],".",1)</f>
        <v>.</v>
      </c>
      <c r="AU14" s="294" t="str">
        <f>IF([2]Tab4!M105=Vorläufige_Schutzmaßnahmen_für_Kinder_und_Jugendliche_nach_Alter_und_Art_der_Maßnahme_sowie_Dauer_in_Tagen_der_Maßnahme_beziehungsweise_Geschlecht[[#This Row],[90 und mehr ]],".",1)</f>
        <v>.</v>
      </c>
    </row>
    <row r="15" spans="1:47" s="5" customFormat="1" ht="19.5" customHeight="1">
      <c r="A15" s="252" t="s">
        <v>126</v>
      </c>
      <c r="B15" s="135" t="s">
        <v>158</v>
      </c>
      <c r="C15" s="309">
        <v>193</v>
      </c>
      <c r="D15" s="309">
        <v>2</v>
      </c>
      <c r="E15" s="309">
        <v>9</v>
      </c>
      <c r="F15" s="309">
        <v>11</v>
      </c>
      <c r="G15" s="309">
        <v>7</v>
      </c>
      <c r="H15" s="309">
        <v>4</v>
      </c>
      <c r="I15" s="309">
        <v>5</v>
      </c>
      <c r="J15" s="309">
        <v>25</v>
      </c>
      <c r="K15" s="309">
        <v>26</v>
      </c>
      <c r="L15" s="309">
        <v>51</v>
      </c>
      <c r="M15" s="309">
        <v>53</v>
      </c>
      <c r="AK15" s="294" t="str">
        <f>IF([2]Tab4!C23=Vorläufige_Schutzmaßnahmen_für_Kinder_und_Jugendliche_nach_Alter_und_Art_der_Maßnahme_sowie_Dauer_in_Tagen_der_Maßnahme_beziehungsweise_Geschlecht[[#This Row],[Insgesamt]],".",1)</f>
        <v>.</v>
      </c>
      <c r="AL15" s="294" t="str">
        <f>IF([2]Tab4!D23=Vorläufige_Schutzmaßnahmen_für_Kinder_und_Jugendliche_nach_Alter_und_Art_der_Maßnahme_sowie_Dauer_in_Tagen_der_Maßnahme_beziehungsweise_Geschlecht[[#This Row],[1]],".",1)</f>
        <v>.</v>
      </c>
      <c r="AM15" s="294" t="str">
        <f>IF([2]Tab4!E23=Vorläufige_Schutzmaßnahmen_für_Kinder_und_Jugendliche_nach_Alter_und_Art_der_Maßnahme_sowie_Dauer_in_Tagen_der_Maßnahme_beziehungsweise_Geschlecht[[#This Row],[2]],".",1)</f>
        <v>.</v>
      </c>
      <c r="AN15" s="294" t="str">
        <f>IF([2]Tab4!F23=Vorläufige_Schutzmaßnahmen_für_Kinder_und_Jugendliche_nach_Alter_und_Art_der_Maßnahme_sowie_Dauer_in_Tagen_der_Maßnahme_beziehungsweise_Geschlecht[[#This Row],[3]],".",1)</f>
        <v>.</v>
      </c>
      <c r="AO15" s="294" t="str">
        <f>IF([2]Tab4!G23=Vorläufige_Schutzmaßnahmen_für_Kinder_und_Jugendliche_nach_Alter_und_Art_der_Maßnahme_sowie_Dauer_in_Tagen_der_Maßnahme_beziehungsweise_Geschlecht[[#This Row],[4]],".",1)</f>
        <v>.</v>
      </c>
      <c r="AP15" s="294" t="str">
        <f>IF([2]Tab4!H23=Vorläufige_Schutzmaßnahmen_für_Kinder_und_Jugendliche_nach_Alter_und_Art_der_Maßnahme_sowie_Dauer_in_Tagen_der_Maßnahme_beziehungsweise_Geschlecht[[#This Row],[5]],".",1)</f>
        <v>.</v>
      </c>
      <c r="AQ15" s="294" t="str">
        <f>IF([2]Tab4!I23=Vorläufige_Schutzmaßnahmen_für_Kinder_und_Jugendliche_nach_Alter_und_Art_der_Maßnahme_sowie_Dauer_in_Tagen_der_Maßnahme_beziehungsweise_Geschlecht[[#This Row],[6]],".",1)</f>
        <v>.</v>
      </c>
      <c r="AR15" s="294" t="str">
        <f>IF([2]Tab4!J23=Vorläufige_Schutzmaßnahmen_für_Kinder_und_Jugendliche_nach_Alter_und_Art_der_Maßnahme_sowie_Dauer_in_Tagen_der_Maßnahme_beziehungsweise_Geschlecht[[#This Row],[7-15]],".",1)</f>
        <v>.</v>
      </c>
      <c r="AS15" s="294" t="str">
        <f>IF([2]Tab4!K23=Vorläufige_Schutzmaßnahmen_für_Kinder_und_Jugendliche_nach_Alter_und_Art_der_Maßnahme_sowie_Dauer_in_Tagen_der_Maßnahme_beziehungsweise_Geschlecht[[#This Row],[15-30]],".",1)</f>
        <v>.</v>
      </c>
      <c r="AT15" s="294" t="str">
        <f>IF([2]Tab4!L23=Vorläufige_Schutzmaßnahmen_für_Kinder_und_Jugendliche_nach_Alter_und_Art_der_Maßnahme_sowie_Dauer_in_Tagen_der_Maßnahme_beziehungsweise_Geschlecht[[#This Row],[30-90]],".",1)</f>
        <v>.</v>
      </c>
      <c r="AU15" s="294" t="str">
        <f>IF([2]Tab4!M23=Vorläufige_Schutzmaßnahmen_für_Kinder_und_Jugendliche_nach_Alter_und_Art_der_Maßnahme_sowie_Dauer_in_Tagen_der_Maßnahme_beziehungsweise_Geschlecht[[#This Row],[90 und mehr ]],".",1)</f>
        <v>.</v>
      </c>
    </row>
    <row r="16" spans="1:47" s="4" customFormat="1" ht="11.25" customHeight="1">
      <c r="A16" s="252" t="s">
        <v>126</v>
      </c>
      <c r="B16" s="135" t="s">
        <v>155</v>
      </c>
      <c r="C16" s="309">
        <v>113</v>
      </c>
      <c r="D16" s="309">
        <v>4</v>
      </c>
      <c r="E16" s="309">
        <v>5</v>
      </c>
      <c r="F16" s="309">
        <v>4</v>
      </c>
      <c r="G16" s="309">
        <v>7</v>
      </c>
      <c r="H16" s="309">
        <v>3</v>
      </c>
      <c r="I16" s="309">
        <v>5</v>
      </c>
      <c r="J16" s="309">
        <v>14</v>
      </c>
      <c r="K16" s="309">
        <v>15</v>
      </c>
      <c r="L16" s="309">
        <v>28</v>
      </c>
      <c r="M16" s="309">
        <v>28</v>
      </c>
      <c r="AK16" s="294" t="str">
        <f>IF([2]Tab4!C24=Vorläufige_Schutzmaßnahmen_für_Kinder_und_Jugendliche_nach_Alter_und_Art_der_Maßnahme_sowie_Dauer_in_Tagen_der_Maßnahme_beziehungsweise_Geschlecht[[#This Row],[Insgesamt]],".",1)</f>
        <v>.</v>
      </c>
      <c r="AL16" s="294" t="str">
        <f>IF([2]Tab4!D24=Vorläufige_Schutzmaßnahmen_für_Kinder_und_Jugendliche_nach_Alter_und_Art_der_Maßnahme_sowie_Dauer_in_Tagen_der_Maßnahme_beziehungsweise_Geschlecht[[#This Row],[1]],".",1)</f>
        <v>.</v>
      </c>
      <c r="AM16" s="294" t="str">
        <f>IF([2]Tab4!E24=Vorläufige_Schutzmaßnahmen_für_Kinder_und_Jugendliche_nach_Alter_und_Art_der_Maßnahme_sowie_Dauer_in_Tagen_der_Maßnahme_beziehungsweise_Geschlecht[[#This Row],[2]],".",1)</f>
        <v>.</v>
      </c>
      <c r="AN16" s="294" t="str">
        <f>IF([2]Tab4!F24=Vorläufige_Schutzmaßnahmen_für_Kinder_und_Jugendliche_nach_Alter_und_Art_der_Maßnahme_sowie_Dauer_in_Tagen_der_Maßnahme_beziehungsweise_Geschlecht[[#This Row],[3]],".",1)</f>
        <v>.</v>
      </c>
      <c r="AO16" s="294" t="str">
        <f>IF([2]Tab4!G24=Vorläufige_Schutzmaßnahmen_für_Kinder_und_Jugendliche_nach_Alter_und_Art_der_Maßnahme_sowie_Dauer_in_Tagen_der_Maßnahme_beziehungsweise_Geschlecht[[#This Row],[4]],".",1)</f>
        <v>.</v>
      </c>
      <c r="AP16" s="294" t="str">
        <f>IF([2]Tab4!H24=Vorläufige_Schutzmaßnahmen_für_Kinder_und_Jugendliche_nach_Alter_und_Art_der_Maßnahme_sowie_Dauer_in_Tagen_der_Maßnahme_beziehungsweise_Geschlecht[[#This Row],[5]],".",1)</f>
        <v>.</v>
      </c>
      <c r="AQ16" s="294" t="str">
        <f>IF([2]Tab4!I24=Vorläufige_Schutzmaßnahmen_für_Kinder_und_Jugendliche_nach_Alter_und_Art_der_Maßnahme_sowie_Dauer_in_Tagen_der_Maßnahme_beziehungsweise_Geschlecht[[#This Row],[6]],".",1)</f>
        <v>.</v>
      </c>
      <c r="AR16" s="294" t="str">
        <f>IF([2]Tab4!J24=Vorläufige_Schutzmaßnahmen_für_Kinder_und_Jugendliche_nach_Alter_und_Art_der_Maßnahme_sowie_Dauer_in_Tagen_der_Maßnahme_beziehungsweise_Geschlecht[[#This Row],[7-15]],".",1)</f>
        <v>.</v>
      </c>
      <c r="AS16" s="294" t="str">
        <f>IF([2]Tab4!K24=Vorläufige_Schutzmaßnahmen_für_Kinder_und_Jugendliche_nach_Alter_und_Art_der_Maßnahme_sowie_Dauer_in_Tagen_der_Maßnahme_beziehungsweise_Geschlecht[[#This Row],[15-30]],".",1)</f>
        <v>.</v>
      </c>
      <c r="AT16" s="294" t="str">
        <f>IF([2]Tab4!L24=Vorläufige_Schutzmaßnahmen_für_Kinder_und_Jugendliche_nach_Alter_und_Art_der_Maßnahme_sowie_Dauer_in_Tagen_der_Maßnahme_beziehungsweise_Geschlecht[[#This Row],[30-90]],".",1)</f>
        <v>.</v>
      </c>
      <c r="AU16" s="294" t="str">
        <f>IF([2]Tab4!M24=Vorläufige_Schutzmaßnahmen_für_Kinder_und_Jugendliche_nach_Alter_und_Art_der_Maßnahme_sowie_Dauer_in_Tagen_der_Maßnahme_beziehungsweise_Geschlecht[[#This Row],[90 und mehr ]],".",1)</f>
        <v>.</v>
      </c>
    </row>
    <row r="17" spans="1:47" s="4" customFormat="1" ht="11.25" customHeight="1">
      <c r="A17" s="252" t="s">
        <v>126</v>
      </c>
      <c r="B17" s="135" t="s">
        <v>156</v>
      </c>
      <c r="C17" s="309">
        <v>96</v>
      </c>
      <c r="D17" s="309">
        <v>2</v>
      </c>
      <c r="E17" s="309">
        <v>6</v>
      </c>
      <c r="F17" s="309">
        <v>6</v>
      </c>
      <c r="G17" s="309">
        <v>3</v>
      </c>
      <c r="H17" s="309">
        <v>5</v>
      </c>
      <c r="I17" s="309">
        <v>3</v>
      </c>
      <c r="J17" s="309">
        <v>11</v>
      </c>
      <c r="K17" s="309">
        <v>11</v>
      </c>
      <c r="L17" s="309">
        <v>29</v>
      </c>
      <c r="M17" s="309">
        <v>20</v>
      </c>
      <c r="AK17" s="294" t="str">
        <f>IF([2]Tab4!C25=Vorläufige_Schutzmaßnahmen_für_Kinder_und_Jugendliche_nach_Alter_und_Art_der_Maßnahme_sowie_Dauer_in_Tagen_der_Maßnahme_beziehungsweise_Geschlecht[[#This Row],[Insgesamt]],".",1)</f>
        <v>.</v>
      </c>
      <c r="AL17" s="294" t="str">
        <f>IF([2]Tab4!D25=Vorläufige_Schutzmaßnahmen_für_Kinder_und_Jugendliche_nach_Alter_und_Art_der_Maßnahme_sowie_Dauer_in_Tagen_der_Maßnahme_beziehungsweise_Geschlecht[[#This Row],[1]],".",1)</f>
        <v>.</v>
      </c>
      <c r="AM17" s="294" t="str">
        <f>IF([2]Tab4!E25=Vorläufige_Schutzmaßnahmen_für_Kinder_und_Jugendliche_nach_Alter_und_Art_der_Maßnahme_sowie_Dauer_in_Tagen_der_Maßnahme_beziehungsweise_Geschlecht[[#This Row],[2]],".",1)</f>
        <v>.</v>
      </c>
      <c r="AN17" s="294" t="str">
        <f>IF([2]Tab4!F25=Vorläufige_Schutzmaßnahmen_für_Kinder_und_Jugendliche_nach_Alter_und_Art_der_Maßnahme_sowie_Dauer_in_Tagen_der_Maßnahme_beziehungsweise_Geschlecht[[#This Row],[3]],".",1)</f>
        <v>.</v>
      </c>
      <c r="AO17" s="294" t="str">
        <f>IF([2]Tab4!G25=Vorläufige_Schutzmaßnahmen_für_Kinder_und_Jugendliche_nach_Alter_und_Art_der_Maßnahme_sowie_Dauer_in_Tagen_der_Maßnahme_beziehungsweise_Geschlecht[[#This Row],[4]],".",1)</f>
        <v>.</v>
      </c>
      <c r="AP17" s="294" t="str">
        <f>IF([2]Tab4!H25=Vorläufige_Schutzmaßnahmen_für_Kinder_und_Jugendliche_nach_Alter_und_Art_der_Maßnahme_sowie_Dauer_in_Tagen_der_Maßnahme_beziehungsweise_Geschlecht[[#This Row],[5]],".",1)</f>
        <v>.</v>
      </c>
      <c r="AQ17" s="294" t="str">
        <f>IF([2]Tab4!I25=Vorläufige_Schutzmaßnahmen_für_Kinder_und_Jugendliche_nach_Alter_und_Art_der_Maßnahme_sowie_Dauer_in_Tagen_der_Maßnahme_beziehungsweise_Geschlecht[[#This Row],[6]],".",1)</f>
        <v>.</v>
      </c>
      <c r="AR17" s="294" t="str">
        <f>IF([2]Tab4!J25=Vorläufige_Schutzmaßnahmen_für_Kinder_und_Jugendliche_nach_Alter_und_Art_der_Maßnahme_sowie_Dauer_in_Tagen_der_Maßnahme_beziehungsweise_Geschlecht[[#This Row],[7-15]],".",1)</f>
        <v>.</v>
      </c>
      <c r="AS17" s="294" t="str">
        <f>IF([2]Tab4!K25=Vorläufige_Schutzmaßnahmen_für_Kinder_und_Jugendliche_nach_Alter_und_Art_der_Maßnahme_sowie_Dauer_in_Tagen_der_Maßnahme_beziehungsweise_Geschlecht[[#This Row],[15-30]],".",1)</f>
        <v>.</v>
      </c>
      <c r="AT17" s="294" t="str">
        <f>IF([2]Tab4!L25=Vorläufige_Schutzmaßnahmen_für_Kinder_und_Jugendliche_nach_Alter_und_Art_der_Maßnahme_sowie_Dauer_in_Tagen_der_Maßnahme_beziehungsweise_Geschlecht[[#This Row],[30-90]],".",1)</f>
        <v>.</v>
      </c>
      <c r="AU17" s="294" t="str">
        <f>IF([2]Tab4!M25=Vorläufige_Schutzmaßnahmen_für_Kinder_und_Jugendliche_nach_Alter_und_Art_der_Maßnahme_sowie_Dauer_in_Tagen_der_Maßnahme_beziehungsweise_Geschlecht[[#This Row],[90 und mehr ]],".",1)</f>
        <v>.</v>
      </c>
    </row>
    <row r="18" spans="1:47" s="4" customFormat="1" ht="11.25" customHeight="1">
      <c r="A18" s="252" t="s">
        <v>126</v>
      </c>
      <c r="B18" s="135" t="s">
        <v>157</v>
      </c>
      <c r="C18" s="309">
        <v>153</v>
      </c>
      <c r="D18" s="309">
        <v>10</v>
      </c>
      <c r="E18" s="309">
        <v>5</v>
      </c>
      <c r="F18" s="309">
        <v>8</v>
      </c>
      <c r="G18" s="309">
        <v>2</v>
      </c>
      <c r="H18" s="309">
        <v>10</v>
      </c>
      <c r="I18" s="309">
        <v>4</v>
      </c>
      <c r="J18" s="309">
        <v>23</v>
      </c>
      <c r="K18" s="309">
        <v>17</v>
      </c>
      <c r="L18" s="309">
        <v>41</v>
      </c>
      <c r="M18" s="309">
        <v>33</v>
      </c>
      <c r="AK18" s="294" t="str">
        <f>IF([2]Tab4!C26=Vorläufige_Schutzmaßnahmen_für_Kinder_und_Jugendliche_nach_Alter_und_Art_der_Maßnahme_sowie_Dauer_in_Tagen_der_Maßnahme_beziehungsweise_Geschlecht[[#This Row],[Insgesamt]],".",1)</f>
        <v>.</v>
      </c>
      <c r="AL18" s="294" t="str">
        <f>IF([2]Tab4!D26=Vorläufige_Schutzmaßnahmen_für_Kinder_und_Jugendliche_nach_Alter_und_Art_der_Maßnahme_sowie_Dauer_in_Tagen_der_Maßnahme_beziehungsweise_Geschlecht[[#This Row],[1]],".",1)</f>
        <v>.</v>
      </c>
      <c r="AM18" s="294" t="str">
        <f>IF([2]Tab4!E26=Vorläufige_Schutzmaßnahmen_für_Kinder_und_Jugendliche_nach_Alter_und_Art_der_Maßnahme_sowie_Dauer_in_Tagen_der_Maßnahme_beziehungsweise_Geschlecht[[#This Row],[2]],".",1)</f>
        <v>.</v>
      </c>
      <c r="AN18" s="294" t="str">
        <f>IF([2]Tab4!F26=Vorläufige_Schutzmaßnahmen_für_Kinder_und_Jugendliche_nach_Alter_und_Art_der_Maßnahme_sowie_Dauer_in_Tagen_der_Maßnahme_beziehungsweise_Geschlecht[[#This Row],[3]],".",1)</f>
        <v>.</v>
      </c>
      <c r="AO18" s="294" t="str">
        <f>IF([2]Tab4!G26=Vorläufige_Schutzmaßnahmen_für_Kinder_und_Jugendliche_nach_Alter_und_Art_der_Maßnahme_sowie_Dauer_in_Tagen_der_Maßnahme_beziehungsweise_Geschlecht[[#This Row],[4]],".",1)</f>
        <v>.</v>
      </c>
      <c r="AP18" s="294" t="str">
        <f>IF([2]Tab4!H26=Vorläufige_Schutzmaßnahmen_für_Kinder_und_Jugendliche_nach_Alter_und_Art_der_Maßnahme_sowie_Dauer_in_Tagen_der_Maßnahme_beziehungsweise_Geschlecht[[#This Row],[5]],".",1)</f>
        <v>.</v>
      </c>
      <c r="AQ18" s="294" t="str">
        <f>IF([2]Tab4!I26=Vorläufige_Schutzmaßnahmen_für_Kinder_und_Jugendliche_nach_Alter_und_Art_der_Maßnahme_sowie_Dauer_in_Tagen_der_Maßnahme_beziehungsweise_Geschlecht[[#This Row],[6]],".",1)</f>
        <v>.</v>
      </c>
      <c r="AR18" s="294" t="str">
        <f>IF([2]Tab4!J26=Vorläufige_Schutzmaßnahmen_für_Kinder_und_Jugendliche_nach_Alter_und_Art_der_Maßnahme_sowie_Dauer_in_Tagen_der_Maßnahme_beziehungsweise_Geschlecht[[#This Row],[7-15]],".",1)</f>
        <v>.</v>
      </c>
      <c r="AS18" s="294" t="str">
        <f>IF([2]Tab4!K26=Vorläufige_Schutzmaßnahmen_für_Kinder_und_Jugendliche_nach_Alter_und_Art_der_Maßnahme_sowie_Dauer_in_Tagen_der_Maßnahme_beziehungsweise_Geschlecht[[#This Row],[15-30]],".",1)</f>
        <v>.</v>
      </c>
      <c r="AT18" s="294" t="str">
        <f>IF([2]Tab4!L26=Vorläufige_Schutzmaßnahmen_für_Kinder_und_Jugendliche_nach_Alter_und_Art_der_Maßnahme_sowie_Dauer_in_Tagen_der_Maßnahme_beziehungsweise_Geschlecht[[#This Row],[30-90]],".",1)</f>
        <v>.</v>
      </c>
      <c r="AU18" s="294" t="str">
        <f>IF([2]Tab4!M26=Vorläufige_Schutzmaßnahmen_für_Kinder_und_Jugendliche_nach_Alter_und_Art_der_Maßnahme_sowie_Dauer_in_Tagen_der_Maßnahme_beziehungsweise_Geschlecht[[#This Row],[90 und mehr ]],".",1)</f>
        <v>.</v>
      </c>
    </row>
    <row r="19" spans="1:47" s="4" customFormat="1" ht="11.25" customHeight="1">
      <c r="A19" s="252" t="s">
        <v>126</v>
      </c>
      <c r="B19" s="135" t="s">
        <v>159</v>
      </c>
      <c r="C19" s="309">
        <v>192</v>
      </c>
      <c r="D19" s="309">
        <v>15</v>
      </c>
      <c r="E19" s="309">
        <v>15</v>
      </c>
      <c r="F19" s="309">
        <v>7</v>
      </c>
      <c r="G19" s="309">
        <v>7</v>
      </c>
      <c r="H19" s="309">
        <v>5</v>
      </c>
      <c r="I19" s="309">
        <v>3</v>
      </c>
      <c r="J19" s="309">
        <v>16</v>
      </c>
      <c r="K19" s="309">
        <v>33</v>
      </c>
      <c r="L19" s="309">
        <v>44</v>
      </c>
      <c r="M19" s="309">
        <v>47</v>
      </c>
      <c r="AK19" s="294" t="str">
        <f>IF([2]Tab4!C27=Vorläufige_Schutzmaßnahmen_für_Kinder_und_Jugendliche_nach_Alter_und_Art_der_Maßnahme_sowie_Dauer_in_Tagen_der_Maßnahme_beziehungsweise_Geschlecht[[#This Row],[Insgesamt]],".",1)</f>
        <v>.</v>
      </c>
      <c r="AL19" s="294" t="str">
        <f>IF([2]Tab4!D27=Vorläufige_Schutzmaßnahmen_für_Kinder_und_Jugendliche_nach_Alter_und_Art_der_Maßnahme_sowie_Dauer_in_Tagen_der_Maßnahme_beziehungsweise_Geschlecht[[#This Row],[1]],".",1)</f>
        <v>.</v>
      </c>
      <c r="AM19" s="294" t="str">
        <f>IF([2]Tab4!E27=Vorläufige_Schutzmaßnahmen_für_Kinder_und_Jugendliche_nach_Alter_und_Art_der_Maßnahme_sowie_Dauer_in_Tagen_der_Maßnahme_beziehungsweise_Geschlecht[[#This Row],[2]],".",1)</f>
        <v>.</v>
      </c>
      <c r="AN19" s="294" t="str">
        <f>IF([2]Tab4!F27=Vorläufige_Schutzmaßnahmen_für_Kinder_und_Jugendliche_nach_Alter_und_Art_der_Maßnahme_sowie_Dauer_in_Tagen_der_Maßnahme_beziehungsweise_Geschlecht[[#This Row],[3]],".",1)</f>
        <v>.</v>
      </c>
      <c r="AO19" s="294" t="str">
        <f>IF([2]Tab4!G27=Vorläufige_Schutzmaßnahmen_für_Kinder_und_Jugendliche_nach_Alter_und_Art_der_Maßnahme_sowie_Dauer_in_Tagen_der_Maßnahme_beziehungsweise_Geschlecht[[#This Row],[4]],".",1)</f>
        <v>.</v>
      </c>
      <c r="AP19" s="294" t="str">
        <f>IF([2]Tab4!H27=Vorläufige_Schutzmaßnahmen_für_Kinder_und_Jugendliche_nach_Alter_und_Art_der_Maßnahme_sowie_Dauer_in_Tagen_der_Maßnahme_beziehungsweise_Geschlecht[[#This Row],[5]],".",1)</f>
        <v>.</v>
      </c>
      <c r="AQ19" s="294" t="str">
        <f>IF([2]Tab4!I27=Vorläufige_Schutzmaßnahmen_für_Kinder_und_Jugendliche_nach_Alter_und_Art_der_Maßnahme_sowie_Dauer_in_Tagen_der_Maßnahme_beziehungsweise_Geschlecht[[#This Row],[6]],".",1)</f>
        <v>.</v>
      </c>
      <c r="AR19" s="294" t="str">
        <f>IF([2]Tab4!J27=Vorläufige_Schutzmaßnahmen_für_Kinder_und_Jugendliche_nach_Alter_und_Art_der_Maßnahme_sowie_Dauer_in_Tagen_der_Maßnahme_beziehungsweise_Geschlecht[[#This Row],[7-15]],".",1)</f>
        <v>.</v>
      </c>
      <c r="AS19" s="294" t="str">
        <f>IF([2]Tab4!K27=Vorläufige_Schutzmaßnahmen_für_Kinder_und_Jugendliche_nach_Alter_und_Art_der_Maßnahme_sowie_Dauer_in_Tagen_der_Maßnahme_beziehungsweise_Geschlecht[[#This Row],[15-30]],".",1)</f>
        <v>.</v>
      </c>
      <c r="AT19" s="294" t="str">
        <f>IF([2]Tab4!L27=Vorläufige_Schutzmaßnahmen_für_Kinder_und_Jugendliche_nach_Alter_und_Art_der_Maßnahme_sowie_Dauer_in_Tagen_der_Maßnahme_beziehungsweise_Geschlecht[[#This Row],[30-90]],".",1)</f>
        <v>.</v>
      </c>
      <c r="AU19" s="294" t="str">
        <f>IF([2]Tab4!M27=Vorläufige_Schutzmaßnahmen_für_Kinder_und_Jugendliche_nach_Alter_und_Art_der_Maßnahme_sowie_Dauer_in_Tagen_der_Maßnahme_beziehungsweise_Geschlecht[[#This Row],[90 und mehr ]],".",1)</f>
        <v>.</v>
      </c>
    </row>
    <row r="20" spans="1:47" ht="11.25" customHeight="1">
      <c r="A20" s="252" t="s">
        <v>126</v>
      </c>
      <c r="B20" s="135" t="s">
        <v>160</v>
      </c>
      <c r="C20" s="309">
        <v>529</v>
      </c>
      <c r="D20" s="309">
        <v>73</v>
      </c>
      <c r="E20" s="309">
        <v>64</v>
      </c>
      <c r="F20" s="309">
        <v>31</v>
      </c>
      <c r="G20" s="309">
        <v>18</v>
      </c>
      <c r="H20" s="309">
        <v>16</v>
      </c>
      <c r="I20" s="309">
        <v>9</v>
      </c>
      <c r="J20" s="309">
        <v>81</v>
      </c>
      <c r="K20" s="309">
        <v>65</v>
      </c>
      <c r="L20" s="309">
        <v>92</v>
      </c>
      <c r="M20" s="309">
        <v>80</v>
      </c>
      <c r="AK20" s="294" t="str">
        <f>IF([2]Tab4!C28=Vorläufige_Schutzmaßnahmen_für_Kinder_und_Jugendliche_nach_Alter_und_Art_der_Maßnahme_sowie_Dauer_in_Tagen_der_Maßnahme_beziehungsweise_Geschlecht[[#This Row],[Insgesamt]],".",1)</f>
        <v>.</v>
      </c>
      <c r="AL20" s="294" t="str">
        <f>IF([2]Tab4!D28=Vorläufige_Schutzmaßnahmen_für_Kinder_und_Jugendliche_nach_Alter_und_Art_der_Maßnahme_sowie_Dauer_in_Tagen_der_Maßnahme_beziehungsweise_Geschlecht[[#This Row],[1]],".",1)</f>
        <v>.</v>
      </c>
      <c r="AM20" s="294" t="str">
        <f>IF([2]Tab4!E28=Vorläufige_Schutzmaßnahmen_für_Kinder_und_Jugendliche_nach_Alter_und_Art_der_Maßnahme_sowie_Dauer_in_Tagen_der_Maßnahme_beziehungsweise_Geschlecht[[#This Row],[2]],".",1)</f>
        <v>.</v>
      </c>
      <c r="AN20" s="294" t="str">
        <f>IF([2]Tab4!F28=Vorläufige_Schutzmaßnahmen_für_Kinder_und_Jugendliche_nach_Alter_und_Art_der_Maßnahme_sowie_Dauer_in_Tagen_der_Maßnahme_beziehungsweise_Geschlecht[[#This Row],[3]],".",1)</f>
        <v>.</v>
      </c>
      <c r="AO20" s="294" t="str">
        <f>IF([2]Tab4!G28=Vorläufige_Schutzmaßnahmen_für_Kinder_und_Jugendliche_nach_Alter_und_Art_der_Maßnahme_sowie_Dauer_in_Tagen_der_Maßnahme_beziehungsweise_Geschlecht[[#This Row],[4]],".",1)</f>
        <v>.</v>
      </c>
      <c r="AP20" s="294" t="str">
        <f>IF([2]Tab4!H28=Vorläufige_Schutzmaßnahmen_für_Kinder_und_Jugendliche_nach_Alter_und_Art_der_Maßnahme_sowie_Dauer_in_Tagen_der_Maßnahme_beziehungsweise_Geschlecht[[#This Row],[5]],".",1)</f>
        <v>.</v>
      </c>
      <c r="AQ20" s="294" t="str">
        <f>IF([2]Tab4!I28=Vorläufige_Schutzmaßnahmen_für_Kinder_und_Jugendliche_nach_Alter_und_Art_der_Maßnahme_sowie_Dauer_in_Tagen_der_Maßnahme_beziehungsweise_Geschlecht[[#This Row],[6]],".",1)</f>
        <v>.</v>
      </c>
      <c r="AR20" s="294" t="str">
        <f>IF([2]Tab4!J28=Vorläufige_Schutzmaßnahmen_für_Kinder_und_Jugendliche_nach_Alter_und_Art_der_Maßnahme_sowie_Dauer_in_Tagen_der_Maßnahme_beziehungsweise_Geschlecht[[#This Row],[7-15]],".",1)</f>
        <v>.</v>
      </c>
      <c r="AS20" s="294" t="str">
        <f>IF([2]Tab4!K28=Vorläufige_Schutzmaßnahmen_für_Kinder_und_Jugendliche_nach_Alter_und_Art_der_Maßnahme_sowie_Dauer_in_Tagen_der_Maßnahme_beziehungsweise_Geschlecht[[#This Row],[15-30]],".",1)</f>
        <v>.</v>
      </c>
      <c r="AT20" s="294" t="str">
        <f>IF([2]Tab4!L28=Vorläufige_Schutzmaßnahmen_für_Kinder_und_Jugendliche_nach_Alter_und_Art_der_Maßnahme_sowie_Dauer_in_Tagen_der_Maßnahme_beziehungsweise_Geschlecht[[#This Row],[30-90]],".",1)</f>
        <v>.</v>
      </c>
      <c r="AU20" s="294" t="str">
        <f>IF([2]Tab4!M28=Vorläufige_Schutzmaßnahmen_für_Kinder_und_Jugendliche_nach_Alter_und_Art_der_Maßnahme_sowie_Dauer_in_Tagen_der_Maßnahme_beziehungsweise_Geschlecht[[#This Row],[90 und mehr ]],".",1)</f>
        <v>.</v>
      </c>
    </row>
    <row r="21" spans="1:47" ht="11.25" customHeight="1">
      <c r="A21" s="252" t="s">
        <v>126</v>
      </c>
      <c r="B21" s="135" t="s">
        <v>161</v>
      </c>
      <c r="C21" s="309">
        <v>1133</v>
      </c>
      <c r="D21" s="309">
        <v>79</v>
      </c>
      <c r="E21" s="309">
        <v>105</v>
      </c>
      <c r="F21" s="309">
        <v>67</v>
      </c>
      <c r="G21" s="309">
        <v>49</v>
      </c>
      <c r="H21" s="309">
        <v>38</v>
      </c>
      <c r="I21" s="309">
        <v>32</v>
      </c>
      <c r="J21" s="309">
        <v>182</v>
      </c>
      <c r="K21" s="309">
        <v>145</v>
      </c>
      <c r="L21" s="309">
        <v>250</v>
      </c>
      <c r="M21" s="309">
        <v>186</v>
      </c>
      <c r="AK21" s="294" t="str">
        <f>IF([2]Tab4!C29=Vorläufige_Schutzmaßnahmen_für_Kinder_und_Jugendliche_nach_Alter_und_Art_der_Maßnahme_sowie_Dauer_in_Tagen_der_Maßnahme_beziehungsweise_Geschlecht[[#This Row],[Insgesamt]],".",1)</f>
        <v>.</v>
      </c>
      <c r="AL21" s="294" t="str">
        <f>IF([2]Tab4!D29=Vorläufige_Schutzmaßnahmen_für_Kinder_und_Jugendliche_nach_Alter_und_Art_der_Maßnahme_sowie_Dauer_in_Tagen_der_Maßnahme_beziehungsweise_Geschlecht[[#This Row],[1]],".",1)</f>
        <v>.</v>
      </c>
      <c r="AM21" s="294" t="str">
        <f>IF([2]Tab4!E29=Vorläufige_Schutzmaßnahmen_für_Kinder_und_Jugendliche_nach_Alter_und_Art_der_Maßnahme_sowie_Dauer_in_Tagen_der_Maßnahme_beziehungsweise_Geschlecht[[#This Row],[2]],".",1)</f>
        <v>.</v>
      </c>
      <c r="AN21" s="294" t="str">
        <f>IF([2]Tab4!F29=Vorläufige_Schutzmaßnahmen_für_Kinder_und_Jugendliche_nach_Alter_und_Art_der_Maßnahme_sowie_Dauer_in_Tagen_der_Maßnahme_beziehungsweise_Geschlecht[[#This Row],[3]],".",1)</f>
        <v>.</v>
      </c>
      <c r="AO21" s="294" t="str">
        <f>IF([2]Tab4!G29=Vorläufige_Schutzmaßnahmen_für_Kinder_und_Jugendliche_nach_Alter_und_Art_der_Maßnahme_sowie_Dauer_in_Tagen_der_Maßnahme_beziehungsweise_Geschlecht[[#This Row],[4]],".",1)</f>
        <v>.</v>
      </c>
      <c r="AP21" s="294" t="str">
        <f>IF([2]Tab4!H29=Vorläufige_Schutzmaßnahmen_für_Kinder_und_Jugendliche_nach_Alter_und_Art_der_Maßnahme_sowie_Dauer_in_Tagen_der_Maßnahme_beziehungsweise_Geschlecht[[#This Row],[5]],".",1)</f>
        <v>.</v>
      </c>
      <c r="AQ21" s="294" t="str">
        <f>IF([2]Tab4!I29=Vorläufige_Schutzmaßnahmen_für_Kinder_und_Jugendliche_nach_Alter_und_Art_der_Maßnahme_sowie_Dauer_in_Tagen_der_Maßnahme_beziehungsweise_Geschlecht[[#This Row],[6]],".",1)</f>
        <v>.</v>
      </c>
      <c r="AR21" s="294" t="str">
        <f>IF([2]Tab4!J29=Vorläufige_Schutzmaßnahmen_für_Kinder_und_Jugendliche_nach_Alter_und_Art_der_Maßnahme_sowie_Dauer_in_Tagen_der_Maßnahme_beziehungsweise_Geschlecht[[#This Row],[7-15]],".",1)</f>
        <v>.</v>
      </c>
      <c r="AS21" s="294" t="str">
        <f>IF([2]Tab4!K29=Vorläufige_Schutzmaßnahmen_für_Kinder_und_Jugendliche_nach_Alter_und_Art_der_Maßnahme_sowie_Dauer_in_Tagen_der_Maßnahme_beziehungsweise_Geschlecht[[#This Row],[15-30]],".",1)</f>
        <v>.</v>
      </c>
      <c r="AT21" s="294" t="str">
        <f>IF([2]Tab4!L29=Vorläufige_Schutzmaßnahmen_für_Kinder_und_Jugendliche_nach_Alter_und_Art_der_Maßnahme_sowie_Dauer_in_Tagen_der_Maßnahme_beziehungsweise_Geschlecht[[#This Row],[30-90]],".",1)</f>
        <v>.</v>
      </c>
      <c r="AU21" s="294" t="str">
        <f>IF([2]Tab4!M29=Vorläufige_Schutzmaßnahmen_für_Kinder_und_Jugendliche_nach_Alter_und_Art_der_Maßnahme_sowie_Dauer_in_Tagen_der_Maßnahme_beziehungsweise_Geschlecht[[#This Row],[90 und mehr ]],".",1)</f>
        <v>.</v>
      </c>
    </row>
    <row r="22" spans="1:47" s="6" customFormat="1" ht="19.5" customHeight="1">
      <c r="A22" s="253" t="s">
        <v>382</v>
      </c>
      <c r="B22" s="124" t="s">
        <v>31</v>
      </c>
      <c r="C22" s="325">
        <v>2409</v>
      </c>
      <c r="D22" s="325">
        <v>185</v>
      </c>
      <c r="E22" s="325">
        <v>209</v>
      </c>
      <c r="F22" s="325">
        <v>134</v>
      </c>
      <c r="G22" s="325">
        <v>93</v>
      </c>
      <c r="H22" s="325">
        <v>81</v>
      </c>
      <c r="I22" s="325">
        <v>61</v>
      </c>
      <c r="J22" s="325">
        <v>352</v>
      </c>
      <c r="K22" s="325">
        <v>312</v>
      </c>
      <c r="L22" s="325">
        <v>535</v>
      </c>
      <c r="M22" s="325">
        <v>447</v>
      </c>
      <c r="AK22" s="294" t="str">
        <f>IF([2]Tab4!C22=Vorläufige_Schutzmaßnahmen_für_Kinder_und_Jugendliche_nach_Alter_und_Art_der_Maßnahme_sowie_Dauer_in_Tagen_der_Maßnahme_beziehungsweise_Geschlecht[[#This Row],[Insgesamt]],".",1)</f>
        <v>.</v>
      </c>
      <c r="AL22" s="294" t="str">
        <f>IF([2]Tab4!D22=Vorläufige_Schutzmaßnahmen_für_Kinder_und_Jugendliche_nach_Alter_und_Art_der_Maßnahme_sowie_Dauer_in_Tagen_der_Maßnahme_beziehungsweise_Geschlecht[[#This Row],[1]],".",1)</f>
        <v>.</v>
      </c>
      <c r="AM22" s="294" t="str">
        <f>IF([2]Tab4!E22=Vorläufige_Schutzmaßnahmen_für_Kinder_und_Jugendliche_nach_Alter_und_Art_der_Maßnahme_sowie_Dauer_in_Tagen_der_Maßnahme_beziehungsweise_Geschlecht[[#This Row],[2]],".",1)</f>
        <v>.</v>
      </c>
      <c r="AN22" s="294" t="str">
        <f>IF([2]Tab4!F22=Vorläufige_Schutzmaßnahmen_für_Kinder_und_Jugendliche_nach_Alter_und_Art_der_Maßnahme_sowie_Dauer_in_Tagen_der_Maßnahme_beziehungsweise_Geschlecht[[#This Row],[3]],".",1)</f>
        <v>.</v>
      </c>
      <c r="AO22" s="294" t="str">
        <f>IF([2]Tab4!G22=Vorläufige_Schutzmaßnahmen_für_Kinder_und_Jugendliche_nach_Alter_und_Art_der_Maßnahme_sowie_Dauer_in_Tagen_der_Maßnahme_beziehungsweise_Geschlecht[[#This Row],[4]],".",1)</f>
        <v>.</v>
      </c>
      <c r="AP22" s="294" t="str">
        <f>IF([2]Tab4!H22=Vorläufige_Schutzmaßnahmen_für_Kinder_und_Jugendliche_nach_Alter_und_Art_der_Maßnahme_sowie_Dauer_in_Tagen_der_Maßnahme_beziehungsweise_Geschlecht[[#This Row],[5]],".",1)</f>
        <v>.</v>
      </c>
      <c r="AQ22" s="294" t="str">
        <f>IF([2]Tab4!I22=Vorläufige_Schutzmaßnahmen_für_Kinder_und_Jugendliche_nach_Alter_und_Art_der_Maßnahme_sowie_Dauer_in_Tagen_der_Maßnahme_beziehungsweise_Geschlecht[[#This Row],[6]],".",1)</f>
        <v>.</v>
      </c>
      <c r="AR22" s="294" t="str">
        <f>IF([2]Tab4!J22=Vorläufige_Schutzmaßnahmen_für_Kinder_und_Jugendliche_nach_Alter_und_Art_der_Maßnahme_sowie_Dauer_in_Tagen_der_Maßnahme_beziehungsweise_Geschlecht[[#This Row],[7-15]],".",1)</f>
        <v>.</v>
      </c>
      <c r="AS22" s="294" t="str">
        <f>IF([2]Tab4!K22=Vorläufige_Schutzmaßnahmen_für_Kinder_und_Jugendliche_nach_Alter_und_Art_der_Maßnahme_sowie_Dauer_in_Tagen_der_Maßnahme_beziehungsweise_Geschlecht[[#This Row],[15-30]],".",1)</f>
        <v>.</v>
      </c>
      <c r="AT22" s="294" t="str">
        <f>IF([2]Tab4!L22=Vorläufige_Schutzmaßnahmen_für_Kinder_und_Jugendliche_nach_Alter_und_Art_der_Maßnahme_sowie_Dauer_in_Tagen_der_Maßnahme_beziehungsweise_Geschlecht[[#This Row],[30-90]],".",1)</f>
        <v>.</v>
      </c>
      <c r="AU22" s="294" t="str">
        <f>IF([2]Tab4!M22=Vorläufige_Schutzmaßnahmen_für_Kinder_und_Jugendliche_nach_Alter_und_Art_der_Maßnahme_sowie_Dauer_in_Tagen_der_Maßnahme_beziehungsweise_Geschlecht[[#This Row],[90 und mehr ]],".",1)</f>
        <v>.</v>
      </c>
    </row>
    <row r="23" spans="1:47" s="6" customFormat="1" ht="30.75" customHeight="1">
      <c r="A23" s="252" t="s">
        <v>126</v>
      </c>
      <c r="B23" s="137" t="s">
        <v>387</v>
      </c>
      <c r="C23" s="309">
        <v>436</v>
      </c>
      <c r="D23" s="309">
        <v>22</v>
      </c>
      <c r="E23" s="309">
        <v>24</v>
      </c>
      <c r="F23" s="309">
        <v>32</v>
      </c>
      <c r="G23" s="309">
        <v>24</v>
      </c>
      <c r="H23" s="309">
        <v>29</v>
      </c>
      <c r="I23" s="309">
        <v>17</v>
      </c>
      <c r="J23" s="309">
        <v>121</v>
      </c>
      <c r="K23" s="309">
        <v>83</v>
      </c>
      <c r="L23" s="309">
        <v>66</v>
      </c>
      <c r="M23" s="309">
        <v>18</v>
      </c>
      <c r="AK23" s="294" t="str">
        <f>IF([2]Tab4!C69=Vorläufige_Schutzmaßnahmen_für_Kinder_und_Jugendliche_nach_Alter_und_Art_der_Maßnahme_sowie_Dauer_in_Tagen_der_Maßnahme_beziehungsweise_Geschlecht[[#This Row],[Insgesamt]],".",1)</f>
        <v>.</v>
      </c>
      <c r="AL23" s="294" t="str">
        <f>IF([2]Tab4!D69=Vorläufige_Schutzmaßnahmen_für_Kinder_und_Jugendliche_nach_Alter_und_Art_der_Maßnahme_sowie_Dauer_in_Tagen_der_Maßnahme_beziehungsweise_Geschlecht[[#This Row],[1]],".",1)</f>
        <v>.</v>
      </c>
      <c r="AM23" s="294" t="str">
        <f>IF([2]Tab4!E69=Vorläufige_Schutzmaßnahmen_für_Kinder_und_Jugendliche_nach_Alter_und_Art_der_Maßnahme_sowie_Dauer_in_Tagen_der_Maßnahme_beziehungsweise_Geschlecht[[#This Row],[2]],".",1)</f>
        <v>.</v>
      </c>
      <c r="AN23" s="294" t="str">
        <f>IF([2]Tab4!F69=Vorläufige_Schutzmaßnahmen_für_Kinder_und_Jugendliche_nach_Alter_und_Art_der_Maßnahme_sowie_Dauer_in_Tagen_der_Maßnahme_beziehungsweise_Geschlecht[[#This Row],[3]],".",1)</f>
        <v>.</v>
      </c>
      <c r="AO23" s="294" t="str">
        <f>IF([2]Tab4!G69=Vorläufige_Schutzmaßnahmen_für_Kinder_und_Jugendliche_nach_Alter_und_Art_der_Maßnahme_sowie_Dauer_in_Tagen_der_Maßnahme_beziehungsweise_Geschlecht[[#This Row],[4]],".",1)</f>
        <v>.</v>
      </c>
      <c r="AP23" s="294" t="str">
        <f>IF([2]Tab4!H69=Vorläufige_Schutzmaßnahmen_für_Kinder_und_Jugendliche_nach_Alter_und_Art_der_Maßnahme_sowie_Dauer_in_Tagen_der_Maßnahme_beziehungsweise_Geschlecht[[#This Row],[5]],".",1)</f>
        <v>.</v>
      </c>
      <c r="AQ23" s="294" t="str">
        <f>IF([2]Tab4!I69=Vorläufige_Schutzmaßnahmen_für_Kinder_und_Jugendliche_nach_Alter_und_Art_der_Maßnahme_sowie_Dauer_in_Tagen_der_Maßnahme_beziehungsweise_Geschlecht[[#This Row],[6]],".",1)</f>
        <v>.</v>
      </c>
      <c r="AR23" s="294" t="str">
        <f>IF([2]Tab4!J69=Vorläufige_Schutzmaßnahmen_für_Kinder_und_Jugendliche_nach_Alter_und_Art_der_Maßnahme_sowie_Dauer_in_Tagen_der_Maßnahme_beziehungsweise_Geschlecht[[#This Row],[7-15]],".",1)</f>
        <v>.</v>
      </c>
      <c r="AS23" s="294" t="str">
        <f>IF([2]Tab4!K69=Vorläufige_Schutzmaßnahmen_für_Kinder_und_Jugendliche_nach_Alter_und_Art_der_Maßnahme_sowie_Dauer_in_Tagen_der_Maßnahme_beziehungsweise_Geschlecht[[#This Row],[15-30]],".",1)</f>
        <v>.</v>
      </c>
      <c r="AT23" s="294" t="str">
        <f>IF([2]Tab4!L69=Vorläufige_Schutzmaßnahmen_für_Kinder_und_Jugendliche_nach_Alter_und_Art_der_Maßnahme_sowie_Dauer_in_Tagen_der_Maßnahme_beziehungsweise_Geschlecht[[#This Row],[30-90]],".",1)</f>
        <v>.</v>
      </c>
      <c r="AU23" s="294" t="str">
        <f>IF([2]Tab4!M69=Vorläufige_Schutzmaßnahmen_für_Kinder_und_Jugendliche_nach_Alter_und_Art_der_Maßnahme_sowie_Dauer_in_Tagen_der_Maßnahme_beziehungsweise_Geschlecht[[#This Row],[90 und mehr ]],".",1)</f>
        <v>.</v>
      </c>
    </row>
    <row r="24" spans="1:47" s="6" customFormat="1" ht="11.25" customHeight="1">
      <c r="A24" s="252" t="s">
        <v>126</v>
      </c>
      <c r="B24" s="138" t="s">
        <v>128</v>
      </c>
      <c r="C24" s="309">
        <v>1973</v>
      </c>
      <c r="D24" s="309">
        <v>163</v>
      </c>
      <c r="E24" s="309">
        <v>185</v>
      </c>
      <c r="F24" s="309">
        <v>102</v>
      </c>
      <c r="G24" s="309">
        <v>69</v>
      </c>
      <c r="H24" s="309">
        <v>52</v>
      </c>
      <c r="I24" s="309">
        <v>44</v>
      </c>
      <c r="J24" s="309">
        <v>231</v>
      </c>
      <c r="K24" s="309">
        <v>229</v>
      </c>
      <c r="L24" s="309">
        <v>469</v>
      </c>
      <c r="M24" s="309">
        <v>429</v>
      </c>
      <c r="AK24" s="294" t="str">
        <f>IF([2]Tab4!C116=Vorläufige_Schutzmaßnahmen_für_Kinder_und_Jugendliche_nach_Alter_und_Art_der_Maßnahme_sowie_Dauer_in_Tagen_der_Maßnahme_beziehungsweise_Geschlecht[[#This Row],[Insgesamt]],".",1)</f>
        <v>.</v>
      </c>
      <c r="AL24" s="294" t="str">
        <f>IF([2]Tab4!D116=Vorläufige_Schutzmaßnahmen_für_Kinder_und_Jugendliche_nach_Alter_und_Art_der_Maßnahme_sowie_Dauer_in_Tagen_der_Maßnahme_beziehungsweise_Geschlecht[[#This Row],[1]],".",1)</f>
        <v>.</v>
      </c>
      <c r="AM24" s="294" t="str">
        <f>IF([2]Tab4!E116=Vorläufige_Schutzmaßnahmen_für_Kinder_und_Jugendliche_nach_Alter_und_Art_der_Maßnahme_sowie_Dauer_in_Tagen_der_Maßnahme_beziehungsweise_Geschlecht[[#This Row],[2]],".",1)</f>
        <v>.</v>
      </c>
      <c r="AN24" s="294" t="str">
        <f>IF([2]Tab4!F116=Vorläufige_Schutzmaßnahmen_für_Kinder_und_Jugendliche_nach_Alter_und_Art_der_Maßnahme_sowie_Dauer_in_Tagen_der_Maßnahme_beziehungsweise_Geschlecht[[#This Row],[3]],".",1)</f>
        <v>.</v>
      </c>
      <c r="AO24" s="294" t="str">
        <f>IF([2]Tab4!G116=Vorläufige_Schutzmaßnahmen_für_Kinder_und_Jugendliche_nach_Alter_und_Art_der_Maßnahme_sowie_Dauer_in_Tagen_der_Maßnahme_beziehungsweise_Geschlecht[[#This Row],[4]],".",1)</f>
        <v>.</v>
      </c>
      <c r="AP24" s="294" t="str">
        <f>IF([2]Tab4!H116=Vorläufige_Schutzmaßnahmen_für_Kinder_und_Jugendliche_nach_Alter_und_Art_der_Maßnahme_sowie_Dauer_in_Tagen_der_Maßnahme_beziehungsweise_Geschlecht[[#This Row],[5]],".",1)</f>
        <v>.</v>
      </c>
      <c r="AQ24" s="294" t="str">
        <f>IF([2]Tab4!I116=Vorläufige_Schutzmaßnahmen_für_Kinder_und_Jugendliche_nach_Alter_und_Art_der_Maßnahme_sowie_Dauer_in_Tagen_der_Maßnahme_beziehungsweise_Geschlecht[[#This Row],[6]],".",1)</f>
        <v>.</v>
      </c>
      <c r="AR24" s="294" t="str">
        <f>IF([2]Tab4!J116=Vorläufige_Schutzmaßnahmen_für_Kinder_und_Jugendliche_nach_Alter_und_Art_der_Maßnahme_sowie_Dauer_in_Tagen_der_Maßnahme_beziehungsweise_Geschlecht[[#This Row],[7-15]],".",1)</f>
        <v>.</v>
      </c>
      <c r="AS24" s="294" t="str">
        <f>IF([2]Tab4!K116=Vorläufige_Schutzmaßnahmen_für_Kinder_und_Jugendliche_nach_Alter_und_Art_der_Maßnahme_sowie_Dauer_in_Tagen_der_Maßnahme_beziehungsweise_Geschlecht[[#This Row],[15-30]],".",1)</f>
        <v>.</v>
      </c>
      <c r="AT24" s="294" t="str">
        <f>IF([2]Tab4!L116=Vorläufige_Schutzmaßnahmen_für_Kinder_und_Jugendliche_nach_Alter_und_Art_der_Maßnahme_sowie_Dauer_in_Tagen_der_Maßnahme_beziehungsweise_Geschlecht[[#This Row],[30-90]],".",1)</f>
        <v>.</v>
      </c>
      <c r="AU24" s="294" t="str">
        <f>IF([2]Tab4!M116=Vorläufige_Schutzmaßnahmen_für_Kinder_und_Jugendliche_nach_Alter_und_Art_der_Maßnahme_sowie_Dauer_in_Tagen_der_Maßnahme_beziehungsweise_Geschlecht[[#This Row],[90 und mehr ]],".",1)</f>
        <v>.</v>
      </c>
    </row>
    <row r="25" spans="1:47" s="4" customFormat="1" ht="19.5" customHeight="1">
      <c r="A25" s="252" t="s">
        <v>127</v>
      </c>
      <c r="B25" s="135" t="s">
        <v>158</v>
      </c>
      <c r="C25" s="309">
        <v>163</v>
      </c>
      <c r="D25" s="309">
        <v>4</v>
      </c>
      <c r="E25" s="309">
        <v>8</v>
      </c>
      <c r="F25" s="309">
        <v>6</v>
      </c>
      <c r="G25" s="309">
        <v>1</v>
      </c>
      <c r="H25" s="309">
        <v>3</v>
      </c>
      <c r="I25" s="309">
        <v>2</v>
      </c>
      <c r="J25" s="309">
        <v>30</v>
      </c>
      <c r="K25" s="309">
        <v>27</v>
      </c>
      <c r="L25" s="309">
        <v>42</v>
      </c>
      <c r="M25" s="309">
        <v>40</v>
      </c>
      <c r="AK25" s="294" t="str">
        <f>IF([2]Tab4!C34=Vorläufige_Schutzmaßnahmen_für_Kinder_und_Jugendliche_nach_Alter_und_Art_der_Maßnahme_sowie_Dauer_in_Tagen_der_Maßnahme_beziehungsweise_Geschlecht[[#This Row],[Insgesamt]],".",1)</f>
        <v>.</v>
      </c>
      <c r="AL25" s="294" t="str">
        <f>IF([2]Tab4!D34=Vorläufige_Schutzmaßnahmen_für_Kinder_und_Jugendliche_nach_Alter_und_Art_der_Maßnahme_sowie_Dauer_in_Tagen_der_Maßnahme_beziehungsweise_Geschlecht[[#This Row],[1]],".",1)</f>
        <v>.</v>
      </c>
      <c r="AM25" s="294" t="str">
        <f>IF([2]Tab4!E34=Vorläufige_Schutzmaßnahmen_für_Kinder_und_Jugendliche_nach_Alter_und_Art_der_Maßnahme_sowie_Dauer_in_Tagen_der_Maßnahme_beziehungsweise_Geschlecht[[#This Row],[2]],".",1)</f>
        <v>.</v>
      </c>
      <c r="AN25" s="294" t="str">
        <f>IF([2]Tab4!F34=Vorläufige_Schutzmaßnahmen_für_Kinder_und_Jugendliche_nach_Alter_und_Art_der_Maßnahme_sowie_Dauer_in_Tagen_der_Maßnahme_beziehungsweise_Geschlecht[[#This Row],[3]],".",1)</f>
        <v>.</v>
      </c>
      <c r="AO25" s="294" t="str">
        <f>IF([2]Tab4!G34=Vorläufige_Schutzmaßnahmen_für_Kinder_und_Jugendliche_nach_Alter_und_Art_der_Maßnahme_sowie_Dauer_in_Tagen_der_Maßnahme_beziehungsweise_Geschlecht[[#This Row],[4]],".",1)</f>
        <v>.</v>
      </c>
      <c r="AP25" s="294" t="str">
        <f>IF([2]Tab4!H34=Vorläufige_Schutzmaßnahmen_für_Kinder_und_Jugendliche_nach_Alter_und_Art_der_Maßnahme_sowie_Dauer_in_Tagen_der_Maßnahme_beziehungsweise_Geschlecht[[#This Row],[5]],".",1)</f>
        <v>.</v>
      </c>
      <c r="AQ25" s="294" t="str">
        <f>IF([2]Tab4!I34=Vorläufige_Schutzmaßnahmen_für_Kinder_und_Jugendliche_nach_Alter_und_Art_der_Maßnahme_sowie_Dauer_in_Tagen_der_Maßnahme_beziehungsweise_Geschlecht[[#This Row],[6]],".",1)</f>
        <v>.</v>
      </c>
      <c r="AR25" s="294" t="str">
        <f>IF([2]Tab4!J34=Vorläufige_Schutzmaßnahmen_für_Kinder_und_Jugendliche_nach_Alter_und_Art_der_Maßnahme_sowie_Dauer_in_Tagen_der_Maßnahme_beziehungsweise_Geschlecht[[#This Row],[7-15]],".",1)</f>
        <v>.</v>
      </c>
      <c r="AS25" s="294" t="str">
        <f>IF([2]Tab4!K34=Vorläufige_Schutzmaßnahmen_für_Kinder_und_Jugendliche_nach_Alter_und_Art_der_Maßnahme_sowie_Dauer_in_Tagen_der_Maßnahme_beziehungsweise_Geschlecht[[#This Row],[15-30]],".",1)</f>
        <v>.</v>
      </c>
      <c r="AT25" s="294" t="str">
        <f>IF([2]Tab4!L34=Vorläufige_Schutzmaßnahmen_für_Kinder_und_Jugendliche_nach_Alter_und_Art_der_Maßnahme_sowie_Dauer_in_Tagen_der_Maßnahme_beziehungsweise_Geschlecht[[#This Row],[30-90]],".",1)</f>
        <v>.</v>
      </c>
      <c r="AU25" s="294" t="str">
        <f>IF([2]Tab4!M34=Vorläufige_Schutzmaßnahmen_für_Kinder_und_Jugendliche_nach_Alter_und_Art_der_Maßnahme_sowie_Dauer_in_Tagen_der_Maßnahme_beziehungsweise_Geschlecht[[#This Row],[90 und mehr ]],".",1)</f>
        <v>.</v>
      </c>
    </row>
    <row r="26" spans="1:47" s="4" customFormat="1" ht="11.25" customHeight="1">
      <c r="A26" s="252" t="s">
        <v>127</v>
      </c>
      <c r="B26" s="135" t="s">
        <v>155</v>
      </c>
      <c r="C26" s="309">
        <v>86</v>
      </c>
      <c r="D26" s="309">
        <v>2</v>
      </c>
      <c r="E26" s="309">
        <v>2</v>
      </c>
      <c r="F26" s="309">
        <v>12</v>
      </c>
      <c r="G26" s="309" t="s">
        <v>486</v>
      </c>
      <c r="H26" s="309">
        <v>4</v>
      </c>
      <c r="I26" s="309">
        <v>2</v>
      </c>
      <c r="J26" s="309">
        <v>11</v>
      </c>
      <c r="K26" s="309">
        <v>13</v>
      </c>
      <c r="L26" s="309">
        <v>30</v>
      </c>
      <c r="M26" s="309">
        <v>10</v>
      </c>
      <c r="AK26" s="294" t="str">
        <f>IF([2]Tab4!C35=Vorläufige_Schutzmaßnahmen_für_Kinder_und_Jugendliche_nach_Alter_und_Art_der_Maßnahme_sowie_Dauer_in_Tagen_der_Maßnahme_beziehungsweise_Geschlecht[[#This Row],[Insgesamt]],".",1)</f>
        <v>.</v>
      </c>
      <c r="AL26" s="294" t="str">
        <f>IF([2]Tab4!D35=Vorläufige_Schutzmaßnahmen_für_Kinder_und_Jugendliche_nach_Alter_und_Art_der_Maßnahme_sowie_Dauer_in_Tagen_der_Maßnahme_beziehungsweise_Geschlecht[[#This Row],[1]],".",1)</f>
        <v>.</v>
      </c>
      <c r="AM26" s="294" t="str">
        <f>IF([2]Tab4!E35=Vorläufige_Schutzmaßnahmen_für_Kinder_und_Jugendliche_nach_Alter_und_Art_der_Maßnahme_sowie_Dauer_in_Tagen_der_Maßnahme_beziehungsweise_Geschlecht[[#This Row],[2]],".",1)</f>
        <v>.</v>
      </c>
      <c r="AN26" s="294" t="str">
        <f>IF([2]Tab4!F35=Vorläufige_Schutzmaßnahmen_für_Kinder_und_Jugendliche_nach_Alter_und_Art_der_Maßnahme_sowie_Dauer_in_Tagen_der_Maßnahme_beziehungsweise_Geschlecht[[#This Row],[3]],".",1)</f>
        <v>.</v>
      </c>
      <c r="AO26" s="294" t="str">
        <f>IF([2]Tab4!G35=Vorläufige_Schutzmaßnahmen_für_Kinder_und_Jugendliche_nach_Alter_und_Art_der_Maßnahme_sowie_Dauer_in_Tagen_der_Maßnahme_beziehungsweise_Geschlecht[[#This Row],[4]],".",1)</f>
        <v>.</v>
      </c>
      <c r="AP26" s="294" t="str">
        <f>IF([2]Tab4!H35=Vorläufige_Schutzmaßnahmen_für_Kinder_und_Jugendliche_nach_Alter_und_Art_der_Maßnahme_sowie_Dauer_in_Tagen_der_Maßnahme_beziehungsweise_Geschlecht[[#This Row],[5]],".",1)</f>
        <v>.</v>
      </c>
      <c r="AQ26" s="294" t="str">
        <f>IF([2]Tab4!I35=Vorläufige_Schutzmaßnahmen_für_Kinder_und_Jugendliche_nach_Alter_und_Art_der_Maßnahme_sowie_Dauer_in_Tagen_der_Maßnahme_beziehungsweise_Geschlecht[[#This Row],[6]],".",1)</f>
        <v>.</v>
      </c>
      <c r="AR26" s="294" t="str">
        <f>IF([2]Tab4!J35=Vorläufige_Schutzmaßnahmen_für_Kinder_und_Jugendliche_nach_Alter_und_Art_der_Maßnahme_sowie_Dauer_in_Tagen_der_Maßnahme_beziehungsweise_Geschlecht[[#This Row],[7-15]],".",1)</f>
        <v>.</v>
      </c>
      <c r="AS26" s="294" t="str">
        <f>IF([2]Tab4!K35=Vorläufige_Schutzmaßnahmen_für_Kinder_und_Jugendliche_nach_Alter_und_Art_der_Maßnahme_sowie_Dauer_in_Tagen_der_Maßnahme_beziehungsweise_Geschlecht[[#This Row],[15-30]],".",1)</f>
        <v>.</v>
      </c>
      <c r="AT26" s="294" t="str">
        <f>IF([2]Tab4!L35=Vorläufige_Schutzmaßnahmen_für_Kinder_und_Jugendliche_nach_Alter_und_Art_der_Maßnahme_sowie_Dauer_in_Tagen_der_Maßnahme_beziehungsweise_Geschlecht[[#This Row],[30-90]],".",1)</f>
        <v>.</v>
      </c>
      <c r="AU26" s="294" t="str">
        <f>IF([2]Tab4!M35=Vorläufige_Schutzmaßnahmen_für_Kinder_und_Jugendliche_nach_Alter_und_Art_der_Maßnahme_sowie_Dauer_in_Tagen_der_Maßnahme_beziehungsweise_Geschlecht[[#This Row],[90 und mehr ]],".",1)</f>
        <v>.</v>
      </c>
    </row>
    <row r="27" spans="1:47" s="4" customFormat="1" ht="11.25" customHeight="1">
      <c r="A27" s="252" t="s">
        <v>127</v>
      </c>
      <c r="B27" s="135" t="s">
        <v>156</v>
      </c>
      <c r="C27" s="309">
        <v>78</v>
      </c>
      <c r="D27" s="309">
        <v>2</v>
      </c>
      <c r="E27" s="309">
        <v>8</v>
      </c>
      <c r="F27" s="309">
        <v>6</v>
      </c>
      <c r="G27" s="309">
        <v>8</v>
      </c>
      <c r="H27" s="309">
        <v>2</v>
      </c>
      <c r="I27" s="309">
        <v>1</v>
      </c>
      <c r="J27" s="309">
        <v>7</v>
      </c>
      <c r="K27" s="309">
        <v>9</v>
      </c>
      <c r="L27" s="309">
        <v>23</v>
      </c>
      <c r="M27" s="309">
        <v>12</v>
      </c>
      <c r="AK27" s="294" t="str">
        <f>IF([2]Tab4!C36=Vorläufige_Schutzmaßnahmen_für_Kinder_und_Jugendliche_nach_Alter_und_Art_der_Maßnahme_sowie_Dauer_in_Tagen_der_Maßnahme_beziehungsweise_Geschlecht[[#This Row],[Insgesamt]],".",1)</f>
        <v>.</v>
      </c>
      <c r="AL27" s="294" t="str">
        <f>IF([2]Tab4!D36=Vorläufige_Schutzmaßnahmen_für_Kinder_und_Jugendliche_nach_Alter_und_Art_der_Maßnahme_sowie_Dauer_in_Tagen_der_Maßnahme_beziehungsweise_Geschlecht[[#This Row],[1]],".",1)</f>
        <v>.</v>
      </c>
      <c r="AM27" s="294" t="str">
        <f>IF([2]Tab4!E36=Vorläufige_Schutzmaßnahmen_für_Kinder_und_Jugendliche_nach_Alter_und_Art_der_Maßnahme_sowie_Dauer_in_Tagen_der_Maßnahme_beziehungsweise_Geschlecht[[#This Row],[2]],".",1)</f>
        <v>.</v>
      </c>
      <c r="AN27" s="294" t="str">
        <f>IF([2]Tab4!F36=Vorläufige_Schutzmaßnahmen_für_Kinder_und_Jugendliche_nach_Alter_und_Art_der_Maßnahme_sowie_Dauer_in_Tagen_der_Maßnahme_beziehungsweise_Geschlecht[[#This Row],[3]],".",1)</f>
        <v>.</v>
      </c>
      <c r="AO27" s="294" t="str">
        <f>IF([2]Tab4!G36=Vorläufige_Schutzmaßnahmen_für_Kinder_und_Jugendliche_nach_Alter_und_Art_der_Maßnahme_sowie_Dauer_in_Tagen_der_Maßnahme_beziehungsweise_Geschlecht[[#This Row],[4]],".",1)</f>
        <v>.</v>
      </c>
      <c r="AP27" s="294" t="str">
        <f>IF([2]Tab4!H36=Vorläufige_Schutzmaßnahmen_für_Kinder_und_Jugendliche_nach_Alter_und_Art_der_Maßnahme_sowie_Dauer_in_Tagen_der_Maßnahme_beziehungsweise_Geschlecht[[#This Row],[5]],".",1)</f>
        <v>.</v>
      </c>
      <c r="AQ27" s="294" t="str">
        <f>IF([2]Tab4!I36=Vorläufige_Schutzmaßnahmen_für_Kinder_und_Jugendliche_nach_Alter_und_Art_der_Maßnahme_sowie_Dauer_in_Tagen_der_Maßnahme_beziehungsweise_Geschlecht[[#This Row],[6]],".",1)</f>
        <v>.</v>
      </c>
      <c r="AR27" s="294" t="str">
        <f>IF([2]Tab4!J36=Vorläufige_Schutzmaßnahmen_für_Kinder_und_Jugendliche_nach_Alter_und_Art_der_Maßnahme_sowie_Dauer_in_Tagen_der_Maßnahme_beziehungsweise_Geschlecht[[#This Row],[7-15]],".",1)</f>
        <v>.</v>
      </c>
      <c r="AS27" s="294" t="str">
        <f>IF([2]Tab4!K36=Vorläufige_Schutzmaßnahmen_für_Kinder_und_Jugendliche_nach_Alter_und_Art_der_Maßnahme_sowie_Dauer_in_Tagen_der_Maßnahme_beziehungsweise_Geschlecht[[#This Row],[15-30]],".",1)</f>
        <v>.</v>
      </c>
      <c r="AT27" s="294" t="str">
        <f>IF([2]Tab4!L36=Vorläufige_Schutzmaßnahmen_für_Kinder_und_Jugendliche_nach_Alter_und_Art_der_Maßnahme_sowie_Dauer_in_Tagen_der_Maßnahme_beziehungsweise_Geschlecht[[#This Row],[30-90]],".",1)</f>
        <v>.</v>
      </c>
      <c r="AU27" s="294" t="str">
        <f>IF([2]Tab4!M36=Vorläufige_Schutzmaßnahmen_für_Kinder_und_Jugendliche_nach_Alter_und_Art_der_Maßnahme_sowie_Dauer_in_Tagen_der_Maßnahme_beziehungsweise_Geschlecht[[#This Row],[90 und mehr ]],".",1)</f>
        <v>.</v>
      </c>
    </row>
    <row r="28" spans="1:47" ht="11.25" customHeight="1">
      <c r="A28" s="252" t="s">
        <v>127</v>
      </c>
      <c r="B28" s="135" t="s">
        <v>157</v>
      </c>
      <c r="C28" s="309">
        <v>124</v>
      </c>
      <c r="D28" s="309">
        <v>8</v>
      </c>
      <c r="E28" s="309">
        <v>10</v>
      </c>
      <c r="F28" s="309">
        <v>5</v>
      </c>
      <c r="G28" s="309">
        <v>5</v>
      </c>
      <c r="H28" s="309">
        <v>5</v>
      </c>
      <c r="I28" s="309">
        <v>4</v>
      </c>
      <c r="J28" s="309">
        <v>20</v>
      </c>
      <c r="K28" s="309">
        <v>21</v>
      </c>
      <c r="L28" s="309">
        <v>32</v>
      </c>
      <c r="M28" s="309">
        <v>14</v>
      </c>
      <c r="AK28" s="294" t="str">
        <f>IF([2]Tab4!C37=Vorläufige_Schutzmaßnahmen_für_Kinder_und_Jugendliche_nach_Alter_und_Art_der_Maßnahme_sowie_Dauer_in_Tagen_der_Maßnahme_beziehungsweise_Geschlecht[[#This Row],[Insgesamt]],".",1)</f>
        <v>.</v>
      </c>
      <c r="AL28" s="294" t="str">
        <f>IF([2]Tab4!D37=Vorläufige_Schutzmaßnahmen_für_Kinder_und_Jugendliche_nach_Alter_und_Art_der_Maßnahme_sowie_Dauer_in_Tagen_der_Maßnahme_beziehungsweise_Geschlecht[[#This Row],[1]],".",1)</f>
        <v>.</v>
      </c>
      <c r="AM28" s="294" t="str">
        <f>IF([2]Tab4!E37=Vorläufige_Schutzmaßnahmen_für_Kinder_und_Jugendliche_nach_Alter_und_Art_der_Maßnahme_sowie_Dauer_in_Tagen_der_Maßnahme_beziehungsweise_Geschlecht[[#This Row],[2]],".",1)</f>
        <v>.</v>
      </c>
      <c r="AN28" s="294" t="str">
        <f>IF([2]Tab4!F37=Vorläufige_Schutzmaßnahmen_für_Kinder_und_Jugendliche_nach_Alter_und_Art_der_Maßnahme_sowie_Dauer_in_Tagen_der_Maßnahme_beziehungsweise_Geschlecht[[#This Row],[3]],".",1)</f>
        <v>.</v>
      </c>
      <c r="AO28" s="294" t="str">
        <f>IF([2]Tab4!G37=Vorläufige_Schutzmaßnahmen_für_Kinder_und_Jugendliche_nach_Alter_und_Art_der_Maßnahme_sowie_Dauer_in_Tagen_der_Maßnahme_beziehungsweise_Geschlecht[[#This Row],[4]],".",1)</f>
        <v>.</v>
      </c>
      <c r="AP28" s="294" t="str">
        <f>IF([2]Tab4!H37=Vorläufige_Schutzmaßnahmen_für_Kinder_und_Jugendliche_nach_Alter_und_Art_der_Maßnahme_sowie_Dauer_in_Tagen_der_Maßnahme_beziehungsweise_Geschlecht[[#This Row],[5]],".",1)</f>
        <v>.</v>
      </c>
      <c r="AQ28" s="294" t="str">
        <f>IF([2]Tab4!I37=Vorläufige_Schutzmaßnahmen_für_Kinder_und_Jugendliche_nach_Alter_und_Art_der_Maßnahme_sowie_Dauer_in_Tagen_der_Maßnahme_beziehungsweise_Geschlecht[[#This Row],[6]],".",1)</f>
        <v>.</v>
      </c>
      <c r="AR28" s="294" t="str">
        <f>IF([2]Tab4!J37=Vorläufige_Schutzmaßnahmen_für_Kinder_und_Jugendliche_nach_Alter_und_Art_der_Maßnahme_sowie_Dauer_in_Tagen_der_Maßnahme_beziehungsweise_Geschlecht[[#This Row],[7-15]],".",1)</f>
        <v>.</v>
      </c>
      <c r="AS28" s="294" t="str">
        <f>IF([2]Tab4!K37=Vorläufige_Schutzmaßnahmen_für_Kinder_und_Jugendliche_nach_Alter_und_Art_der_Maßnahme_sowie_Dauer_in_Tagen_der_Maßnahme_beziehungsweise_Geschlecht[[#This Row],[15-30]],".",1)</f>
        <v>.</v>
      </c>
      <c r="AT28" s="294" t="str">
        <f>IF([2]Tab4!L37=Vorläufige_Schutzmaßnahmen_für_Kinder_und_Jugendliche_nach_Alter_und_Art_der_Maßnahme_sowie_Dauer_in_Tagen_der_Maßnahme_beziehungsweise_Geschlecht[[#This Row],[30-90]],".",1)</f>
        <v>.</v>
      </c>
      <c r="AU28" s="294" t="str">
        <f>IF([2]Tab4!M37=Vorläufige_Schutzmaßnahmen_für_Kinder_und_Jugendliche_nach_Alter_und_Art_der_Maßnahme_sowie_Dauer_in_Tagen_der_Maßnahme_beziehungsweise_Geschlecht[[#This Row],[90 und mehr ]],".",1)</f>
        <v>.</v>
      </c>
    </row>
    <row r="29" spans="1:47" ht="11.25" customHeight="1">
      <c r="A29" s="252" t="s">
        <v>127</v>
      </c>
      <c r="B29" s="135" t="s">
        <v>159</v>
      </c>
      <c r="C29" s="309">
        <v>214</v>
      </c>
      <c r="D29" s="309">
        <v>24</v>
      </c>
      <c r="E29" s="309">
        <v>36</v>
      </c>
      <c r="F29" s="309">
        <v>20</v>
      </c>
      <c r="G29" s="309">
        <v>16</v>
      </c>
      <c r="H29" s="309">
        <v>10</v>
      </c>
      <c r="I29" s="309">
        <v>4</v>
      </c>
      <c r="J29" s="309">
        <v>40</v>
      </c>
      <c r="K29" s="309">
        <v>21</v>
      </c>
      <c r="L29" s="309">
        <v>31</v>
      </c>
      <c r="M29" s="309">
        <v>12</v>
      </c>
      <c r="AK29" s="294" t="str">
        <f>IF([2]Tab4!C38=Vorläufige_Schutzmaßnahmen_für_Kinder_und_Jugendliche_nach_Alter_und_Art_der_Maßnahme_sowie_Dauer_in_Tagen_der_Maßnahme_beziehungsweise_Geschlecht[[#This Row],[Insgesamt]],".",1)</f>
        <v>.</v>
      </c>
      <c r="AL29" s="294" t="str">
        <f>IF([2]Tab4!D38=Vorläufige_Schutzmaßnahmen_für_Kinder_und_Jugendliche_nach_Alter_und_Art_der_Maßnahme_sowie_Dauer_in_Tagen_der_Maßnahme_beziehungsweise_Geschlecht[[#This Row],[1]],".",1)</f>
        <v>.</v>
      </c>
      <c r="AM29" s="294" t="str">
        <f>IF([2]Tab4!E38=Vorläufige_Schutzmaßnahmen_für_Kinder_und_Jugendliche_nach_Alter_und_Art_der_Maßnahme_sowie_Dauer_in_Tagen_der_Maßnahme_beziehungsweise_Geschlecht[[#This Row],[2]],".",1)</f>
        <v>.</v>
      </c>
      <c r="AN29" s="294" t="str">
        <f>IF([2]Tab4!F38=Vorläufige_Schutzmaßnahmen_für_Kinder_und_Jugendliche_nach_Alter_und_Art_der_Maßnahme_sowie_Dauer_in_Tagen_der_Maßnahme_beziehungsweise_Geschlecht[[#This Row],[3]],".",1)</f>
        <v>.</v>
      </c>
      <c r="AO29" s="294" t="str">
        <f>IF([2]Tab4!G38=Vorläufige_Schutzmaßnahmen_für_Kinder_und_Jugendliche_nach_Alter_und_Art_der_Maßnahme_sowie_Dauer_in_Tagen_der_Maßnahme_beziehungsweise_Geschlecht[[#This Row],[4]],".",1)</f>
        <v>.</v>
      </c>
      <c r="AP29" s="294" t="str">
        <f>IF([2]Tab4!H38=Vorläufige_Schutzmaßnahmen_für_Kinder_und_Jugendliche_nach_Alter_und_Art_der_Maßnahme_sowie_Dauer_in_Tagen_der_Maßnahme_beziehungsweise_Geschlecht[[#This Row],[5]],".",1)</f>
        <v>.</v>
      </c>
      <c r="AQ29" s="294" t="str">
        <f>IF([2]Tab4!I38=Vorläufige_Schutzmaßnahmen_für_Kinder_und_Jugendliche_nach_Alter_und_Art_der_Maßnahme_sowie_Dauer_in_Tagen_der_Maßnahme_beziehungsweise_Geschlecht[[#This Row],[6]],".",1)</f>
        <v>.</v>
      </c>
      <c r="AR29" s="294" t="str">
        <f>IF([2]Tab4!J38=Vorläufige_Schutzmaßnahmen_für_Kinder_und_Jugendliche_nach_Alter_und_Art_der_Maßnahme_sowie_Dauer_in_Tagen_der_Maßnahme_beziehungsweise_Geschlecht[[#This Row],[7-15]],".",1)</f>
        <v>.</v>
      </c>
      <c r="AS29" s="294" t="str">
        <f>IF([2]Tab4!K38=Vorläufige_Schutzmaßnahmen_für_Kinder_und_Jugendliche_nach_Alter_und_Art_der_Maßnahme_sowie_Dauer_in_Tagen_der_Maßnahme_beziehungsweise_Geschlecht[[#This Row],[15-30]],".",1)</f>
        <v>.</v>
      </c>
      <c r="AT29" s="294" t="str">
        <f>IF([2]Tab4!L38=Vorläufige_Schutzmaßnahmen_für_Kinder_und_Jugendliche_nach_Alter_und_Art_der_Maßnahme_sowie_Dauer_in_Tagen_der_Maßnahme_beziehungsweise_Geschlecht[[#This Row],[30-90]],".",1)</f>
        <v>.</v>
      </c>
      <c r="AU29" s="294" t="str">
        <f>IF([2]Tab4!M38=Vorläufige_Schutzmaßnahmen_für_Kinder_und_Jugendliche_nach_Alter_und_Art_der_Maßnahme_sowie_Dauer_in_Tagen_der_Maßnahme_beziehungsweise_Geschlecht[[#This Row],[90 und mehr ]],".",1)</f>
        <v>.</v>
      </c>
    </row>
    <row r="30" spans="1:47" s="6" customFormat="1" ht="11.25" customHeight="1">
      <c r="A30" s="252" t="s">
        <v>127</v>
      </c>
      <c r="B30" s="135" t="s">
        <v>160</v>
      </c>
      <c r="C30" s="309">
        <v>347</v>
      </c>
      <c r="D30" s="309">
        <v>55</v>
      </c>
      <c r="E30" s="309">
        <v>64</v>
      </c>
      <c r="F30" s="309">
        <v>31</v>
      </c>
      <c r="G30" s="309">
        <v>12</v>
      </c>
      <c r="H30" s="309">
        <v>19</v>
      </c>
      <c r="I30" s="309">
        <v>8</v>
      </c>
      <c r="J30" s="309">
        <v>42</v>
      </c>
      <c r="K30" s="309">
        <v>34</v>
      </c>
      <c r="L30" s="309">
        <v>65</v>
      </c>
      <c r="M30" s="309">
        <v>17</v>
      </c>
      <c r="AK30" s="294" t="str">
        <f>IF([2]Tab4!C39=Vorläufige_Schutzmaßnahmen_für_Kinder_und_Jugendliche_nach_Alter_und_Art_der_Maßnahme_sowie_Dauer_in_Tagen_der_Maßnahme_beziehungsweise_Geschlecht[[#This Row],[Insgesamt]],".",1)</f>
        <v>.</v>
      </c>
      <c r="AL30" s="294" t="str">
        <f>IF([2]Tab4!D39=Vorläufige_Schutzmaßnahmen_für_Kinder_und_Jugendliche_nach_Alter_und_Art_der_Maßnahme_sowie_Dauer_in_Tagen_der_Maßnahme_beziehungsweise_Geschlecht[[#This Row],[1]],".",1)</f>
        <v>.</v>
      </c>
      <c r="AM30" s="294" t="str">
        <f>IF([2]Tab4!E39=Vorläufige_Schutzmaßnahmen_für_Kinder_und_Jugendliche_nach_Alter_und_Art_der_Maßnahme_sowie_Dauer_in_Tagen_der_Maßnahme_beziehungsweise_Geschlecht[[#This Row],[2]],".",1)</f>
        <v>.</v>
      </c>
      <c r="AN30" s="294" t="str">
        <f>IF([2]Tab4!F39=Vorläufige_Schutzmaßnahmen_für_Kinder_und_Jugendliche_nach_Alter_und_Art_der_Maßnahme_sowie_Dauer_in_Tagen_der_Maßnahme_beziehungsweise_Geschlecht[[#This Row],[3]],".",1)</f>
        <v>.</v>
      </c>
      <c r="AO30" s="294" t="str">
        <f>IF([2]Tab4!G39=Vorläufige_Schutzmaßnahmen_für_Kinder_und_Jugendliche_nach_Alter_und_Art_der_Maßnahme_sowie_Dauer_in_Tagen_der_Maßnahme_beziehungsweise_Geschlecht[[#This Row],[4]],".",1)</f>
        <v>.</v>
      </c>
      <c r="AP30" s="294" t="str">
        <f>IF([2]Tab4!H39=Vorläufige_Schutzmaßnahmen_für_Kinder_und_Jugendliche_nach_Alter_und_Art_der_Maßnahme_sowie_Dauer_in_Tagen_der_Maßnahme_beziehungsweise_Geschlecht[[#This Row],[5]],".",1)</f>
        <v>.</v>
      </c>
      <c r="AQ30" s="294" t="str">
        <f>IF([2]Tab4!I39=Vorläufige_Schutzmaßnahmen_für_Kinder_und_Jugendliche_nach_Alter_und_Art_der_Maßnahme_sowie_Dauer_in_Tagen_der_Maßnahme_beziehungsweise_Geschlecht[[#This Row],[6]],".",1)</f>
        <v>.</v>
      </c>
      <c r="AR30" s="294" t="str">
        <f>IF([2]Tab4!J39=Vorläufige_Schutzmaßnahmen_für_Kinder_und_Jugendliche_nach_Alter_und_Art_der_Maßnahme_sowie_Dauer_in_Tagen_der_Maßnahme_beziehungsweise_Geschlecht[[#This Row],[7-15]],".",1)</f>
        <v>.</v>
      </c>
      <c r="AS30" s="294" t="str">
        <f>IF([2]Tab4!K39=Vorläufige_Schutzmaßnahmen_für_Kinder_und_Jugendliche_nach_Alter_und_Art_der_Maßnahme_sowie_Dauer_in_Tagen_der_Maßnahme_beziehungsweise_Geschlecht[[#This Row],[15-30]],".",1)</f>
        <v>.</v>
      </c>
      <c r="AT30" s="294" t="str">
        <f>IF([2]Tab4!L39=Vorläufige_Schutzmaßnahmen_für_Kinder_und_Jugendliche_nach_Alter_und_Art_der_Maßnahme_sowie_Dauer_in_Tagen_der_Maßnahme_beziehungsweise_Geschlecht[[#This Row],[30-90]],".",1)</f>
        <v>.</v>
      </c>
      <c r="AU30" s="294" t="str">
        <f>IF([2]Tab4!M39=Vorläufige_Schutzmaßnahmen_für_Kinder_und_Jugendliche_nach_Alter_und_Art_der_Maßnahme_sowie_Dauer_in_Tagen_der_Maßnahme_beziehungsweise_Geschlecht[[#This Row],[90 und mehr ]],".",1)</f>
        <v>.</v>
      </c>
    </row>
    <row r="31" spans="1:47" s="6" customFormat="1" ht="11.25" customHeight="1">
      <c r="A31" s="252" t="s">
        <v>127</v>
      </c>
      <c r="B31" s="135" t="s">
        <v>161</v>
      </c>
      <c r="C31" s="309">
        <v>318</v>
      </c>
      <c r="D31" s="309">
        <v>41</v>
      </c>
      <c r="E31" s="309">
        <v>71</v>
      </c>
      <c r="F31" s="309">
        <v>30</v>
      </c>
      <c r="G31" s="309">
        <v>14</v>
      </c>
      <c r="H31" s="309">
        <v>17</v>
      </c>
      <c r="I31" s="309">
        <v>9</v>
      </c>
      <c r="J31" s="309">
        <v>33</v>
      </c>
      <c r="K31" s="309">
        <v>38</v>
      </c>
      <c r="L31" s="309">
        <v>49</v>
      </c>
      <c r="M31" s="309">
        <v>16</v>
      </c>
      <c r="AK31" s="294" t="str">
        <f>IF([2]Tab4!C40=Vorläufige_Schutzmaßnahmen_für_Kinder_und_Jugendliche_nach_Alter_und_Art_der_Maßnahme_sowie_Dauer_in_Tagen_der_Maßnahme_beziehungsweise_Geschlecht[[#This Row],[Insgesamt]],".",1)</f>
        <v>.</v>
      </c>
      <c r="AL31" s="294" t="str">
        <f>IF([2]Tab4!D40=Vorläufige_Schutzmaßnahmen_für_Kinder_und_Jugendliche_nach_Alter_und_Art_der_Maßnahme_sowie_Dauer_in_Tagen_der_Maßnahme_beziehungsweise_Geschlecht[[#This Row],[1]],".",1)</f>
        <v>.</v>
      </c>
      <c r="AM31" s="294" t="str">
        <f>IF([2]Tab4!E40=Vorläufige_Schutzmaßnahmen_für_Kinder_und_Jugendliche_nach_Alter_und_Art_der_Maßnahme_sowie_Dauer_in_Tagen_der_Maßnahme_beziehungsweise_Geschlecht[[#This Row],[2]],".",1)</f>
        <v>.</v>
      </c>
      <c r="AN31" s="294" t="str">
        <f>IF([2]Tab4!F40=Vorläufige_Schutzmaßnahmen_für_Kinder_und_Jugendliche_nach_Alter_und_Art_der_Maßnahme_sowie_Dauer_in_Tagen_der_Maßnahme_beziehungsweise_Geschlecht[[#This Row],[3]],".",1)</f>
        <v>.</v>
      </c>
      <c r="AO31" s="294" t="str">
        <f>IF([2]Tab4!G40=Vorläufige_Schutzmaßnahmen_für_Kinder_und_Jugendliche_nach_Alter_und_Art_der_Maßnahme_sowie_Dauer_in_Tagen_der_Maßnahme_beziehungsweise_Geschlecht[[#This Row],[4]],".",1)</f>
        <v>.</v>
      </c>
      <c r="AP31" s="294" t="str">
        <f>IF([2]Tab4!H40=Vorläufige_Schutzmaßnahmen_für_Kinder_und_Jugendliche_nach_Alter_und_Art_der_Maßnahme_sowie_Dauer_in_Tagen_der_Maßnahme_beziehungsweise_Geschlecht[[#This Row],[5]],".",1)</f>
        <v>.</v>
      </c>
      <c r="AQ31" s="294" t="str">
        <f>IF([2]Tab4!I40=Vorläufige_Schutzmaßnahmen_für_Kinder_und_Jugendliche_nach_Alter_und_Art_der_Maßnahme_sowie_Dauer_in_Tagen_der_Maßnahme_beziehungsweise_Geschlecht[[#This Row],[6]],".",1)</f>
        <v>.</v>
      </c>
      <c r="AR31" s="294" t="str">
        <f>IF([2]Tab4!J40=Vorläufige_Schutzmaßnahmen_für_Kinder_und_Jugendliche_nach_Alter_und_Art_der_Maßnahme_sowie_Dauer_in_Tagen_der_Maßnahme_beziehungsweise_Geschlecht[[#This Row],[7-15]],".",1)</f>
        <v>.</v>
      </c>
      <c r="AS31" s="294" t="str">
        <f>IF([2]Tab4!K40=Vorläufige_Schutzmaßnahmen_für_Kinder_und_Jugendliche_nach_Alter_und_Art_der_Maßnahme_sowie_Dauer_in_Tagen_der_Maßnahme_beziehungsweise_Geschlecht[[#This Row],[15-30]],".",1)</f>
        <v>.</v>
      </c>
      <c r="AT31" s="294" t="str">
        <f>IF([2]Tab4!L40=Vorläufige_Schutzmaßnahmen_für_Kinder_und_Jugendliche_nach_Alter_und_Art_der_Maßnahme_sowie_Dauer_in_Tagen_der_Maßnahme_beziehungsweise_Geschlecht[[#This Row],[30-90]],".",1)</f>
        <v>.</v>
      </c>
      <c r="AU31" s="294" t="str">
        <f>IF([2]Tab4!M40=Vorläufige_Schutzmaßnahmen_für_Kinder_und_Jugendliche_nach_Alter_und_Art_der_Maßnahme_sowie_Dauer_in_Tagen_der_Maßnahme_beziehungsweise_Geschlecht[[#This Row],[90 und mehr ]],".",1)</f>
        <v>.</v>
      </c>
    </row>
    <row r="32" spans="1:47" s="6" customFormat="1" ht="19.5" customHeight="1">
      <c r="A32" s="253" t="s">
        <v>383</v>
      </c>
      <c r="B32" s="124" t="s">
        <v>31</v>
      </c>
      <c r="C32" s="325">
        <v>1330</v>
      </c>
      <c r="D32" s="325">
        <v>136</v>
      </c>
      <c r="E32" s="325">
        <v>199</v>
      </c>
      <c r="F32" s="325">
        <v>110</v>
      </c>
      <c r="G32" s="325">
        <v>56</v>
      </c>
      <c r="H32" s="325">
        <v>60</v>
      </c>
      <c r="I32" s="325">
        <v>30</v>
      </c>
      <c r="J32" s="325">
        <v>183</v>
      </c>
      <c r="K32" s="325">
        <v>163</v>
      </c>
      <c r="L32" s="325">
        <v>272</v>
      </c>
      <c r="M32" s="325">
        <v>121</v>
      </c>
      <c r="AK32" s="294" t="str">
        <f>IF([2]Tab4!C33=Vorläufige_Schutzmaßnahmen_für_Kinder_und_Jugendliche_nach_Alter_und_Art_der_Maßnahme_sowie_Dauer_in_Tagen_der_Maßnahme_beziehungsweise_Geschlecht[[#This Row],[Insgesamt]],".",1)</f>
        <v>.</v>
      </c>
      <c r="AL32" s="294" t="str">
        <f>IF([2]Tab4!D33=Vorläufige_Schutzmaßnahmen_für_Kinder_und_Jugendliche_nach_Alter_und_Art_der_Maßnahme_sowie_Dauer_in_Tagen_der_Maßnahme_beziehungsweise_Geschlecht[[#This Row],[1]],".",1)</f>
        <v>.</v>
      </c>
      <c r="AM32" s="294" t="str">
        <f>IF([2]Tab4!E33=Vorläufige_Schutzmaßnahmen_für_Kinder_und_Jugendliche_nach_Alter_und_Art_der_Maßnahme_sowie_Dauer_in_Tagen_der_Maßnahme_beziehungsweise_Geschlecht[[#This Row],[2]],".",1)</f>
        <v>.</v>
      </c>
      <c r="AN32" s="294" t="str">
        <f>IF([2]Tab4!F33=Vorläufige_Schutzmaßnahmen_für_Kinder_und_Jugendliche_nach_Alter_und_Art_der_Maßnahme_sowie_Dauer_in_Tagen_der_Maßnahme_beziehungsweise_Geschlecht[[#This Row],[3]],".",1)</f>
        <v>.</v>
      </c>
      <c r="AO32" s="294" t="str">
        <f>IF([2]Tab4!G33=Vorläufige_Schutzmaßnahmen_für_Kinder_und_Jugendliche_nach_Alter_und_Art_der_Maßnahme_sowie_Dauer_in_Tagen_der_Maßnahme_beziehungsweise_Geschlecht[[#This Row],[4]],".",1)</f>
        <v>.</v>
      </c>
      <c r="AP32" s="294" t="str">
        <f>IF([2]Tab4!H33=Vorläufige_Schutzmaßnahmen_für_Kinder_und_Jugendliche_nach_Alter_und_Art_der_Maßnahme_sowie_Dauer_in_Tagen_der_Maßnahme_beziehungsweise_Geschlecht[[#This Row],[5]],".",1)</f>
        <v>.</v>
      </c>
      <c r="AQ32" s="294" t="str">
        <f>IF([2]Tab4!I33=Vorläufige_Schutzmaßnahmen_für_Kinder_und_Jugendliche_nach_Alter_und_Art_der_Maßnahme_sowie_Dauer_in_Tagen_der_Maßnahme_beziehungsweise_Geschlecht[[#This Row],[6]],".",1)</f>
        <v>.</v>
      </c>
      <c r="AR32" s="294" t="str">
        <f>IF([2]Tab4!J33=Vorläufige_Schutzmaßnahmen_für_Kinder_und_Jugendliche_nach_Alter_und_Art_der_Maßnahme_sowie_Dauer_in_Tagen_der_Maßnahme_beziehungsweise_Geschlecht[[#This Row],[7-15]],".",1)</f>
        <v>.</v>
      </c>
      <c r="AS32" s="294" t="str">
        <f>IF([2]Tab4!K33=Vorläufige_Schutzmaßnahmen_für_Kinder_und_Jugendliche_nach_Alter_und_Art_der_Maßnahme_sowie_Dauer_in_Tagen_der_Maßnahme_beziehungsweise_Geschlecht[[#This Row],[15-30]],".",1)</f>
        <v>.</v>
      </c>
      <c r="AT32" s="294" t="str">
        <f>IF([2]Tab4!L33=Vorläufige_Schutzmaßnahmen_für_Kinder_und_Jugendliche_nach_Alter_und_Art_der_Maßnahme_sowie_Dauer_in_Tagen_der_Maßnahme_beziehungsweise_Geschlecht[[#This Row],[30-90]],".",1)</f>
        <v>.</v>
      </c>
      <c r="AU32" s="294" t="str">
        <f>IF([2]Tab4!M33=Vorläufige_Schutzmaßnahmen_für_Kinder_und_Jugendliche_nach_Alter_und_Art_der_Maßnahme_sowie_Dauer_in_Tagen_der_Maßnahme_beziehungsweise_Geschlecht[[#This Row],[90 und mehr ]],".",1)</f>
        <v>.</v>
      </c>
    </row>
    <row r="33" spans="1:47" ht="30.75" customHeight="1">
      <c r="A33" s="252" t="s">
        <v>127</v>
      </c>
      <c r="B33" s="137" t="s">
        <v>387</v>
      </c>
      <c r="C33" s="309">
        <v>22</v>
      </c>
      <c r="D33" s="309">
        <v>2</v>
      </c>
      <c r="E33" s="309">
        <v>4</v>
      </c>
      <c r="F33" s="309">
        <v>4</v>
      </c>
      <c r="G33" s="309">
        <v>1</v>
      </c>
      <c r="H33" s="309" t="s">
        <v>486</v>
      </c>
      <c r="I33" s="309" t="s">
        <v>486</v>
      </c>
      <c r="J33" s="309">
        <v>3</v>
      </c>
      <c r="K33" s="309">
        <v>3</v>
      </c>
      <c r="L33" s="309">
        <v>4</v>
      </c>
      <c r="M33" s="309">
        <v>1</v>
      </c>
      <c r="AK33" s="294" t="str">
        <f>IF([2]Tab4!C80=Vorläufige_Schutzmaßnahmen_für_Kinder_und_Jugendliche_nach_Alter_und_Art_der_Maßnahme_sowie_Dauer_in_Tagen_der_Maßnahme_beziehungsweise_Geschlecht[[#This Row],[Insgesamt]],".",1)</f>
        <v>.</v>
      </c>
      <c r="AL33" s="294" t="str">
        <f>IF([2]Tab4!D80=Vorläufige_Schutzmaßnahmen_für_Kinder_und_Jugendliche_nach_Alter_und_Art_der_Maßnahme_sowie_Dauer_in_Tagen_der_Maßnahme_beziehungsweise_Geschlecht[[#This Row],[1]],".",1)</f>
        <v>.</v>
      </c>
      <c r="AM33" s="294" t="str">
        <f>IF([2]Tab4!E80=Vorläufige_Schutzmaßnahmen_für_Kinder_und_Jugendliche_nach_Alter_und_Art_der_Maßnahme_sowie_Dauer_in_Tagen_der_Maßnahme_beziehungsweise_Geschlecht[[#This Row],[2]],".",1)</f>
        <v>.</v>
      </c>
      <c r="AN33" s="294" t="str">
        <f>IF([2]Tab4!F80=Vorläufige_Schutzmaßnahmen_für_Kinder_und_Jugendliche_nach_Alter_und_Art_der_Maßnahme_sowie_Dauer_in_Tagen_der_Maßnahme_beziehungsweise_Geschlecht[[#This Row],[3]],".",1)</f>
        <v>.</v>
      </c>
      <c r="AO33" s="294" t="str">
        <f>IF([2]Tab4!G80=Vorläufige_Schutzmaßnahmen_für_Kinder_und_Jugendliche_nach_Alter_und_Art_der_Maßnahme_sowie_Dauer_in_Tagen_der_Maßnahme_beziehungsweise_Geschlecht[[#This Row],[4]],".",1)</f>
        <v>.</v>
      </c>
      <c r="AP33" s="294" t="str">
        <f>IF([2]Tab4!H80=Vorläufige_Schutzmaßnahmen_für_Kinder_und_Jugendliche_nach_Alter_und_Art_der_Maßnahme_sowie_Dauer_in_Tagen_der_Maßnahme_beziehungsweise_Geschlecht[[#This Row],[5]],".",1)</f>
        <v>.</v>
      </c>
      <c r="AQ33" s="294" t="str">
        <f>IF([2]Tab4!I80=Vorläufige_Schutzmaßnahmen_für_Kinder_und_Jugendliche_nach_Alter_und_Art_der_Maßnahme_sowie_Dauer_in_Tagen_der_Maßnahme_beziehungsweise_Geschlecht[[#This Row],[6]],".",1)</f>
        <v>.</v>
      </c>
      <c r="AR33" s="294" t="str">
        <f>IF([2]Tab4!J80=Vorläufige_Schutzmaßnahmen_für_Kinder_und_Jugendliche_nach_Alter_und_Art_der_Maßnahme_sowie_Dauer_in_Tagen_der_Maßnahme_beziehungsweise_Geschlecht[[#This Row],[7-15]],".",1)</f>
        <v>.</v>
      </c>
      <c r="AS33" s="294" t="str">
        <f>IF([2]Tab4!K80=Vorläufige_Schutzmaßnahmen_für_Kinder_und_Jugendliche_nach_Alter_und_Art_der_Maßnahme_sowie_Dauer_in_Tagen_der_Maßnahme_beziehungsweise_Geschlecht[[#This Row],[15-30]],".",1)</f>
        <v>.</v>
      </c>
      <c r="AT33" s="294" t="str">
        <f>IF([2]Tab4!L80=Vorläufige_Schutzmaßnahmen_für_Kinder_und_Jugendliche_nach_Alter_und_Art_der_Maßnahme_sowie_Dauer_in_Tagen_der_Maßnahme_beziehungsweise_Geschlecht[[#This Row],[30-90]],".",1)</f>
        <v>.</v>
      </c>
      <c r="AU33" s="294" t="str">
        <f>IF([2]Tab4!M80=Vorläufige_Schutzmaßnahmen_für_Kinder_und_Jugendliche_nach_Alter_und_Art_der_Maßnahme_sowie_Dauer_in_Tagen_der_Maßnahme_beziehungsweise_Geschlecht[[#This Row],[90 und mehr ]],".",1)</f>
        <v>.</v>
      </c>
    </row>
    <row r="34" spans="1:47" s="32" customFormat="1" ht="11.25" customHeight="1">
      <c r="A34" s="252" t="s">
        <v>127</v>
      </c>
      <c r="B34" s="138" t="s">
        <v>128</v>
      </c>
      <c r="C34" s="309">
        <v>1308</v>
      </c>
      <c r="D34" s="309">
        <v>134</v>
      </c>
      <c r="E34" s="309">
        <v>195</v>
      </c>
      <c r="F34" s="309">
        <v>106</v>
      </c>
      <c r="G34" s="309">
        <v>55</v>
      </c>
      <c r="H34" s="309">
        <v>60</v>
      </c>
      <c r="I34" s="309">
        <v>30</v>
      </c>
      <c r="J34" s="309">
        <v>180</v>
      </c>
      <c r="K34" s="309">
        <v>160</v>
      </c>
      <c r="L34" s="309">
        <v>268</v>
      </c>
      <c r="M34" s="309">
        <v>120</v>
      </c>
      <c r="AK34" s="294" t="str">
        <f>IF([2]Tab4!C127=Vorläufige_Schutzmaßnahmen_für_Kinder_und_Jugendliche_nach_Alter_und_Art_der_Maßnahme_sowie_Dauer_in_Tagen_der_Maßnahme_beziehungsweise_Geschlecht[[#This Row],[Insgesamt]],".",1)</f>
        <v>.</v>
      </c>
      <c r="AL34" s="294" t="str">
        <f>IF([2]Tab4!D127=Vorläufige_Schutzmaßnahmen_für_Kinder_und_Jugendliche_nach_Alter_und_Art_der_Maßnahme_sowie_Dauer_in_Tagen_der_Maßnahme_beziehungsweise_Geschlecht[[#This Row],[1]],".",1)</f>
        <v>.</v>
      </c>
      <c r="AM34" s="294" t="str">
        <f>IF([2]Tab4!E127=Vorläufige_Schutzmaßnahmen_für_Kinder_und_Jugendliche_nach_Alter_und_Art_der_Maßnahme_sowie_Dauer_in_Tagen_der_Maßnahme_beziehungsweise_Geschlecht[[#This Row],[2]],".",1)</f>
        <v>.</v>
      </c>
      <c r="AN34" s="294" t="str">
        <f>IF([2]Tab4!F127=Vorläufige_Schutzmaßnahmen_für_Kinder_und_Jugendliche_nach_Alter_und_Art_der_Maßnahme_sowie_Dauer_in_Tagen_der_Maßnahme_beziehungsweise_Geschlecht[[#This Row],[3]],".",1)</f>
        <v>.</v>
      </c>
      <c r="AO34" s="294" t="str">
        <f>IF([2]Tab4!G127=Vorläufige_Schutzmaßnahmen_für_Kinder_und_Jugendliche_nach_Alter_und_Art_der_Maßnahme_sowie_Dauer_in_Tagen_der_Maßnahme_beziehungsweise_Geschlecht[[#This Row],[4]],".",1)</f>
        <v>.</v>
      </c>
      <c r="AP34" s="294" t="str">
        <f>IF([2]Tab4!H127=Vorläufige_Schutzmaßnahmen_für_Kinder_und_Jugendliche_nach_Alter_und_Art_der_Maßnahme_sowie_Dauer_in_Tagen_der_Maßnahme_beziehungsweise_Geschlecht[[#This Row],[5]],".",1)</f>
        <v>.</v>
      </c>
      <c r="AQ34" s="294" t="str">
        <f>IF([2]Tab4!I127=Vorläufige_Schutzmaßnahmen_für_Kinder_und_Jugendliche_nach_Alter_und_Art_der_Maßnahme_sowie_Dauer_in_Tagen_der_Maßnahme_beziehungsweise_Geschlecht[[#This Row],[6]],".",1)</f>
        <v>.</v>
      </c>
      <c r="AR34" s="294" t="str">
        <f>IF([2]Tab4!J127=Vorläufige_Schutzmaßnahmen_für_Kinder_und_Jugendliche_nach_Alter_und_Art_der_Maßnahme_sowie_Dauer_in_Tagen_der_Maßnahme_beziehungsweise_Geschlecht[[#This Row],[7-15]],".",1)</f>
        <v>.</v>
      </c>
      <c r="AS34" s="294" t="str">
        <f>IF([2]Tab4!K127=Vorläufige_Schutzmaßnahmen_für_Kinder_und_Jugendliche_nach_Alter_und_Art_der_Maßnahme_sowie_Dauer_in_Tagen_der_Maßnahme_beziehungsweise_Geschlecht[[#This Row],[15-30]],".",1)</f>
        <v>.</v>
      </c>
      <c r="AT34" s="294" t="str">
        <f>IF([2]Tab4!L127=Vorläufige_Schutzmaßnahmen_für_Kinder_und_Jugendliche_nach_Alter_und_Art_der_Maßnahme_sowie_Dauer_in_Tagen_der_Maßnahme_beziehungsweise_Geschlecht[[#This Row],[30-90]],".",1)</f>
        <v>.</v>
      </c>
      <c r="AU34" s="294" t="str">
        <f>IF([2]Tab4!M127=Vorläufige_Schutzmaßnahmen_für_Kinder_und_Jugendliche_nach_Alter_und_Art_der_Maßnahme_sowie_Dauer_in_Tagen_der_Maßnahme_beziehungsweise_Geschlecht[[#This Row],[90 und mehr ]],".",1)</f>
        <v>.</v>
      </c>
    </row>
    <row r="35" spans="1:47" ht="19.5" customHeight="1">
      <c r="A35" s="39" t="s">
        <v>84</v>
      </c>
      <c r="B35" s="2"/>
      <c r="C35" s="4"/>
      <c r="D35" s="4"/>
      <c r="E35" s="4"/>
      <c r="F35" s="4"/>
      <c r="G35" s="4"/>
      <c r="H35" s="4"/>
      <c r="I35" s="4"/>
      <c r="J35" s="4"/>
      <c r="K35" s="4"/>
      <c r="L35" s="4"/>
      <c r="M35" s="4"/>
    </row>
    <row r="36" spans="1:47" ht="11.25" customHeight="1">
      <c r="A36" s="12" t="s">
        <v>216</v>
      </c>
      <c r="B36" s="2"/>
      <c r="C36" s="4"/>
      <c r="D36" s="4"/>
      <c r="E36" s="4"/>
      <c r="F36" s="4"/>
      <c r="G36" s="4"/>
      <c r="H36" s="4"/>
      <c r="I36" s="4"/>
      <c r="J36" s="4"/>
      <c r="K36" s="4"/>
      <c r="L36" s="33"/>
      <c r="M36" s="33"/>
    </row>
    <row r="37" spans="1:47" ht="11.25" customHeight="1">
      <c r="A37" s="114" t="s">
        <v>131</v>
      </c>
      <c r="B37" s="39"/>
      <c r="C37" s="4"/>
      <c r="D37" s="4"/>
      <c r="E37" s="4"/>
      <c r="F37" s="4"/>
      <c r="G37" s="4"/>
      <c r="H37" s="4"/>
      <c r="I37" s="4"/>
      <c r="J37" s="4"/>
      <c r="K37" s="4"/>
      <c r="L37" s="4"/>
      <c r="M37" s="4"/>
    </row>
    <row r="39" spans="1:47">
      <c r="B39" s="2"/>
    </row>
    <row r="40" spans="1:47">
      <c r="B40" s="2"/>
    </row>
    <row r="41" spans="1:47">
      <c r="B41" s="2"/>
    </row>
    <row r="42" spans="1:47">
      <c r="B42" s="2"/>
    </row>
    <row r="43" spans="1:47">
      <c r="B43" s="2"/>
    </row>
    <row r="44" spans="1:47">
      <c r="B44" s="2"/>
    </row>
    <row r="45" spans="1:47">
      <c r="B45" s="2"/>
    </row>
    <row r="46" spans="1:47">
      <c r="B46" s="2"/>
    </row>
    <row r="47" spans="1:47">
      <c r="B47" s="2"/>
    </row>
    <row r="48" spans="1:47">
      <c r="B48" s="2"/>
    </row>
    <row r="49" spans="2:2">
      <c r="B49" s="2"/>
    </row>
    <row r="50" spans="2:2">
      <c r="B50" s="2"/>
    </row>
    <row r="51" spans="2:2">
      <c r="B51" s="2"/>
    </row>
    <row r="52" spans="2:2">
      <c r="B52" s="2"/>
    </row>
    <row r="53" spans="2:2">
      <c r="B53" s="2"/>
    </row>
    <row r="54" spans="2:2">
      <c r="B54" s="2"/>
    </row>
    <row r="55" spans="2:2">
      <c r="B55" s="2"/>
    </row>
    <row r="56" spans="2:2">
      <c r="B56" s="2"/>
    </row>
    <row r="57" spans="2:2">
      <c r="B57" s="2"/>
    </row>
    <row r="58" spans="2:2">
      <c r="B58" s="2"/>
    </row>
    <row r="59" spans="2:2">
      <c r="B59" s="2"/>
    </row>
    <row r="60" spans="2:2">
      <c r="B60" s="2"/>
    </row>
    <row r="61" spans="2:2">
      <c r="B61" s="2"/>
    </row>
    <row r="62" spans="2:2">
      <c r="B62" s="2"/>
    </row>
    <row r="63" spans="2:2">
      <c r="B63" s="2"/>
    </row>
    <row r="64" spans="2:2">
      <c r="B64" s="2"/>
    </row>
    <row r="65" spans="2:2">
      <c r="B65" s="2"/>
    </row>
    <row r="66" spans="2:2">
      <c r="B66" s="2"/>
    </row>
    <row r="67" spans="2:2">
      <c r="B67" s="2"/>
    </row>
    <row r="68" spans="2:2">
      <c r="B68" s="2"/>
    </row>
    <row r="69" spans="2:2">
      <c r="B69" s="2"/>
    </row>
    <row r="70" spans="2:2">
      <c r="B70" s="2"/>
    </row>
    <row r="71" spans="2:2">
      <c r="B71" s="2"/>
    </row>
    <row r="72" spans="2:2">
      <c r="B72" s="2"/>
    </row>
    <row r="73" spans="2:2">
      <c r="B73" s="2"/>
    </row>
    <row r="74" spans="2:2">
      <c r="B74" s="2"/>
    </row>
    <row r="75" spans="2:2">
      <c r="B75" s="2"/>
    </row>
    <row r="76" spans="2:2">
      <c r="B76" s="2"/>
    </row>
    <row r="77" spans="2:2">
      <c r="B77" s="2"/>
    </row>
    <row r="78" spans="2:2">
      <c r="B78" s="2"/>
    </row>
    <row r="79" spans="2:2">
      <c r="B79" s="2"/>
    </row>
    <row r="80" spans="2:2">
      <c r="B80" s="2"/>
    </row>
    <row r="81" spans="2:2">
      <c r="B81" s="2"/>
    </row>
    <row r="82" spans="2:2">
      <c r="B82" s="2"/>
    </row>
    <row r="83" spans="2:2">
      <c r="B83" s="2"/>
    </row>
    <row r="84" spans="2:2">
      <c r="B84" s="2"/>
    </row>
    <row r="85" spans="2:2">
      <c r="B85" s="2"/>
    </row>
    <row r="86" spans="2:2">
      <c r="B86" s="2"/>
    </row>
    <row r="87" spans="2:2">
      <c r="B87" s="2"/>
    </row>
    <row r="88" spans="2:2">
      <c r="B88" s="2"/>
    </row>
    <row r="89" spans="2:2">
      <c r="B89" s="2"/>
    </row>
    <row r="90" spans="2:2">
      <c r="B90" s="2"/>
    </row>
    <row r="91" spans="2:2">
      <c r="B91" s="2"/>
    </row>
    <row r="92" spans="2:2">
      <c r="B92" s="2"/>
    </row>
    <row r="93" spans="2:2">
      <c r="B93" s="2"/>
    </row>
    <row r="94" spans="2:2">
      <c r="B94" s="2"/>
    </row>
    <row r="95" spans="2:2">
      <c r="B95" s="2"/>
    </row>
    <row r="96" spans="2:2">
      <c r="B96" s="2"/>
    </row>
    <row r="97" spans="2:2">
      <c r="B97" s="2"/>
    </row>
    <row r="98" spans="2:2">
      <c r="B98" s="2"/>
    </row>
    <row r="99" spans="2:2">
      <c r="B99" s="2"/>
    </row>
    <row r="100" spans="2:2">
      <c r="B100" s="2"/>
    </row>
    <row r="101" spans="2:2">
      <c r="B101" s="2"/>
    </row>
    <row r="102" spans="2:2">
      <c r="B102" s="2"/>
    </row>
    <row r="103" spans="2:2">
      <c r="B103" s="2"/>
    </row>
    <row r="104" spans="2:2">
      <c r="B104" s="2"/>
    </row>
    <row r="105" spans="2:2">
      <c r="B105" s="2"/>
    </row>
    <row r="106" spans="2:2">
      <c r="B106" s="2"/>
    </row>
  </sheetData>
  <dataValidations count="2">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3:B14 B23:B24 B33:B3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34"/>
  </dataValidations>
  <hyperlinks>
    <hyperlink ref="A1" location="Inhalt!A1" display="Inhalt"/>
    <hyperlink ref="A37"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zoomScaleNormal="100" workbookViewId="0"/>
  </sheetViews>
  <sheetFormatPr baseColWidth="10" defaultColWidth="9.140625" defaultRowHeight="11.25"/>
  <cols>
    <col min="1" max="1" width="11" style="1" customWidth="1"/>
    <col min="2" max="2" width="33.7109375" style="1" customWidth="1"/>
    <col min="3" max="3" width="10.7109375" style="2" customWidth="1"/>
    <col min="4" max="9" width="20.7109375" style="2" customWidth="1"/>
    <col min="10" max="16384" width="9.140625" style="2"/>
  </cols>
  <sheetData>
    <row r="1" spans="1:9" s="11" customFormat="1" ht="11.25" customHeight="1">
      <c r="A1" s="21" t="s">
        <v>0</v>
      </c>
    </row>
    <row r="2" spans="1:9" s="112" customFormat="1" ht="19.5" customHeight="1">
      <c r="A2" s="144" t="s">
        <v>390</v>
      </c>
      <c r="C2" s="62"/>
      <c r="D2" s="62"/>
      <c r="E2" s="62"/>
      <c r="F2" s="62"/>
      <c r="G2" s="62"/>
      <c r="H2" s="62"/>
      <c r="I2" s="62"/>
    </row>
    <row r="3" spans="1:9" s="31" customFormat="1" ht="15" customHeight="1">
      <c r="A3" s="37">
        <v>2024</v>
      </c>
    </row>
    <row r="4" spans="1:9" s="178" customFormat="1" ht="39.950000000000003" customHeight="1">
      <c r="A4" s="107" t="s">
        <v>63</v>
      </c>
      <c r="B4" s="152" t="s">
        <v>227</v>
      </c>
      <c r="C4" s="152" t="s">
        <v>7</v>
      </c>
      <c r="D4" s="177" t="s">
        <v>391</v>
      </c>
      <c r="E4" s="133" t="s">
        <v>240</v>
      </c>
      <c r="F4" s="133" t="s">
        <v>241</v>
      </c>
      <c r="G4" s="209" t="s">
        <v>392</v>
      </c>
      <c r="H4" s="133" t="s">
        <v>242</v>
      </c>
      <c r="I4" s="180" t="s">
        <v>243</v>
      </c>
    </row>
    <row r="5" spans="1:9" s="5" customFormat="1" ht="19.5" customHeight="1">
      <c r="A5" s="252" t="s">
        <v>7</v>
      </c>
      <c r="B5" s="135" t="s">
        <v>158</v>
      </c>
      <c r="C5" s="100">
        <v>356</v>
      </c>
      <c r="D5" s="100">
        <v>56</v>
      </c>
      <c r="E5" s="100">
        <v>2</v>
      </c>
      <c r="F5" s="100">
        <v>54</v>
      </c>
      <c r="G5" s="100">
        <v>300</v>
      </c>
      <c r="H5" s="100">
        <v>3</v>
      </c>
      <c r="I5" s="100">
        <v>297</v>
      </c>
    </row>
    <row r="6" spans="1:9" s="5" customFormat="1">
      <c r="A6" s="252" t="s">
        <v>7</v>
      </c>
      <c r="B6" s="132" t="s">
        <v>155</v>
      </c>
      <c r="C6" s="100">
        <v>199</v>
      </c>
      <c r="D6" s="100">
        <v>48</v>
      </c>
      <c r="E6" s="100">
        <v>1</v>
      </c>
      <c r="F6" s="100">
        <v>47</v>
      </c>
      <c r="G6" s="100">
        <v>151</v>
      </c>
      <c r="H6" s="100">
        <v>2</v>
      </c>
      <c r="I6" s="100">
        <v>149</v>
      </c>
    </row>
    <row r="7" spans="1:9" s="4" customFormat="1">
      <c r="A7" s="252" t="s">
        <v>7</v>
      </c>
      <c r="B7" s="132" t="s">
        <v>156</v>
      </c>
      <c r="C7" s="269">
        <v>174</v>
      </c>
      <c r="D7" s="269">
        <v>49</v>
      </c>
      <c r="E7" s="100">
        <v>2</v>
      </c>
      <c r="F7" s="269">
        <v>47</v>
      </c>
      <c r="G7" s="269">
        <v>125</v>
      </c>
      <c r="H7" s="269">
        <v>5</v>
      </c>
      <c r="I7" s="269">
        <v>120</v>
      </c>
    </row>
    <row r="8" spans="1:9" s="4" customFormat="1">
      <c r="A8" s="252" t="s">
        <v>7</v>
      </c>
      <c r="B8" s="132" t="s">
        <v>157</v>
      </c>
      <c r="C8" s="100">
        <v>277</v>
      </c>
      <c r="D8" s="100">
        <v>52</v>
      </c>
      <c r="E8" s="100">
        <v>8</v>
      </c>
      <c r="F8" s="100">
        <v>44</v>
      </c>
      <c r="G8" s="100">
        <v>225</v>
      </c>
      <c r="H8" s="100">
        <v>19</v>
      </c>
      <c r="I8" s="100">
        <v>206</v>
      </c>
    </row>
    <row r="9" spans="1:9" s="4" customFormat="1">
      <c r="A9" s="252" t="s">
        <v>7</v>
      </c>
      <c r="B9" s="132" t="s">
        <v>159</v>
      </c>
      <c r="C9" s="100">
        <v>406</v>
      </c>
      <c r="D9" s="100">
        <v>62</v>
      </c>
      <c r="E9" s="100">
        <v>32</v>
      </c>
      <c r="F9" s="100">
        <v>30</v>
      </c>
      <c r="G9" s="100">
        <v>344</v>
      </c>
      <c r="H9" s="100">
        <v>108</v>
      </c>
      <c r="I9" s="100">
        <v>236</v>
      </c>
    </row>
    <row r="10" spans="1:9" s="4" customFormat="1">
      <c r="A10" s="252" t="s">
        <v>7</v>
      </c>
      <c r="B10" s="132" t="s">
        <v>160</v>
      </c>
      <c r="C10" s="100">
        <v>876</v>
      </c>
      <c r="D10" s="100">
        <v>144</v>
      </c>
      <c r="E10" s="100">
        <v>85</v>
      </c>
      <c r="F10" s="100">
        <v>59</v>
      </c>
      <c r="G10" s="100">
        <v>732</v>
      </c>
      <c r="H10" s="100">
        <v>297</v>
      </c>
      <c r="I10" s="100">
        <v>435</v>
      </c>
    </row>
    <row r="11" spans="1:9">
      <c r="A11" s="252" t="s">
        <v>7</v>
      </c>
      <c r="B11" s="132" t="s">
        <v>161</v>
      </c>
      <c r="C11" s="100">
        <v>1451</v>
      </c>
      <c r="D11" s="100">
        <v>195</v>
      </c>
      <c r="E11" s="100">
        <v>74</v>
      </c>
      <c r="F11" s="100">
        <v>121</v>
      </c>
      <c r="G11" s="100">
        <v>1256</v>
      </c>
      <c r="H11" s="100">
        <v>459</v>
      </c>
      <c r="I11" s="100">
        <v>797</v>
      </c>
    </row>
    <row r="12" spans="1:9" s="4" customFormat="1" ht="19.5" customHeight="1">
      <c r="A12" s="253" t="s">
        <v>7</v>
      </c>
      <c r="B12" s="124" t="s">
        <v>39</v>
      </c>
      <c r="C12" s="98">
        <v>3739</v>
      </c>
      <c r="D12" s="98">
        <v>606</v>
      </c>
      <c r="E12" s="98">
        <v>204</v>
      </c>
      <c r="F12" s="98">
        <v>402</v>
      </c>
      <c r="G12" s="98">
        <v>3133</v>
      </c>
      <c r="H12" s="98">
        <v>893</v>
      </c>
      <c r="I12" s="98">
        <v>2240</v>
      </c>
    </row>
    <row r="13" spans="1:9" s="4" customFormat="1" ht="30.75" customHeight="1">
      <c r="A13" s="252" t="s">
        <v>7</v>
      </c>
      <c r="B13" s="137" t="s">
        <v>387</v>
      </c>
      <c r="C13" s="100">
        <v>458</v>
      </c>
      <c r="D13" s="100">
        <v>18</v>
      </c>
      <c r="E13" s="100">
        <v>4</v>
      </c>
      <c r="F13" s="100">
        <v>14</v>
      </c>
      <c r="G13" s="100">
        <v>440</v>
      </c>
      <c r="H13" s="100">
        <v>157</v>
      </c>
      <c r="I13" s="100">
        <v>283</v>
      </c>
    </row>
    <row r="14" spans="1:9" s="4" customFormat="1" ht="11.25" customHeight="1">
      <c r="A14" s="252" t="s">
        <v>7</v>
      </c>
      <c r="B14" s="138" t="s">
        <v>128</v>
      </c>
      <c r="C14" s="100">
        <v>3281</v>
      </c>
      <c r="D14" s="100">
        <v>588</v>
      </c>
      <c r="E14" s="100">
        <v>200</v>
      </c>
      <c r="F14" s="100">
        <v>388</v>
      </c>
      <c r="G14" s="100">
        <v>2693</v>
      </c>
      <c r="H14" s="100">
        <v>736</v>
      </c>
      <c r="I14" s="100">
        <v>1957</v>
      </c>
    </row>
    <row r="15" spans="1:9" s="5" customFormat="1" ht="19.5" customHeight="1">
      <c r="A15" s="252" t="s">
        <v>126</v>
      </c>
      <c r="B15" s="135" t="s">
        <v>158</v>
      </c>
      <c r="C15" s="100">
        <v>193</v>
      </c>
      <c r="D15" s="100">
        <v>33</v>
      </c>
      <c r="E15" s="100">
        <v>0</v>
      </c>
      <c r="F15" s="100">
        <v>33</v>
      </c>
      <c r="G15" s="100">
        <v>160</v>
      </c>
      <c r="H15" s="100">
        <v>0</v>
      </c>
      <c r="I15" s="100">
        <v>160</v>
      </c>
    </row>
    <row r="16" spans="1:9" s="5" customFormat="1">
      <c r="A16" s="252" t="s">
        <v>126</v>
      </c>
      <c r="B16" s="132" t="s">
        <v>155</v>
      </c>
      <c r="C16" s="100">
        <v>113</v>
      </c>
      <c r="D16" s="100">
        <v>29</v>
      </c>
      <c r="E16" s="100">
        <v>0</v>
      </c>
      <c r="F16" s="100">
        <v>29</v>
      </c>
      <c r="G16" s="100">
        <v>84</v>
      </c>
      <c r="H16" s="100">
        <v>0</v>
      </c>
      <c r="I16" s="100">
        <v>84</v>
      </c>
    </row>
    <row r="17" spans="1:10" s="4" customFormat="1">
      <c r="A17" s="252" t="s">
        <v>126</v>
      </c>
      <c r="B17" s="132" t="s">
        <v>156</v>
      </c>
      <c r="C17" s="269">
        <v>96</v>
      </c>
      <c r="D17" s="269">
        <v>24</v>
      </c>
      <c r="E17" s="100">
        <v>1</v>
      </c>
      <c r="F17" s="269">
        <v>23</v>
      </c>
      <c r="G17" s="269">
        <v>72</v>
      </c>
      <c r="H17" s="269">
        <v>4</v>
      </c>
      <c r="I17" s="269">
        <v>68</v>
      </c>
    </row>
    <row r="18" spans="1:10" s="4" customFormat="1">
      <c r="A18" s="252" t="s">
        <v>126</v>
      </c>
      <c r="B18" s="132" t="s">
        <v>157</v>
      </c>
      <c r="C18" s="100">
        <v>153</v>
      </c>
      <c r="D18" s="100">
        <v>27</v>
      </c>
      <c r="E18" s="100">
        <v>4</v>
      </c>
      <c r="F18" s="100">
        <v>23</v>
      </c>
      <c r="G18" s="100">
        <v>126</v>
      </c>
      <c r="H18" s="100">
        <v>7</v>
      </c>
      <c r="I18" s="100">
        <v>119</v>
      </c>
    </row>
    <row r="19" spans="1:10" s="4" customFormat="1">
      <c r="A19" s="252" t="s">
        <v>126</v>
      </c>
      <c r="B19" s="132" t="s">
        <v>159</v>
      </c>
      <c r="C19" s="100">
        <v>192</v>
      </c>
      <c r="D19" s="100">
        <v>33</v>
      </c>
      <c r="E19" s="100">
        <v>13</v>
      </c>
      <c r="F19" s="100">
        <v>20</v>
      </c>
      <c r="G19" s="100">
        <v>159</v>
      </c>
      <c r="H19" s="100">
        <v>31</v>
      </c>
      <c r="I19" s="100">
        <v>128</v>
      </c>
    </row>
    <row r="20" spans="1:10" s="4" customFormat="1">
      <c r="A20" s="252" t="s">
        <v>126</v>
      </c>
      <c r="B20" s="132" t="s">
        <v>160</v>
      </c>
      <c r="C20" s="100">
        <v>529</v>
      </c>
      <c r="D20" s="100">
        <v>71</v>
      </c>
      <c r="E20" s="100">
        <v>32</v>
      </c>
      <c r="F20" s="100">
        <v>39</v>
      </c>
      <c r="G20" s="100">
        <v>458</v>
      </c>
      <c r="H20" s="100">
        <v>173</v>
      </c>
      <c r="I20" s="100">
        <v>285</v>
      </c>
    </row>
    <row r="21" spans="1:10">
      <c r="A21" s="252" t="s">
        <v>126</v>
      </c>
      <c r="B21" s="132" t="s">
        <v>161</v>
      </c>
      <c r="C21" s="100">
        <v>1133</v>
      </c>
      <c r="D21" s="100">
        <v>140</v>
      </c>
      <c r="E21" s="100">
        <v>36</v>
      </c>
      <c r="F21" s="100">
        <v>104</v>
      </c>
      <c r="G21" s="100">
        <v>993</v>
      </c>
      <c r="H21" s="100">
        <v>344</v>
      </c>
      <c r="I21" s="100">
        <v>649</v>
      </c>
    </row>
    <row r="22" spans="1:10" ht="19.5" customHeight="1">
      <c r="A22" s="253" t="s">
        <v>382</v>
      </c>
      <c r="B22" s="124" t="s">
        <v>31</v>
      </c>
      <c r="C22" s="98">
        <v>2409</v>
      </c>
      <c r="D22" s="98">
        <v>357</v>
      </c>
      <c r="E22" s="98">
        <v>86</v>
      </c>
      <c r="F22" s="98">
        <v>271</v>
      </c>
      <c r="G22" s="98">
        <v>2052</v>
      </c>
      <c r="H22" s="98">
        <v>559</v>
      </c>
      <c r="I22" s="98">
        <v>1493</v>
      </c>
    </row>
    <row r="23" spans="1:10" s="6" customFormat="1" ht="30.75" customHeight="1">
      <c r="A23" s="252" t="s">
        <v>126</v>
      </c>
      <c r="B23" s="137" t="s">
        <v>387</v>
      </c>
      <c r="C23" s="100">
        <v>436</v>
      </c>
      <c r="D23" s="100">
        <v>18</v>
      </c>
      <c r="E23" s="100">
        <v>4</v>
      </c>
      <c r="F23" s="100">
        <v>14</v>
      </c>
      <c r="G23" s="100">
        <v>418</v>
      </c>
      <c r="H23" s="100">
        <v>152</v>
      </c>
      <c r="I23" s="100">
        <v>266</v>
      </c>
    </row>
    <row r="24" spans="1:10" s="6" customFormat="1" ht="11.25" customHeight="1">
      <c r="A24" s="252" t="s">
        <v>126</v>
      </c>
      <c r="B24" s="138" t="s">
        <v>128</v>
      </c>
      <c r="C24" s="100">
        <v>1973</v>
      </c>
      <c r="D24" s="100">
        <v>339</v>
      </c>
      <c r="E24" s="100">
        <v>82</v>
      </c>
      <c r="F24" s="100">
        <v>257</v>
      </c>
      <c r="G24" s="100">
        <v>1634</v>
      </c>
      <c r="H24" s="100">
        <v>407</v>
      </c>
      <c r="I24" s="100">
        <v>1227</v>
      </c>
    </row>
    <row r="25" spans="1:10" s="6" customFormat="1" ht="19.5" customHeight="1">
      <c r="A25" s="252" t="s">
        <v>127</v>
      </c>
      <c r="B25" s="132" t="s">
        <v>158</v>
      </c>
      <c r="C25" s="100">
        <v>163</v>
      </c>
      <c r="D25" s="100">
        <v>23</v>
      </c>
      <c r="E25" s="100">
        <v>2</v>
      </c>
      <c r="F25" s="100">
        <v>21</v>
      </c>
      <c r="G25" s="100">
        <v>140</v>
      </c>
      <c r="H25" s="100">
        <v>3</v>
      </c>
      <c r="I25" s="100">
        <v>137</v>
      </c>
    </row>
    <row r="26" spans="1:10" s="4" customFormat="1">
      <c r="A26" s="252" t="s">
        <v>127</v>
      </c>
      <c r="B26" s="132" t="s">
        <v>155</v>
      </c>
      <c r="C26" s="100">
        <v>86</v>
      </c>
      <c r="D26" s="100">
        <v>19</v>
      </c>
      <c r="E26" s="100">
        <v>1</v>
      </c>
      <c r="F26" s="100">
        <v>18</v>
      </c>
      <c r="G26" s="100">
        <v>67</v>
      </c>
      <c r="H26" s="100">
        <v>2</v>
      </c>
      <c r="I26" s="100">
        <v>65</v>
      </c>
    </row>
    <row r="27" spans="1:10" s="5" customFormat="1">
      <c r="A27" s="252" t="s">
        <v>127</v>
      </c>
      <c r="B27" s="132" t="s">
        <v>156</v>
      </c>
      <c r="C27" s="100">
        <v>78</v>
      </c>
      <c r="D27" s="100">
        <v>25</v>
      </c>
      <c r="E27" s="100">
        <v>1</v>
      </c>
      <c r="F27" s="100">
        <v>24</v>
      </c>
      <c r="G27" s="100">
        <v>53</v>
      </c>
      <c r="H27" s="100">
        <v>1</v>
      </c>
      <c r="I27" s="100">
        <v>52</v>
      </c>
    </row>
    <row r="28" spans="1:10" s="5" customFormat="1" ht="12" customHeight="1">
      <c r="A28" s="252" t="s">
        <v>127</v>
      </c>
      <c r="B28" s="132" t="s">
        <v>157</v>
      </c>
      <c r="C28" s="100">
        <v>124</v>
      </c>
      <c r="D28" s="100">
        <v>25</v>
      </c>
      <c r="E28" s="100">
        <v>4</v>
      </c>
      <c r="F28" s="100">
        <v>21</v>
      </c>
      <c r="G28" s="100">
        <v>99</v>
      </c>
      <c r="H28" s="100">
        <v>12</v>
      </c>
      <c r="I28" s="100">
        <v>87</v>
      </c>
    </row>
    <row r="29" spans="1:10" s="4" customFormat="1">
      <c r="A29" s="252" t="s">
        <v>127</v>
      </c>
      <c r="B29" s="132" t="s">
        <v>159</v>
      </c>
      <c r="C29" s="100">
        <v>214</v>
      </c>
      <c r="D29" s="100">
        <v>29</v>
      </c>
      <c r="E29" s="100">
        <v>19</v>
      </c>
      <c r="F29" s="100">
        <v>10</v>
      </c>
      <c r="G29" s="100">
        <v>185</v>
      </c>
      <c r="H29" s="100">
        <v>77</v>
      </c>
      <c r="I29" s="100">
        <v>108</v>
      </c>
    </row>
    <row r="30" spans="1:10" s="4" customFormat="1">
      <c r="A30" s="252" t="s">
        <v>127</v>
      </c>
      <c r="B30" s="132" t="s">
        <v>160</v>
      </c>
      <c r="C30" s="269">
        <v>347</v>
      </c>
      <c r="D30" s="269">
        <v>73</v>
      </c>
      <c r="E30" s="269">
        <v>53</v>
      </c>
      <c r="F30" s="269">
        <v>20</v>
      </c>
      <c r="G30" s="269">
        <v>274</v>
      </c>
      <c r="H30" s="269">
        <v>124</v>
      </c>
      <c r="I30" s="269">
        <v>150</v>
      </c>
    </row>
    <row r="31" spans="1:10" s="4" customFormat="1">
      <c r="A31" s="252" t="s">
        <v>127</v>
      </c>
      <c r="B31" s="132" t="s">
        <v>161</v>
      </c>
      <c r="C31" s="100">
        <v>318</v>
      </c>
      <c r="D31" s="100">
        <v>55</v>
      </c>
      <c r="E31" s="100">
        <v>38</v>
      </c>
      <c r="F31" s="100">
        <v>17</v>
      </c>
      <c r="G31" s="100">
        <v>263</v>
      </c>
      <c r="H31" s="100">
        <v>115</v>
      </c>
      <c r="I31" s="100">
        <v>148</v>
      </c>
      <c r="J31" s="49"/>
    </row>
    <row r="32" spans="1:10" s="4" customFormat="1" ht="19.5" customHeight="1">
      <c r="A32" s="253" t="s">
        <v>383</v>
      </c>
      <c r="B32" s="124" t="s">
        <v>31</v>
      </c>
      <c r="C32" s="98">
        <v>1330</v>
      </c>
      <c r="D32" s="98">
        <v>249</v>
      </c>
      <c r="E32" s="98">
        <v>118</v>
      </c>
      <c r="F32" s="98">
        <v>131</v>
      </c>
      <c r="G32" s="98">
        <v>1081</v>
      </c>
      <c r="H32" s="98">
        <v>334</v>
      </c>
      <c r="I32" s="98">
        <v>747</v>
      </c>
    </row>
    <row r="33" spans="1:10" ht="30.75" customHeight="1">
      <c r="A33" s="252" t="s">
        <v>127</v>
      </c>
      <c r="B33" s="137" t="s">
        <v>387</v>
      </c>
      <c r="C33" s="100">
        <v>22</v>
      </c>
      <c r="D33" s="100">
        <v>0</v>
      </c>
      <c r="E33" s="100">
        <v>0</v>
      </c>
      <c r="F33" s="100">
        <v>0</v>
      </c>
      <c r="G33" s="100">
        <v>22</v>
      </c>
      <c r="H33" s="100">
        <v>5</v>
      </c>
      <c r="I33" s="100">
        <v>17</v>
      </c>
    </row>
    <row r="34" spans="1:10">
      <c r="A34" s="252" t="s">
        <v>127</v>
      </c>
      <c r="B34" s="151" t="s">
        <v>128</v>
      </c>
      <c r="C34" s="100">
        <v>1308</v>
      </c>
      <c r="D34" s="100">
        <v>249</v>
      </c>
      <c r="E34" s="100">
        <v>118</v>
      </c>
      <c r="F34" s="100">
        <v>131</v>
      </c>
      <c r="G34" s="100">
        <v>1059</v>
      </c>
      <c r="H34" s="100">
        <v>329</v>
      </c>
      <c r="I34" s="100">
        <v>730</v>
      </c>
    </row>
    <row r="35" spans="1:10" ht="11.25" customHeight="1">
      <c r="A35" s="142" t="s">
        <v>8</v>
      </c>
      <c r="B35" s="2"/>
      <c r="C35" s="188"/>
      <c r="D35" s="188"/>
      <c r="E35" s="188"/>
      <c r="F35" s="188"/>
      <c r="G35" s="188"/>
      <c r="H35" s="196"/>
      <c r="I35" s="196"/>
    </row>
    <row r="36" spans="1:10" ht="11.25" customHeight="1">
      <c r="A36" s="39" t="s">
        <v>84</v>
      </c>
      <c r="B36" s="2"/>
      <c r="C36" s="4"/>
      <c r="D36" s="4"/>
      <c r="E36" s="4"/>
      <c r="F36" s="4"/>
      <c r="G36" s="4"/>
      <c r="H36" s="4"/>
      <c r="I36" s="4"/>
      <c r="J36" s="4"/>
    </row>
    <row r="37" spans="1:10" ht="11.25" customHeight="1">
      <c r="A37" s="12" t="s">
        <v>216</v>
      </c>
      <c r="B37" s="2"/>
      <c r="C37" s="4"/>
      <c r="D37" s="4"/>
      <c r="E37" s="4"/>
      <c r="F37" s="4"/>
      <c r="G37" s="4"/>
      <c r="H37" s="4"/>
      <c r="I37" s="4"/>
      <c r="J37" s="4"/>
    </row>
    <row r="38" spans="1:10" ht="11.25" customHeight="1">
      <c r="A38" s="114" t="s">
        <v>131</v>
      </c>
      <c r="B38" s="39"/>
      <c r="C38" s="4"/>
      <c r="D38" s="4"/>
      <c r="E38" s="4"/>
      <c r="F38" s="4"/>
      <c r="G38" s="4"/>
      <c r="H38" s="4"/>
      <c r="I38" s="4"/>
      <c r="J38" s="4"/>
    </row>
  </sheetData>
  <dataValidations count="3">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33:B34 B13:B14 B23:B2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34"/>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8" firstPageNumber="36" orientation="landscape" r:id="rId1"/>
  <headerFooter>
    <oddFooter>&amp;C&amp;"Arial,Standard"&amp;6© Statistisches Landesamt des Freistaates Sachsen | K V 6 -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zoomScaleNormal="100" workbookViewId="0"/>
  </sheetViews>
  <sheetFormatPr baseColWidth="10" defaultColWidth="9.140625" defaultRowHeight="11.25"/>
  <cols>
    <col min="1" max="1" width="11" style="1" customWidth="1"/>
    <col min="2" max="2" width="36.42578125" style="2" customWidth="1"/>
    <col min="3" max="3" width="9" style="1" customWidth="1"/>
    <col min="4" max="4" width="17" style="2" customWidth="1"/>
    <col min="5" max="11" width="9.28515625" style="2" customWidth="1"/>
    <col min="12" max="16384" width="9.140625" style="2"/>
  </cols>
  <sheetData>
    <row r="1" spans="1:12" s="11" customFormat="1" ht="11.25" customHeight="1">
      <c r="A1" s="21" t="s">
        <v>0</v>
      </c>
    </row>
    <row r="2" spans="1:12" s="112" customFormat="1" ht="19.5" customHeight="1">
      <c r="A2" s="144" t="s">
        <v>393</v>
      </c>
      <c r="C2" s="144"/>
      <c r="D2" s="144"/>
      <c r="E2" s="144"/>
      <c r="F2" s="144"/>
      <c r="G2" s="144"/>
      <c r="H2" s="144"/>
      <c r="I2" s="144"/>
      <c r="J2" s="144"/>
      <c r="K2" s="144"/>
    </row>
    <row r="3" spans="1:12" s="31" customFormat="1" ht="15" customHeight="1">
      <c r="A3" s="37">
        <v>2024</v>
      </c>
    </row>
    <row r="4" spans="1:12" s="145" customFormat="1" ht="50.1" customHeight="1">
      <c r="A4" s="250" t="s">
        <v>63</v>
      </c>
      <c r="B4" s="146" t="s">
        <v>87</v>
      </c>
      <c r="C4" s="205" t="s">
        <v>7</v>
      </c>
      <c r="D4" s="205" t="s">
        <v>219</v>
      </c>
      <c r="E4" s="206" t="s">
        <v>208</v>
      </c>
      <c r="F4" s="206" t="s">
        <v>205</v>
      </c>
      <c r="G4" s="206" t="s">
        <v>206</v>
      </c>
      <c r="H4" s="206" t="s">
        <v>207</v>
      </c>
      <c r="I4" s="206" t="s">
        <v>209</v>
      </c>
      <c r="J4" s="206" t="s">
        <v>210</v>
      </c>
      <c r="K4" s="207" t="s">
        <v>211</v>
      </c>
    </row>
    <row r="5" spans="1:12" s="4" customFormat="1" ht="19.5" customHeight="1">
      <c r="A5" s="251" t="s">
        <v>7</v>
      </c>
      <c r="B5" s="208" t="s">
        <v>220</v>
      </c>
      <c r="C5" s="309">
        <v>392</v>
      </c>
      <c r="D5" s="309">
        <v>278</v>
      </c>
      <c r="E5" s="309">
        <v>2</v>
      </c>
      <c r="F5" s="309">
        <v>7</v>
      </c>
      <c r="G5" s="309">
        <v>14</v>
      </c>
      <c r="H5" s="309">
        <v>25</v>
      </c>
      <c r="I5" s="309">
        <v>74</v>
      </c>
      <c r="J5" s="309">
        <v>134</v>
      </c>
      <c r="K5" s="309">
        <v>136</v>
      </c>
      <c r="L5"/>
    </row>
    <row r="6" spans="1:12" s="4" customFormat="1" ht="11.25" customHeight="1">
      <c r="A6" s="252" t="s">
        <v>7</v>
      </c>
      <c r="B6" s="147" t="s">
        <v>221</v>
      </c>
      <c r="C6" s="309">
        <v>1120</v>
      </c>
      <c r="D6" s="309">
        <v>875</v>
      </c>
      <c r="E6" s="309">
        <v>231</v>
      </c>
      <c r="F6" s="309">
        <v>109</v>
      </c>
      <c r="G6" s="309">
        <v>100</v>
      </c>
      <c r="H6" s="309">
        <v>135</v>
      </c>
      <c r="I6" s="309">
        <v>129</v>
      </c>
      <c r="J6" s="309">
        <v>232</v>
      </c>
      <c r="K6" s="309">
        <v>184</v>
      </c>
      <c r="L6"/>
    </row>
    <row r="7" spans="1:12" s="4" customFormat="1" ht="11.25" customHeight="1">
      <c r="A7" s="252" t="s">
        <v>7</v>
      </c>
      <c r="B7" s="147" t="s">
        <v>74</v>
      </c>
      <c r="C7" s="309">
        <v>313</v>
      </c>
      <c r="D7" s="309">
        <v>233</v>
      </c>
      <c r="E7" s="309" t="s">
        <v>486</v>
      </c>
      <c r="F7" s="309" t="s">
        <v>486</v>
      </c>
      <c r="G7" s="309">
        <v>9</v>
      </c>
      <c r="H7" s="309">
        <v>27</v>
      </c>
      <c r="I7" s="309">
        <v>34</v>
      </c>
      <c r="J7" s="309">
        <v>112</v>
      </c>
      <c r="K7" s="309">
        <v>131</v>
      </c>
      <c r="L7"/>
    </row>
    <row r="8" spans="1:12" s="4" customFormat="1" ht="11.25" customHeight="1">
      <c r="A8" s="252" t="s">
        <v>7</v>
      </c>
      <c r="B8" s="122" t="s">
        <v>103</v>
      </c>
      <c r="C8" s="309">
        <v>532</v>
      </c>
      <c r="D8" s="309">
        <v>401</v>
      </c>
      <c r="E8" s="309">
        <v>139</v>
      </c>
      <c r="F8" s="309">
        <v>78</v>
      </c>
      <c r="G8" s="309">
        <v>65</v>
      </c>
      <c r="H8" s="309">
        <v>70</v>
      </c>
      <c r="I8" s="309">
        <v>45</v>
      </c>
      <c r="J8" s="309">
        <v>85</v>
      </c>
      <c r="K8" s="309">
        <v>50</v>
      </c>
      <c r="L8"/>
    </row>
    <row r="9" spans="1:12" s="4" customFormat="1" ht="11.25" customHeight="1">
      <c r="A9" s="252" t="s">
        <v>7</v>
      </c>
      <c r="B9" s="148" t="s">
        <v>222</v>
      </c>
      <c r="C9" s="309">
        <v>356</v>
      </c>
      <c r="D9" s="309">
        <v>247</v>
      </c>
      <c r="E9" s="309" t="s">
        <v>486</v>
      </c>
      <c r="F9" s="309">
        <v>1</v>
      </c>
      <c r="G9" s="309">
        <v>4</v>
      </c>
      <c r="H9" s="309">
        <v>12</v>
      </c>
      <c r="I9" s="309">
        <v>53</v>
      </c>
      <c r="J9" s="309">
        <v>131</v>
      </c>
      <c r="K9" s="309">
        <v>155</v>
      </c>
      <c r="L9"/>
    </row>
    <row r="10" spans="1:12" s="4" customFormat="1" ht="11.25" customHeight="1">
      <c r="A10" s="252" t="s">
        <v>7</v>
      </c>
      <c r="B10" s="147" t="s">
        <v>223</v>
      </c>
      <c r="C10" s="309">
        <v>262</v>
      </c>
      <c r="D10" s="309">
        <v>213</v>
      </c>
      <c r="E10" s="309" t="s">
        <v>486</v>
      </c>
      <c r="F10" s="309" t="s">
        <v>486</v>
      </c>
      <c r="G10" s="309" t="s">
        <v>486</v>
      </c>
      <c r="H10" s="309">
        <v>3</v>
      </c>
      <c r="I10" s="309">
        <v>13</v>
      </c>
      <c r="J10" s="309">
        <v>95</v>
      </c>
      <c r="K10" s="309">
        <v>151</v>
      </c>
      <c r="L10"/>
    </row>
    <row r="11" spans="1:12" s="4" customFormat="1" ht="11.25" customHeight="1">
      <c r="A11" s="252" t="s">
        <v>7</v>
      </c>
      <c r="B11" s="147" t="s">
        <v>117</v>
      </c>
      <c r="C11" s="309">
        <v>321</v>
      </c>
      <c r="D11" s="309">
        <v>191</v>
      </c>
      <c r="E11" s="309">
        <v>39</v>
      </c>
      <c r="F11" s="309">
        <v>27</v>
      </c>
      <c r="G11" s="309">
        <v>32</v>
      </c>
      <c r="H11" s="309">
        <v>42</v>
      </c>
      <c r="I11" s="309">
        <v>61</v>
      </c>
      <c r="J11" s="309">
        <v>70</v>
      </c>
      <c r="K11" s="309">
        <v>50</v>
      </c>
      <c r="L11"/>
    </row>
    <row r="12" spans="1:12" s="4" customFormat="1" ht="11.25" customHeight="1">
      <c r="A12" s="252" t="s">
        <v>7</v>
      </c>
      <c r="B12" s="147" t="s">
        <v>118</v>
      </c>
      <c r="C12" s="309">
        <v>215</v>
      </c>
      <c r="D12" s="309">
        <v>141</v>
      </c>
      <c r="E12" s="309">
        <v>19</v>
      </c>
      <c r="F12" s="309">
        <v>16</v>
      </c>
      <c r="G12" s="309">
        <v>27</v>
      </c>
      <c r="H12" s="309">
        <v>41</v>
      </c>
      <c r="I12" s="309">
        <v>30</v>
      </c>
      <c r="J12" s="309">
        <v>45</v>
      </c>
      <c r="K12" s="309">
        <v>37</v>
      </c>
      <c r="L12"/>
    </row>
    <row r="13" spans="1:12" s="4" customFormat="1" ht="11.25" customHeight="1">
      <c r="A13" s="252" t="s">
        <v>7</v>
      </c>
      <c r="B13" s="147" t="s">
        <v>104</v>
      </c>
      <c r="C13" s="309">
        <v>77</v>
      </c>
      <c r="D13" s="309">
        <v>57</v>
      </c>
      <c r="E13" s="309">
        <v>2</v>
      </c>
      <c r="F13" s="309">
        <v>8</v>
      </c>
      <c r="G13" s="309">
        <v>5</v>
      </c>
      <c r="H13" s="309">
        <v>15</v>
      </c>
      <c r="I13" s="309">
        <v>17</v>
      </c>
      <c r="J13" s="309">
        <v>19</v>
      </c>
      <c r="K13" s="309">
        <v>11</v>
      </c>
      <c r="L13"/>
    </row>
    <row r="14" spans="1:12" s="4" customFormat="1" ht="11.25" customHeight="1">
      <c r="A14" s="252" t="s">
        <v>7</v>
      </c>
      <c r="B14" s="147" t="s">
        <v>224</v>
      </c>
      <c r="C14" s="309">
        <v>77</v>
      </c>
      <c r="D14" s="309">
        <v>60</v>
      </c>
      <c r="E14" s="309">
        <v>12</v>
      </c>
      <c r="F14" s="309">
        <v>10</v>
      </c>
      <c r="G14" s="309">
        <v>10</v>
      </c>
      <c r="H14" s="309">
        <v>9</v>
      </c>
      <c r="I14" s="309">
        <v>7</v>
      </c>
      <c r="J14" s="309">
        <v>14</v>
      </c>
      <c r="K14" s="309">
        <v>15</v>
      </c>
      <c r="L14"/>
    </row>
    <row r="15" spans="1:12" s="4" customFormat="1" ht="11.25" customHeight="1">
      <c r="A15" s="252" t="s">
        <v>7</v>
      </c>
      <c r="B15" s="122" t="s">
        <v>77</v>
      </c>
      <c r="C15" s="309">
        <v>587</v>
      </c>
      <c r="D15" s="309">
        <v>402</v>
      </c>
      <c r="E15" s="309">
        <v>55</v>
      </c>
      <c r="F15" s="309">
        <v>38</v>
      </c>
      <c r="G15" s="309">
        <v>36</v>
      </c>
      <c r="H15" s="309">
        <v>28</v>
      </c>
      <c r="I15" s="309">
        <v>47</v>
      </c>
      <c r="J15" s="309">
        <v>158</v>
      </c>
      <c r="K15" s="309">
        <v>225</v>
      </c>
      <c r="L15"/>
    </row>
    <row r="16" spans="1:12" s="4" customFormat="1" ht="11.25" customHeight="1">
      <c r="A16" s="252" t="s">
        <v>7</v>
      </c>
      <c r="B16" s="147" t="s">
        <v>225</v>
      </c>
      <c r="C16" s="309">
        <v>1107</v>
      </c>
      <c r="D16" s="309">
        <v>0</v>
      </c>
      <c r="E16" s="309" t="s">
        <v>486</v>
      </c>
      <c r="F16" s="309">
        <v>1</v>
      </c>
      <c r="G16" s="309">
        <v>2</v>
      </c>
      <c r="H16" s="309">
        <v>20</v>
      </c>
      <c r="I16" s="309">
        <v>57</v>
      </c>
      <c r="J16" s="309">
        <v>230</v>
      </c>
      <c r="K16" s="309">
        <v>797</v>
      </c>
      <c r="L16"/>
    </row>
    <row r="17" spans="1:12" s="4" customFormat="1" ht="11.25" customHeight="1">
      <c r="A17" s="252" t="s">
        <v>7</v>
      </c>
      <c r="B17" s="122" t="s">
        <v>78</v>
      </c>
      <c r="C17" s="309">
        <v>560</v>
      </c>
      <c r="D17" s="309">
        <v>374</v>
      </c>
      <c r="E17" s="309">
        <v>44</v>
      </c>
      <c r="F17" s="309">
        <v>15</v>
      </c>
      <c r="G17" s="309">
        <v>24</v>
      </c>
      <c r="H17" s="309">
        <v>35</v>
      </c>
      <c r="I17" s="309">
        <v>85</v>
      </c>
      <c r="J17" s="309">
        <v>180</v>
      </c>
      <c r="K17" s="309">
        <v>177</v>
      </c>
      <c r="L17"/>
    </row>
    <row r="18" spans="1:12" s="4" customFormat="1" ht="11.25" customHeight="1">
      <c r="A18" s="252" t="s">
        <v>7</v>
      </c>
      <c r="B18" s="122" t="s">
        <v>79</v>
      </c>
      <c r="C18" s="309">
        <v>878</v>
      </c>
      <c r="D18" s="309">
        <v>592</v>
      </c>
      <c r="E18" s="309">
        <v>131</v>
      </c>
      <c r="F18" s="309">
        <v>71</v>
      </c>
      <c r="G18" s="309">
        <v>58</v>
      </c>
      <c r="H18" s="309">
        <v>77</v>
      </c>
      <c r="I18" s="309">
        <v>109</v>
      </c>
      <c r="J18" s="309">
        <v>196</v>
      </c>
      <c r="K18" s="309">
        <v>236</v>
      </c>
      <c r="L18"/>
    </row>
    <row r="19" spans="1:12" s="4" customFormat="1" ht="19.5" customHeight="1">
      <c r="A19" s="253" t="s">
        <v>7</v>
      </c>
      <c r="B19" s="124" t="s">
        <v>124</v>
      </c>
      <c r="C19" s="245">
        <v>3739</v>
      </c>
      <c r="D19" s="325">
        <v>1892</v>
      </c>
      <c r="E19" s="325">
        <v>356</v>
      </c>
      <c r="F19" s="325">
        <v>199</v>
      </c>
      <c r="G19" s="325">
        <v>174</v>
      </c>
      <c r="H19" s="325">
        <v>277</v>
      </c>
      <c r="I19" s="325">
        <v>406</v>
      </c>
      <c r="J19" s="325">
        <v>876</v>
      </c>
      <c r="K19" s="325">
        <v>1451</v>
      </c>
      <c r="L19"/>
    </row>
    <row r="20" spans="1:12" s="4" customFormat="1" ht="19.5" customHeight="1">
      <c r="A20" s="39" t="s">
        <v>194</v>
      </c>
      <c r="B20" s="147" t="s">
        <v>220</v>
      </c>
      <c r="C20" s="309">
        <v>233</v>
      </c>
      <c r="D20" s="309">
        <v>149</v>
      </c>
      <c r="E20" s="309" t="s">
        <v>486</v>
      </c>
      <c r="F20" s="309">
        <v>5</v>
      </c>
      <c r="G20" s="309">
        <v>7</v>
      </c>
      <c r="H20" s="309">
        <v>14</v>
      </c>
      <c r="I20" s="309">
        <v>34</v>
      </c>
      <c r="J20" s="309">
        <v>83</v>
      </c>
      <c r="K20" s="309">
        <v>90</v>
      </c>
      <c r="L20"/>
    </row>
    <row r="21" spans="1:12" s="4" customFormat="1" ht="11.25" customHeight="1">
      <c r="A21" s="39" t="s">
        <v>194</v>
      </c>
      <c r="B21" s="147" t="s">
        <v>221</v>
      </c>
      <c r="C21" s="309">
        <v>579</v>
      </c>
      <c r="D21" s="309">
        <v>451</v>
      </c>
      <c r="E21" s="309">
        <v>126</v>
      </c>
      <c r="F21" s="309">
        <v>65</v>
      </c>
      <c r="G21" s="309">
        <v>58</v>
      </c>
      <c r="H21" s="309">
        <v>79</v>
      </c>
      <c r="I21" s="309">
        <v>57</v>
      </c>
      <c r="J21" s="309">
        <v>98</v>
      </c>
      <c r="K21" s="309">
        <v>96</v>
      </c>
      <c r="L21"/>
    </row>
    <row r="22" spans="1:12" s="4" customFormat="1" ht="11.25" customHeight="1">
      <c r="A22" s="39" t="s">
        <v>194</v>
      </c>
      <c r="B22" s="147" t="s">
        <v>74</v>
      </c>
      <c r="C22" s="309">
        <v>164</v>
      </c>
      <c r="D22" s="309">
        <v>117</v>
      </c>
      <c r="E22" s="309" t="s">
        <v>486</v>
      </c>
      <c r="F22" s="309" t="s">
        <v>486</v>
      </c>
      <c r="G22" s="309">
        <v>4</v>
      </c>
      <c r="H22" s="309">
        <v>19</v>
      </c>
      <c r="I22" s="309">
        <v>19</v>
      </c>
      <c r="J22" s="309">
        <v>54</v>
      </c>
      <c r="K22" s="309">
        <v>68</v>
      </c>
      <c r="L22"/>
    </row>
    <row r="23" spans="1:12" s="4" customFormat="1" ht="11.25" customHeight="1">
      <c r="A23" s="39" t="s">
        <v>194</v>
      </c>
      <c r="B23" s="122" t="s">
        <v>103</v>
      </c>
      <c r="C23" s="309">
        <v>270</v>
      </c>
      <c r="D23" s="309">
        <v>207</v>
      </c>
      <c r="E23" s="309">
        <v>81</v>
      </c>
      <c r="F23" s="309">
        <v>45</v>
      </c>
      <c r="G23" s="309">
        <v>32</v>
      </c>
      <c r="H23" s="309">
        <v>34</v>
      </c>
      <c r="I23" s="309">
        <v>20</v>
      </c>
      <c r="J23" s="309">
        <v>29</v>
      </c>
      <c r="K23" s="309">
        <v>29</v>
      </c>
      <c r="L23"/>
    </row>
    <row r="24" spans="1:12" s="4" customFormat="1" ht="11.25" customHeight="1">
      <c r="A24" s="39" t="s">
        <v>194</v>
      </c>
      <c r="B24" s="148" t="s">
        <v>222</v>
      </c>
      <c r="C24" s="309">
        <v>237</v>
      </c>
      <c r="D24" s="309">
        <v>167</v>
      </c>
      <c r="E24" s="309" t="s">
        <v>486</v>
      </c>
      <c r="F24" s="309">
        <v>1</v>
      </c>
      <c r="G24" s="309">
        <v>2</v>
      </c>
      <c r="H24" s="309">
        <v>7</v>
      </c>
      <c r="I24" s="309">
        <v>30</v>
      </c>
      <c r="J24" s="309">
        <v>85</v>
      </c>
      <c r="K24" s="309">
        <v>112</v>
      </c>
      <c r="L24"/>
    </row>
    <row r="25" spans="1:12" s="4" customFormat="1" ht="11.25" customHeight="1">
      <c r="A25" s="39" t="s">
        <v>194</v>
      </c>
      <c r="B25" s="147" t="s">
        <v>223</v>
      </c>
      <c r="C25" s="309">
        <v>146</v>
      </c>
      <c r="D25" s="309">
        <v>128</v>
      </c>
      <c r="E25" s="309" t="s">
        <v>486</v>
      </c>
      <c r="F25" s="309" t="s">
        <v>486</v>
      </c>
      <c r="G25" s="309" t="s">
        <v>486</v>
      </c>
      <c r="H25" s="309">
        <v>3</v>
      </c>
      <c r="I25" s="309">
        <v>7</v>
      </c>
      <c r="J25" s="309">
        <v>51</v>
      </c>
      <c r="K25" s="309">
        <v>85</v>
      </c>
      <c r="L25"/>
    </row>
    <row r="26" spans="1:12" s="4" customFormat="1" ht="11.25" customHeight="1">
      <c r="A26" s="39" t="s">
        <v>194</v>
      </c>
      <c r="B26" s="147" t="s">
        <v>117</v>
      </c>
      <c r="C26" s="309">
        <v>134</v>
      </c>
      <c r="D26" s="309">
        <v>86</v>
      </c>
      <c r="E26" s="309">
        <v>24</v>
      </c>
      <c r="F26" s="309">
        <v>16</v>
      </c>
      <c r="G26" s="309">
        <v>21</v>
      </c>
      <c r="H26" s="309">
        <v>20</v>
      </c>
      <c r="I26" s="309">
        <v>22</v>
      </c>
      <c r="J26" s="309">
        <v>17</v>
      </c>
      <c r="K26" s="309">
        <v>14</v>
      </c>
      <c r="L26"/>
    </row>
    <row r="27" spans="1:12" s="4" customFormat="1" ht="11.25" customHeight="1">
      <c r="A27" s="39" t="s">
        <v>194</v>
      </c>
      <c r="B27" s="147" t="s">
        <v>118</v>
      </c>
      <c r="C27" s="309">
        <v>98</v>
      </c>
      <c r="D27" s="309">
        <v>67</v>
      </c>
      <c r="E27" s="309">
        <v>12</v>
      </c>
      <c r="F27" s="309">
        <v>13</v>
      </c>
      <c r="G27" s="309">
        <v>15</v>
      </c>
      <c r="H27" s="309">
        <v>25</v>
      </c>
      <c r="I27" s="309">
        <v>11</v>
      </c>
      <c r="J27" s="309">
        <v>13</v>
      </c>
      <c r="K27" s="309">
        <v>9</v>
      </c>
      <c r="L27"/>
    </row>
    <row r="28" spans="1:12" s="4" customFormat="1" ht="11.25" customHeight="1">
      <c r="A28" s="39" t="s">
        <v>194</v>
      </c>
      <c r="B28" s="147" t="s">
        <v>104</v>
      </c>
      <c r="C28" s="309">
        <v>26</v>
      </c>
      <c r="D28" s="309">
        <v>19</v>
      </c>
      <c r="E28" s="309" t="s">
        <v>486</v>
      </c>
      <c r="F28" s="309">
        <v>5</v>
      </c>
      <c r="G28" s="309">
        <v>4</v>
      </c>
      <c r="H28" s="309">
        <v>8</v>
      </c>
      <c r="I28" s="309">
        <v>5</v>
      </c>
      <c r="J28" s="309">
        <v>3</v>
      </c>
      <c r="K28" s="309">
        <v>1</v>
      </c>
      <c r="L28"/>
    </row>
    <row r="29" spans="1:12" s="4" customFormat="1" ht="11.25" customHeight="1">
      <c r="A29" s="39" t="s">
        <v>194</v>
      </c>
      <c r="B29" s="147" t="s">
        <v>224</v>
      </c>
      <c r="C29" s="309">
        <v>28</v>
      </c>
      <c r="D29" s="309">
        <v>21</v>
      </c>
      <c r="E29" s="309">
        <v>6</v>
      </c>
      <c r="F29" s="309">
        <v>5</v>
      </c>
      <c r="G29" s="309">
        <v>3</v>
      </c>
      <c r="H29" s="309">
        <v>4</v>
      </c>
      <c r="I29" s="309">
        <v>2</v>
      </c>
      <c r="J29" s="309">
        <v>1</v>
      </c>
      <c r="K29" s="309">
        <v>7</v>
      </c>
      <c r="L29"/>
    </row>
    <row r="30" spans="1:12" s="4" customFormat="1" ht="11.25" customHeight="1">
      <c r="A30" s="39" t="s">
        <v>194</v>
      </c>
      <c r="B30" s="122" t="s">
        <v>77</v>
      </c>
      <c r="C30" s="309">
        <v>319</v>
      </c>
      <c r="D30" s="309">
        <v>217</v>
      </c>
      <c r="E30" s="309">
        <v>24</v>
      </c>
      <c r="F30" s="309">
        <v>21</v>
      </c>
      <c r="G30" s="309">
        <v>17</v>
      </c>
      <c r="H30" s="309">
        <v>10</v>
      </c>
      <c r="I30" s="309">
        <v>11</v>
      </c>
      <c r="J30" s="309">
        <v>95</v>
      </c>
      <c r="K30" s="309">
        <v>141</v>
      </c>
      <c r="L30"/>
    </row>
    <row r="31" spans="1:12" s="4" customFormat="1" ht="11.25" customHeight="1">
      <c r="A31" s="39" t="s">
        <v>194</v>
      </c>
      <c r="B31" s="147" t="s">
        <v>225</v>
      </c>
      <c r="C31" s="309">
        <v>1060</v>
      </c>
      <c r="D31" s="309">
        <v>0</v>
      </c>
      <c r="E31" s="309" t="s">
        <v>486</v>
      </c>
      <c r="F31" s="309" t="s">
        <v>486</v>
      </c>
      <c r="G31" s="309">
        <v>2</v>
      </c>
      <c r="H31" s="309">
        <v>19</v>
      </c>
      <c r="I31" s="309">
        <v>54</v>
      </c>
      <c r="J31" s="309">
        <v>220</v>
      </c>
      <c r="K31" s="309">
        <v>765</v>
      </c>
      <c r="L31"/>
    </row>
    <row r="32" spans="1:12" ht="11.25" customHeight="1">
      <c r="A32" s="39" t="s">
        <v>194</v>
      </c>
      <c r="B32" s="122" t="s">
        <v>78</v>
      </c>
      <c r="C32" s="309">
        <v>248</v>
      </c>
      <c r="D32" s="309">
        <v>161</v>
      </c>
      <c r="E32" s="309">
        <v>27</v>
      </c>
      <c r="F32" s="309">
        <v>11</v>
      </c>
      <c r="G32" s="309">
        <v>11</v>
      </c>
      <c r="H32" s="309">
        <v>23</v>
      </c>
      <c r="I32" s="309">
        <v>19</v>
      </c>
      <c r="J32" s="309">
        <v>76</v>
      </c>
      <c r="K32" s="309">
        <v>81</v>
      </c>
      <c r="L32"/>
    </row>
    <row r="33" spans="1:12" ht="11.25" customHeight="1">
      <c r="A33" s="39" t="s">
        <v>194</v>
      </c>
      <c r="B33" s="122" t="s">
        <v>79</v>
      </c>
      <c r="C33" s="309">
        <v>466</v>
      </c>
      <c r="D33" s="309">
        <v>306</v>
      </c>
      <c r="E33" s="309">
        <v>67</v>
      </c>
      <c r="F33" s="309">
        <v>40</v>
      </c>
      <c r="G33" s="309">
        <v>32</v>
      </c>
      <c r="H33" s="309">
        <v>42</v>
      </c>
      <c r="I33" s="309">
        <v>43</v>
      </c>
      <c r="J33" s="309">
        <v>98</v>
      </c>
      <c r="K33" s="309">
        <v>144</v>
      </c>
      <c r="L33"/>
    </row>
    <row r="34" spans="1:12" s="1" customFormat="1" ht="19.5" customHeight="1">
      <c r="A34" s="3" t="s">
        <v>195</v>
      </c>
      <c r="B34" s="171" t="s">
        <v>31</v>
      </c>
      <c r="C34" s="245">
        <v>2409</v>
      </c>
      <c r="D34" s="325">
        <v>965</v>
      </c>
      <c r="E34" s="325">
        <v>193</v>
      </c>
      <c r="F34" s="325">
        <v>113</v>
      </c>
      <c r="G34" s="325">
        <v>96</v>
      </c>
      <c r="H34" s="325">
        <v>153</v>
      </c>
      <c r="I34" s="325">
        <v>192</v>
      </c>
      <c r="J34" s="325">
        <v>529</v>
      </c>
      <c r="K34" s="325">
        <v>1133</v>
      </c>
      <c r="L34" s="149"/>
    </row>
    <row r="35" spans="1:12" ht="19.5" customHeight="1">
      <c r="A35" s="1" t="s">
        <v>196</v>
      </c>
      <c r="B35" s="147" t="s">
        <v>220</v>
      </c>
      <c r="C35" s="309">
        <v>159</v>
      </c>
      <c r="D35" s="309">
        <v>129</v>
      </c>
      <c r="E35" s="309">
        <v>2</v>
      </c>
      <c r="F35" s="309">
        <v>2</v>
      </c>
      <c r="G35" s="309">
        <v>7</v>
      </c>
      <c r="H35" s="309">
        <v>11</v>
      </c>
      <c r="I35" s="309">
        <v>40</v>
      </c>
      <c r="J35" s="309">
        <v>51</v>
      </c>
      <c r="K35" s="309">
        <v>46</v>
      </c>
      <c r="L35"/>
    </row>
    <row r="36" spans="1:12" ht="11.25" customHeight="1">
      <c r="A36" s="1" t="s">
        <v>196</v>
      </c>
      <c r="B36" s="147" t="s">
        <v>221</v>
      </c>
      <c r="C36" s="309">
        <v>541</v>
      </c>
      <c r="D36" s="309">
        <v>424</v>
      </c>
      <c r="E36" s="309">
        <v>105</v>
      </c>
      <c r="F36" s="309">
        <v>44</v>
      </c>
      <c r="G36" s="309">
        <v>42</v>
      </c>
      <c r="H36" s="309">
        <v>56</v>
      </c>
      <c r="I36" s="309">
        <v>72</v>
      </c>
      <c r="J36" s="309">
        <v>134</v>
      </c>
      <c r="K36" s="309">
        <v>88</v>
      </c>
      <c r="L36"/>
    </row>
    <row r="37" spans="1:12" ht="11.25" customHeight="1">
      <c r="A37" s="1" t="s">
        <v>196</v>
      </c>
      <c r="B37" s="147" t="s">
        <v>74</v>
      </c>
      <c r="C37" s="309">
        <v>149</v>
      </c>
      <c r="D37" s="309">
        <v>116</v>
      </c>
      <c r="E37" s="309" t="s">
        <v>486</v>
      </c>
      <c r="F37" s="309" t="s">
        <v>486</v>
      </c>
      <c r="G37" s="309">
        <v>5</v>
      </c>
      <c r="H37" s="309">
        <v>8</v>
      </c>
      <c r="I37" s="309">
        <v>15</v>
      </c>
      <c r="J37" s="309">
        <v>58</v>
      </c>
      <c r="K37" s="309">
        <v>63</v>
      </c>
      <c r="L37"/>
    </row>
    <row r="38" spans="1:12" ht="11.25" customHeight="1">
      <c r="A38" s="1" t="s">
        <v>196</v>
      </c>
      <c r="B38" s="122" t="s">
        <v>103</v>
      </c>
      <c r="C38" s="309">
        <v>262</v>
      </c>
      <c r="D38" s="309">
        <v>194</v>
      </c>
      <c r="E38" s="309">
        <v>58</v>
      </c>
      <c r="F38" s="309">
        <v>33</v>
      </c>
      <c r="G38" s="309">
        <v>33</v>
      </c>
      <c r="H38" s="309">
        <v>36</v>
      </c>
      <c r="I38" s="309">
        <v>25</v>
      </c>
      <c r="J38" s="309">
        <v>56</v>
      </c>
      <c r="K38" s="309">
        <v>21</v>
      </c>
      <c r="L38"/>
    </row>
    <row r="39" spans="1:12" ht="11.25" customHeight="1">
      <c r="A39" s="1" t="s">
        <v>196</v>
      </c>
      <c r="B39" s="148" t="s">
        <v>222</v>
      </c>
      <c r="C39" s="309">
        <v>119</v>
      </c>
      <c r="D39" s="309">
        <v>80</v>
      </c>
      <c r="E39" s="309" t="s">
        <v>486</v>
      </c>
      <c r="F39" s="309" t="s">
        <v>486</v>
      </c>
      <c r="G39" s="309">
        <v>2</v>
      </c>
      <c r="H39" s="309">
        <v>5</v>
      </c>
      <c r="I39" s="309">
        <v>23</v>
      </c>
      <c r="J39" s="309">
        <v>46</v>
      </c>
      <c r="K39" s="309">
        <v>43</v>
      </c>
      <c r="L39"/>
    </row>
    <row r="40" spans="1:12" ht="11.25" customHeight="1">
      <c r="A40" s="1" t="s">
        <v>196</v>
      </c>
      <c r="B40" s="147" t="s">
        <v>223</v>
      </c>
      <c r="C40" s="309">
        <v>116</v>
      </c>
      <c r="D40" s="309">
        <v>85</v>
      </c>
      <c r="E40" s="309" t="s">
        <v>486</v>
      </c>
      <c r="F40" s="309" t="s">
        <v>486</v>
      </c>
      <c r="G40" s="309" t="s">
        <v>486</v>
      </c>
      <c r="H40" s="309" t="s">
        <v>486</v>
      </c>
      <c r="I40" s="309">
        <v>6</v>
      </c>
      <c r="J40" s="309">
        <v>44</v>
      </c>
      <c r="K40" s="309">
        <v>66</v>
      </c>
      <c r="L40"/>
    </row>
    <row r="41" spans="1:12" ht="11.25" customHeight="1">
      <c r="A41" s="1" t="s">
        <v>196</v>
      </c>
      <c r="B41" s="147" t="s">
        <v>117</v>
      </c>
      <c r="C41" s="309">
        <v>187</v>
      </c>
      <c r="D41" s="309">
        <v>105</v>
      </c>
      <c r="E41" s="309">
        <v>15</v>
      </c>
      <c r="F41" s="309">
        <v>11</v>
      </c>
      <c r="G41" s="309">
        <v>11</v>
      </c>
      <c r="H41" s="309">
        <v>22</v>
      </c>
      <c r="I41" s="309">
        <v>39</v>
      </c>
      <c r="J41" s="309">
        <v>53</v>
      </c>
      <c r="K41" s="309">
        <v>36</v>
      </c>
      <c r="L41"/>
    </row>
    <row r="42" spans="1:12" s="4" customFormat="1" ht="11.25" customHeight="1">
      <c r="A42" s="1" t="s">
        <v>196</v>
      </c>
      <c r="B42" s="147" t="s">
        <v>118</v>
      </c>
      <c r="C42" s="309">
        <v>117</v>
      </c>
      <c r="D42" s="309">
        <v>74</v>
      </c>
      <c r="E42" s="309">
        <v>7</v>
      </c>
      <c r="F42" s="309">
        <v>3</v>
      </c>
      <c r="G42" s="309">
        <v>12</v>
      </c>
      <c r="H42" s="309">
        <v>16</v>
      </c>
      <c r="I42" s="309">
        <v>19</v>
      </c>
      <c r="J42" s="309">
        <v>32</v>
      </c>
      <c r="K42" s="309">
        <v>28</v>
      </c>
      <c r="L42"/>
    </row>
    <row r="43" spans="1:12" ht="11.25" customHeight="1">
      <c r="A43" s="1" t="s">
        <v>196</v>
      </c>
      <c r="B43" s="147" t="s">
        <v>104</v>
      </c>
      <c r="C43" s="309">
        <v>51</v>
      </c>
      <c r="D43" s="309">
        <v>38</v>
      </c>
      <c r="E43" s="309">
        <v>2</v>
      </c>
      <c r="F43" s="309">
        <v>3</v>
      </c>
      <c r="G43" s="309">
        <v>1</v>
      </c>
      <c r="H43" s="309">
        <v>7</v>
      </c>
      <c r="I43" s="309">
        <v>12</v>
      </c>
      <c r="J43" s="309">
        <v>16</v>
      </c>
      <c r="K43" s="309">
        <v>10</v>
      </c>
      <c r="L43"/>
    </row>
    <row r="44" spans="1:12" ht="11.25" customHeight="1">
      <c r="A44" s="1" t="s">
        <v>196</v>
      </c>
      <c r="B44" s="147" t="s">
        <v>224</v>
      </c>
      <c r="C44" s="309">
        <v>49</v>
      </c>
      <c r="D44" s="309">
        <v>39</v>
      </c>
      <c r="E44" s="309">
        <v>6</v>
      </c>
      <c r="F44" s="309">
        <v>5</v>
      </c>
      <c r="G44" s="309">
        <v>7</v>
      </c>
      <c r="H44" s="309">
        <v>5</v>
      </c>
      <c r="I44" s="309">
        <v>5</v>
      </c>
      <c r="J44" s="309">
        <v>13</v>
      </c>
      <c r="K44" s="309">
        <v>8</v>
      </c>
      <c r="L44"/>
    </row>
    <row r="45" spans="1:12" ht="11.25" customHeight="1">
      <c r="A45" s="1" t="s">
        <v>196</v>
      </c>
      <c r="B45" s="122" t="s">
        <v>77</v>
      </c>
      <c r="C45" s="309">
        <v>268</v>
      </c>
      <c r="D45" s="309">
        <v>185</v>
      </c>
      <c r="E45" s="309">
        <v>31</v>
      </c>
      <c r="F45" s="309">
        <v>17</v>
      </c>
      <c r="G45" s="309">
        <v>19</v>
      </c>
      <c r="H45" s="309">
        <v>18</v>
      </c>
      <c r="I45" s="309">
        <v>36</v>
      </c>
      <c r="J45" s="309">
        <v>63</v>
      </c>
      <c r="K45" s="309">
        <v>84</v>
      </c>
      <c r="L45"/>
    </row>
    <row r="46" spans="1:12" ht="11.25" customHeight="1">
      <c r="A46" s="1" t="s">
        <v>196</v>
      </c>
      <c r="B46" s="147" t="s">
        <v>225</v>
      </c>
      <c r="C46" s="309">
        <v>47</v>
      </c>
      <c r="D46" s="309">
        <v>0</v>
      </c>
      <c r="E46" s="309" t="s">
        <v>486</v>
      </c>
      <c r="F46" s="309">
        <v>1</v>
      </c>
      <c r="G46" s="309" t="s">
        <v>486</v>
      </c>
      <c r="H46" s="309">
        <v>1</v>
      </c>
      <c r="I46" s="309">
        <v>3</v>
      </c>
      <c r="J46" s="309">
        <v>10</v>
      </c>
      <c r="K46" s="309">
        <v>32</v>
      </c>
      <c r="L46"/>
    </row>
    <row r="47" spans="1:12" ht="11.25" customHeight="1">
      <c r="A47" s="1" t="s">
        <v>196</v>
      </c>
      <c r="B47" s="122" t="s">
        <v>78</v>
      </c>
      <c r="C47" s="309">
        <v>312</v>
      </c>
      <c r="D47" s="309">
        <v>213</v>
      </c>
      <c r="E47" s="309">
        <v>17</v>
      </c>
      <c r="F47" s="309">
        <v>4</v>
      </c>
      <c r="G47" s="309">
        <v>13</v>
      </c>
      <c r="H47" s="309">
        <v>12</v>
      </c>
      <c r="I47" s="309">
        <v>66</v>
      </c>
      <c r="J47" s="309">
        <v>104</v>
      </c>
      <c r="K47" s="309">
        <v>96</v>
      </c>
      <c r="L47"/>
    </row>
    <row r="48" spans="1:12" ht="11.25" customHeight="1">
      <c r="A48" s="1" t="s">
        <v>196</v>
      </c>
      <c r="B48" s="122" t="s">
        <v>79</v>
      </c>
      <c r="C48" s="309">
        <v>412</v>
      </c>
      <c r="D48" s="309">
        <v>286</v>
      </c>
      <c r="E48" s="309">
        <v>64</v>
      </c>
      <c r="F48" s="309">
        <v>31</v>
      </c>
      <c r="G48" s="309">
        <v>26</v>
      </c>
      <c r="H48" s="309">
        <v>35</v>
      </c>
      <c r="I48" s="309">
        <v>66</v>
      </c>
      <c r="J48" s="309">
        <v>98</v>
      </c>
      <c r="K48" s="309">
        <v>92</v>
      </c>
      <c r="L48"/>
    </row>
    <row r="49" spans="1:12" ht="19.5" customHeight="1">
      <c r="A49" s="270" t="s">
        <v>197</v>
      </c>
      <c r="B49" s="171" t="s">
        <v>31</v>
      </c>
      <c r="C49" s="245">
        <v>1330</v>
      </c>
      <c r="D49" s="325">
        <v>927</v>
      </c>
      <c r="E49" s="325">
        <v>163</v>
      </c>
      <c r="F49" s="325">
        <v>86</v>
      </c>
      <c r="G49" s="325">
        <v>78</v>
      </c>
      <c r="H49" s="325">
        <v>124</v>
      </c>
      <c r="I49" s="325">
        <v>214</v>
      </c>
      <c r="J49" s="325">
        <v>347</v>
      </c>
      <c r="K49" s="325">
        <v>318</v>
      </c>
      <c r="L49"/>
    </row>
    <row r="50" spans="1:12" s="1" customFormat="1" ht="11.25" customHeight="1">
      <c r="A50" s="142" t="s">
        <v>8</v>
      </c>
      <c r="C50" s="46"/>
      <c r="L50" s="149"/>
    </row>
    <row r="51" spans="1:12" ht="11.25" customHeight="1">
      <c r="A51" s="46" t="s">
        <v>119</v>
      </c>
      <c r="C51" s="2"/>
      <c r="E51" s="1"/>
      <c r="F51" s="1"/>
      <c r="G51" s="1"/>
      <c r="H51" s="1"/>
      <c r="I51" s="1"/>
      <c r="J51" s="1"/>
      <c r="K51" s="1"/>
      <c r="L51"/>
    </row>
    <row r="52" spans="1:12" ht="11.25" customHeight="1">
      <c r="A52" s="46" t="s">
        <v>226</v>
      </c>
      <c r="C52" s="2"/>
      <c r="E52" s="1"/>
      <c r="F52" s="1"/>
      <c r="G52" s="1"/>
      <c r="H52" s="1"/>
      <c r="I52" s="1"/>
      <c r="J52" s="1"/>
      <c r="K52" s="1"/>
      <c r="L52"/>
    </row>
    <row r="53" spans="1:12" ht="11.25" customHeight="1">
      <c r="A53" s="46" t="s">
        <v>125</v>
      </c>
      <c r="C53" s="2"/>
      <c r="E53" s="1"/>
      <c r="F53" s="1"/>
      <c r="G53" s="1"/>
      <c r="H53" s="1"/>
      <c r="I53" s="1"/>
      <c r="J53" s="1"/>
      <c r="K53" s="1"/>
      <c r="L53"/>
    </row>
    <row r="54" spans="1:12" ht="11.25" customHeight="1">
      <c r="A54" s="1" t="s">
        <v>200</v>
      </c>
      <c r="C54" s="42"/>
      <c r="D54" s="42"/>
      <c r="E54" s="42"/>
      <c r="F54" s="42"/>
      <c r="G54" s="42"/>
      <c r="H54" s="42"/>
      <c r="I54" s="42"/>
      <c r="J54" s="42"/>
      <c r="K54" s="42"/>
      <c r="L54"/>
    </row>
    <row r="55" spans="1:12" ht="11.25" customHeight="1">
      <c r="A55" s="114" t="s">
        <v>131</v>
      </c>
      <c r="L55"/>
    </row>
    <row r="56" spans="1:12" ht="12.75">
      <c r="D56" s="33"/>
      <c r="E56" s="33"/>
      <c r="F56" s="33"/>
      <c r="L56"/>
    </row>
    <row r="57" spans="1:12">
      <c r="E57" s="6"/>
    </row>
  </sheetData>
  <dataValidations count="5">
    <dataValidation allowBlank="1" showInputMessage="1" showErrorMessage="1" promptTitle="Fußnote 1" prompt="Für jedes/n Kind/Jugendlichen konnten alle Anlässe angegeben werden." sqref="A2"/>
    <dataValidation allowBlank="1" showInputMessage="1" showErrorMessage="1" promptTitle="Fußnote 2" prompt="Keine ausländische Herkunft mindestens eines Elternteils._x000a_" sqref="D4"/>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20:A49"/>
    <dataValidation allowBlank="1" showInputMessage="1" showErrorMessage="1" promptTitle="Fußnote 3" prompt="Ohne Mehrfachzählungen" sqref="B19"/>
    <dataValidation allowBlank="1" showInputMessage="1" showErrorMessage="1" promptTitle="Fußnotenstrich" prompt="Nachfolgend Fußnotenbereich mit Fußnotenerläuterungen und weiteren Erklärungen" sqref="A50"/>
  </dataValidations>
  <hyperlinks>
    <hyperlink ref="A1" location="Inhalt!A1" display="Inhalt"/>
    <hyperlink ref="A55" location="Titel!A6" display="Zeichenerklärung"/>
  </hyperlinks>
  <pageMargins left="0.39370078740157483" right="0.39370078740157483" top="0.39370078740157483" bottom="0.59055118110236227" header="0.31496062992125984" footer="0.31496062992125984"/>
  <pageSetup paperSize="8" firstPageNumber="36" orientation="portrait" r:id="rId1"/>
  <headerFooter>
    <oddFooter>&amp;C&amp;"Arial,Standard"&amp;6© Statistisches Landesamt des Freistaates Sachsen | K V 6 -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zoomScaleNormal="100" workbookViewId="0"/>
  </sheetViews>
  <sheetFormatPr baseColWidth="10" defaultColWidth="11.42578125" defaultRowHeight="11.25"/>
  <cols>
    <col min="1" max="1" width="10.7109375" style="13" customWidth="1"/>
    <col min="2" max="2" width="79.28515625" style="13" customWidth="1"/>
    <col min="3" max="16384" width="11.42578125" style="6"/>
  </cols>
  <sheetData>
    <row r="1" spans="1:3" ht="11.25" customHeight="1">
      <c r="A1" s="9" t="s">
        <v>481</v>
      </c>
      <c r="B1" s="7"/>
    </row>
    <row r="2" spans="1:3">
      <c r="A2" s="9" t="s">
        <v>102</v>
      </c>
      <c r="B2" s="9"/>
    </row>
    <row r="3" spans="1:3" ht="11.25" customHeight="1">
      <c r="A3" s="10">
        <v>2024</v>
      </c>
      <c r="B3" s="7"/>
    </row>
    <row r="4" spans="1:3" ht="19.5" customHeight="1">
      <c r="A4" s="81" t="s">
        <v>22</v>
      </c>
      <c r="B4" s="7"/>
    </row>
    <row r="5" spans="1:3" ht="19.5" customHeight="1">
      <c r="A5" s="10" t="s">
        <v>0</v>
      </c>
    </row>
    <row r="6" spans="1:3" s="7" customFormat="1" ht="19.5" customHeight="1">
      <c r="A6" s="81" t="s">
        <v>143</v>
      </c>
      <c r="B6" s="81"/>
    </row>
    <row r="7" spans="1:3" s="7" customFormat="1" ht="19.5" customHeight="1">
      <c r="A7" s="9" t="s">
        <v>2</v>
      </c>
    </row>
    <row r="8" spans="1:3">
      <c r="A8" s="14" t="s">
        <v>3</v>
      </c>
      <c r="B8" s="66" t="s">
        <v>47</v>
      </c>
      <c r="C8" s="7"/>
    </row>
    <row r="9" spans="1:3">
      <c r="A9" s="226" t="s">
        <v>4</v>
      </c>
      <c r="B9" s="224" t="s">
        <v>299</v>
      </c>
      <c r="C9" s="7"/>
    </row>
    <row r="10" spans="1:3">
      <c r="A10" s="233" t="s">
        <v>105</v>
      </c>
      <c r="B10" s="234" t="s">
        <v>48</v>
      </c>
      <c r="C10" s="7"/>
    </row>
    <row r="11" spans="1:3">
      <c r="A11" s="226" t="s">
        <v>106</v>
      </c>
      <c r="B11" s="224" t="s">
        <v>332</v>
      </c>
      <c r="C11" s="7"/>
    </row>
    <row r="12" spans="1:3">
      <c r="A12" s="233" t="s">
        <v>107</v>
      </c>
      <c r="B12" s="234" t="s">
        <v>163</v>
      </c>
    </row>
    <row r="13" spans="1:3">
      <c r="A13" s="233" t="s">
        <v>108</v>
      </c>
      <c r="B13" s="234" t="s">
        <v>164</v>
      </c>
    </row>
    <row r="14" spans="1:3">
      <c r="A14" s="233" t="s">
        <v>109</v>
      </c>
      <c r="B14" s="234" t="s">
        <v>169</v>
      </c>
    </row>
    <row r="15" spans="1:3" ht="22.5">
      <c r="A15" s="233" t="s">
        <v>110</v>
      </c>
      <c r="B15" s="234" t="s">
        <v>214</v>
      </c>
    </row>
    <row r="16" spans="1:3" ht="22.5">
      <c r="A16" s="233" t="s">
        <v>111</v>
      </c>
      <c r="B16" s="234" t="s">
        <v>49</v>
      </c>
    </row>
    <row r="17" spans="1:3">
      <c r="A17" s="233" t="s">
        <v>32</v>
      </c>
      <c r="B17" s="234" t="s">
        <v>50</v>
      </c>
    </row>
    <row r="18" spans="1:3" ht="22.5">
      <c r="A18" s="233" t="s">
        <v>33</v>
      </c>
      <c r="B18" s="338" t="s">
        <v>51</v>
      </c>
    </row>
    <row r="19" spans="1:3" ht="22.5">
      <c r="A19" s="233" t="s">
        <v>34</v>
      </c>
      <c r="B19" s="234" t="s">
        <v>52</v>
      </c>
    </row>
    <row r="20" spans="1:3" ht="22.5">
      <c r="A20" s="233" t="s">
        <v>35</v>
      </c>
      <c r="B20" s="234" t="s">
        <v>53</v>
      </c>
    </row>
    <row r="21" spans="1:3" ht="22.5">
      <c r="A21" s="233" t="s">
        <v>36</v>
      </c>
      <c r="B21" s="234" t="s">
        <v>54</v>
      </c>
    </row>
    <row r="22" spans="1:3" ht="22.5">
      <c r="A22" s="233" t="s">
        <v>38</v>
      </c>
      <c r="B22" s="234" t="s">
        <v>55</v>
      </c>
    </row>
    <row r="23" spans="1:3" ht="22.5">
      <c r="A23" s="233" t="s">
        <v>40</v>
      </c>
      <c r="B23" s="338" t="s">
        <v>56</v>
      </c>
    </row>
    <row r="24" spans="1:3" ht="22.5">
      <c r="A24" s="233" t="s">
        <v>41</v>
      </c>
      <c r="B24" s="234" t="s">
        <v>57</v>
      </c>
    </row>
    <row r="25" spans="1:3" s="7" customFormat="1" ht="22.5">
      <c r="A25" s="233" t="s">
        <v>42</v>
      </c>
      <c r="B25" s="234" t="s">
        <v>58</v>
      </c>
      <c r="C25" s="6"/>
    </row>
    <row r="26" spans="1:3" s="7" customFormat="1">
      <c r="A26" s="233" t="s">
        <v>43</v>
      </c>
      <c r="B26" s="234" t="s">
        <v>399</v>
      </c>
      <c r="C26" s="6"/>
    </row>
    <row r="27" spans="1:3" ht="22.5">
      <c r="A27" s="233" t="s">
        <v>44</v>
      </c>
      <c r="B27" s="234" t="s">
        <v>424</v>
      </c>
      <c r="C27" s="7"/>
    </row>
    <row r="28" spans="1:3" ht="22.5">
      <c r="A28" s="233" t="s">
        <v>439</v>
      </c>
      <c r="B28" s="234" t="s">
        <v>59</v>
      </c>
      <c r="C28" s="7"/>
    </row>
    <row r="29" spans="1:3" ht="33.75">
      <c r="A29" s="233" t="s">
        <v>458</v>
      </c>
      <c r="B29" s="234" t="s">
        <v>459</v>
      </c>
    </row>
    <row r="30" spans="1:3" ht="22.5">
      <c r="A30" s="233" t="s">
        <v>465</v>
      </c>
      <c r="B30" s="234" t="s">
        <v>464</v>
      </c>
    </row>
    <row r="31" spans="1:3" ht="22.5">
      <c r="A31" s="233" t="s">
        <v>473</v>
      </c>
      <c r="B31" s="234" t="s">
        <v>60</v>
      </c>
    </row>
    <row r="32" spans="1:3" s="16" customFormat="1" ht="19.5" customHeight="1">
      <c r="A32" s="9" t="s">
        <v>5</v>
      </c>
      <c r="B32" s="7"/>
      <c r="C32" s="45"/>
    </row>
    <row r="33" spans="1:3" ht="12" customHeight="1">
      <c r="A33" s="15" t="s">
        <v>3</v>
      </c>
      <c r="B33" s="66" t="s">
        <v>45</v>
      </c>
      <c r="C33" s="82"/>
    </row>
    <row r="34" spans="1:3">
      <c r="A34" s="15" t="s">
        <v>4</v>
      </c>
      <c r="B34" s="15" t="s">
        <v>46</v>
      </c>
    </row>
  </sheetData>
  <hyperlinks>
    <hyperlink ref="A4" location="Titel!A1" display="Titel"/>
    <hyperlink ref="A6:B6" location="Vorbemerkungen!A1" display="Vorbemerkungen/Erläuterungen"/>
    <hyperlink ref="A33:C33" location="Anhang!A20" display="Erhebungsbogen zur Statistik der Kinder- und Jugendhilfe Teil I 52: Eckzahlen zur Adoptionsvermittlung 2018"/>
    <hyperlink ref="A8:B8" location="'T1'!A1" display="  1."/>
    <hyperlink ref="A10:B10" location="'T3'!A1" display="3."/>
    <hyperlink ref="A13:B13" location="'T6'!A1" display="6."/>
    <hyperlink ref="A14:B14" location="'T7'!A1" display="7."/>
    <hyperlink ref="A15:B15" location="'T8'!A1" display="8."/>
    <hyperlink ref="A16:B16" location="'T9'!A1" display="9."/>
    <hyperlink ref="A17:B17" location="'T10'!A1" display="10."/>
    <hyperlink ref="A18:B18" location="'T11'!A1" display="11."/>
    <hyperlink ref="A20:B20" location="'T13'!A1" display="13."/>
    <hyperlink ref="A21:B21" location="'T14'!A1" display="14."/>
    <hyperlink ref="A22:B22" location="'T15'!A1" display="15."/>
    <hyperlink ref="A19:B19" location="'T12'!A1" display="12."/>
    <hyperlink ref="A23:B23" location="'T16'!A1" display="16."/>
    <hyperlink ref="A24:B24" location="'T17'!A1" display="17."/>
    <hyperlink ref="A25:B25" location="'T18'!A1" display="18."/>
    <hyperlink ref="A26:B26" location="'T19'!A1" display="19."/>
    <hyperlink ref="A27:B27" location="'T20'!A1" display="20."/>
    <hyperlink ref="A28:B28" location="'T21'!A1" display="21."/>
    <hyperlink ref="A31:B31" location="'T24'!A1" display="24."/>
    <hyperlink ref="A33:B33" location="'A1'!A1" display="1."/>
    <hyperlink ref="A34:B34" location="'A2'!A1" display="2."/>
    <hyperlink ref="A9:B9" location="'T2'!A1" display="2."/>
    <hyperlink ref="A11:B11" location="'T4'!A1" display="4."/>
    <hyperlink ref="A12:B12" location="'T5'!A1" display="5."/>
    <hyperlink ref="A30:B30" location="'T23'!A1" display="23."/>
    <hyperlink ref="A29:B29" location="'T22'!A1" display="22."/>
  </hyperlinks>
  <pageMargins left="0.39370078740157483" right="0.39370078740157483" top="0.39370078740157483" bottom="0.59055118110236227" header="0.31496062992125984" footer="0.31496062992125984"/>
  <pageSetup paperSize="9" orientation="portrait" r:id="rId1"/>
  <headerFooter>
    <oddFooter>&amp;C&amp;"Arial,Standard"&amp;6© Statistisches Landesamt des Freistaates Sachsen | K V 6 -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heetViews>
  <sheetFormatPr baseColWidth="10" defaultColWidth="9.140625" defaultRowHeight="11.25"/>
  <cols>
    <col min="1" max="1" width="11" style="1" customWidth="1"/>
    <col min="2" max="2" width="35.5703125" style="1" customWidth="1"/>
    <col min="3" max="3" width="10.7109375" style="2" customWidth="1"/>
    <col min="4" max="9" width="20" style="2" customWidth="1"/>
    <col min="10" max="16384" width="9.140625" style="2"/>
  </cols>
  <sheetData>
    <row r="1" spans="1:10" s="11" customFormat="1" ht="11.25" customHeight="1">
      <c r="A1" s="326" t="s">
        <v>0</v>
      </c>
    </row>
    <row r="2" spans="1:10" s="31" customFormat="1" ht="20.100000000000001" customHeight="1">
      <c r="A2" s="144" t="s">
        <v>394</v>
      </c>
      <c r="C2" s="181"/>
      <c r="D2" s="181"/>
      <c r="E2" s="181"/>
      <c r="F2" s="181"/>
      <c r="G2" s="181"/>
      <c r="H2" s="181"/>
      <c r="I2" s="181"/>
    </row>
    <row r="3" spans="1:10" s="31" customFormat="1" ht="15" customHeight="1">
      <c r="A3" s="37">
        <v>2024</v>
      </c>
    </row>
    <row r="4" spans="1:10" s="1" customFormat="1" ht="39.950000000000003" customHeight="1">
      <c r="A4" s="250" t="s">
        <v>63</v>
      </c>
      <c r="B4" s="183" t="s">
        <v>87</v>
      </c>
      <c r="C4" s="176" t="s">
        <v>7</v>
      </c>
      <c r="D4" s="177" t="s">
        <v>391</v>
      </c>
      <c r="E4" s="271" t="s">
        <v>240</v>
      </c>
      <c r="F4" s="271" t="s">
        <v>241</v>
      </c>
      <c r="G4" s="272" t="s">
        <v>392</v>
      </c>
      <c r="H4" s="271" t="s">
        <v>242</v>
      </c>
      <c r="I4" s="273" t="s">
        <v>243</v>
      </c>
    </row>
    <row r="5" spans="1:10" s="4" customFormat="1" ht="19.5" customHeight="1">
      <c r="A5" s="246" t="s">
        <v>7</v>
      </c>
      <c r="B5" s="121" t="s">
        <v>89</v>
      </c>
      <c r="C5" s="309">
        <v>392</v>
      </c>
      <c r="D5" s="309">
        <v>57</v>
      </c>
      <c r="E5" s="309">
        <v>45</v>
      </c>
      <c r="F5" s="309">
        <v>12</v>
      </c>
      <c r="G5" s="309">
        <v>335</v>
      </c>
      <c r="H5" s="309">
        <v>170</v>
      </c>
      <c r="I5" s="309">
        <v>165</v>
      </c>
      <c r="J5" s="27"/>
    </row>
    <row r="6" spans="1:10" s="4" customFormat="1" ht="11.25" customHeight="1">
      <c r="A6" s="247" t="s">
        <v>7</v>
      </c>
      <c r="B6" s="122" t="s">
        <v>90</v>
      </c>
      <c r="C6" s="309">
        <v>1120</v>
      </c>
      <c r="D6" s="309">
        <v>222</v>
      </c>
      <c r="E6" s="309">
        <v>62</v>
      </c>
      <c r="F6" s="309">
        <v>160</v>
      </c>
      <c r="G6" s="309">
        <v>898</v>
      </c>
      <c r="H6" s="309">
        <v>204</v>
      </c>
      <c r="I6" s="309">
        <v>694</v>
      </c>
      <c r="J6" s="27"/>
    </row>
    <row r="7" spans="1:10" s="4" customFormat="1" ht="11.25" customHeight="1">
      <c r="A7" s="247" t="s">
        <v>7</v>
      </c>
      <c r="B7" s="122" t="s">
        <v>74</v>
      </c>
      <c r="C7" s="309">
        <v>313</v>
      </c>
      <c r="D7" s="309">
        <v>58</v>
      </c>
      <c r="E7" s="309">
        <v>37</v>
      </c>
      <c r="F7" s="309">
        <v>21</v>
      </c>
      <c r="G7" s="309">
        <v>255</v>
      </c>
      <c r="H7" s="309">
        <v>140</v>
      </c>
      <c r="I7" s="309">
        <v>115</v>
      </c>
      <c r="J7" s="27"/>
    </row>
    <row r="8" spans="1:10" s="4" customFormat="1" ht="11.25" customHeight="1">
      <c r="A8" s="247" t="s">
        <v>7</v>
      </c>
      <c r="B8" s="122" t="s">
        <v>103</v>
      </c>
      <c r="C8" s="309">
        <v>532</v>
      </c>
      <c r="D8" s="309">
        <v>143</v>
      </c>
      <c r="E8" s="309">
        <v>28</v>
      </c>
      <c r="F8" s="309">
        <v>115</v>
      </c>
      <c r="G8" s="309">
        <v>389</v>
      </c>
      <c r="H8" s="309">
        <v>59</v>
      </c>
      <c r="I8" s="309">
        <v>330</v>
      </c>
      <c r="J8" s="27"/>
    </row>
    <row r="9" spans="1:10" s="4" customFormat="1" ht="11.25" customHeight="1">
      <c r="A9" s="247" t="s">
        <v>7</v>
      </c>
      <c r="B9" s="123" t="s">
        <v>75</v>
      </c>
      <c r="C9" s="309">
        <v>356</v>
      </c>
      <c r="D9" s="309">
        <v>78</v>
      </c>
      <c r="E9" s="309">
        <v>62</v>
      </c>
      <c r="F9" s="309">
        <v>16</v>
      </c>
      <c r="G9" s="309">
        <v>278</v>
      </c>
      <c r="H9" s="309">
        <v>144</v>
      </c>
      <c r="I9" s="309">
        <v>134</v>
      </c>
      <c r="J9" s="27"/>
    </row>
    <row r="10" spans="1:10" s="4" customFormat="1" ht="11.25" customHeight="1">
      <c r="A10" s="247" t="s">
        <v>7</v>
      </c>
      <c r="B10" s="122" t="s">
        <v>76</v>
      </c>
      <c r="C10" s="309">
        <v>262</v>
      </c>
      <c r="D10" s="309">
        <v>63</v>
      </c>
      <c r="E10" s="309">
        <v>54</v>
      </c>
      <c r="F10" s="309">
        <v>9</v>
      </c>
      <c r="G10" s="309">
        <v>199</v>
      </c>
      <c r="H10" s="309">
        <v>134</v>
      </c>
      <c r="I10" s="309">
        <v>65</v>
      </c>
      <c r="J10" s="27"/>
    </row>
    <row r="11" spans="1:10" s="4" customFormat="1" ht="11.25" customHeight="1">
      <c r="A11" s="247" t="s">
        <v>7</v>
      </c>
      <c r="B11" s="122" t="s">
        <v>117</v>
      </c>
      <c r="C11" s="309">
        <v>321</v>
      </c>
      <c r="D11" s="309">
        <v>42</v>
      </c>
      <c r="E11" s="309">
        <v>8</v>
      </c>
      <c r="F11" s="309">
        <v>34</v>
      </c>
      <c r="G11" s="309">
        <v>279</v>
      </c>
      <c r="H11" s="309">
        <v>47</v>
      </c>
      <c r="I11" s="309">
        <v>232</v>
      </c>
      <c r="J11" s="27"/>
    </row>
    <row r="12" spans="1:10" s="4" customFormat="1" ht="11.25" customHeight="1">
      <c r="A12" s="247" t="s">
        <v>7</v>
      </c>
      <c r="B12" s="122" t="s">
        <v>118</v>
      </c>
      <c r="C12" s="309">
        <v>215</v>
      </c>
      <c r="D12" s="309">
        <v>52</v>
      </c>
      <c r="E12" s="309">
        <v>7</v>
      </c>
      <c r="F12" s="309">
        <v>45</v>
      </c>
      <c r="G12" s="309">
        <v>163</v>
      </c>
      <c r="H12" s="309">
        <v>25</v>
      </c>
      <c r="I12" s="309">
        <v>138</v>
      </c>
      <c r="J12" s="27"/>
    </row>
    <row r="13" spans="1:10" s="4" customFormat="1" ht="11.25" customHeight="1">
      <c r="A13" s="247" t="s">
        <v>7</v>
      </c>
      <c r="B13" s="122" t="s">
        <v>104</v>
      </c>
      <c r="C13" s="309">
        <v>77</v>
      </c>
      <c r="D13" s="309">
        <v>17</v>
      </c>
      <c r="E13" s="309">
        <v>3</v>
      </c>
      <c r="F13" s="309">
        <v>14</v>
      </c>
      <c r="G13" s="309">
        <v>60</v>
      </c>
      <c r="H13" s="309">
        <v>11</v>
      </c>
      <c r="I13" s="309">
        <v>49</v>
      </c>
      <c r="J13" s="27"/>
    </row>
    <row r="14" spans="1:10" s="4" customFormat="1" ht="11.25" customHeight="1">
      <c r="A14" s="247" t="s">
        <v>7</v>
      </c>
      <c r="B14" s="122" t="s">
        <v>224</v>
      </c>
      <c r="C14" s="309">
        <v>77</v>
      </c>
      <c r="D14" s="309">
        <v>21</v>
      </c>
      <c r="E14" s="309">
        <v>7</v>
      </c>
      <c r="F14" s="309">
        <v>14</v>
      </c>
      <c r="G14" s="309">
        <v>56</v>
      </c>
      <c r="H14" s="309">
        <v>15</v>
      </c>
      <c r="I14" s="309">
        <v>41</v>
      </c>
      <c r="J14" s="27"/>
    </row>
    <row r="15" spans="1:10" s="4" customFormat="1" ht="11.25" customHeight="1">
      <c r="A15" s="247" t="s">
        <v>7</v>
      </c>
      <c r="B15" s="122" t="s">
        <v>77</v>
      </c>
      <c r="C15" s="309">
        <v>587</v>
      </c>
      <c r="D15" s="309">
        <v>105</v>
      </c>
      <c r="E15" s="309">
        <v>54</v>
      </c>
      <c r="F15" s="309">
        <v>51</v>
      </c>
      <c r="G15" s="309">
        <v>482</v>
      </c>
      <c r="H15" s="309">
        <v>241</v>
      </c>
      <c r="I15" s="309">
        <v>241</v>
      </c>
      <c r="J15" s="27"/>
    </row>
    <row r="16" spans="1:10" s="4" customFormat="1" ht="11.25" customHeight="1">
      <c r="A16" s="247" t="s">
        <v>7</v>
      </c>
      <c r="B16" s="122" t="s">
        <v>92</v>
      </c>
      <c r="C16" s="309">
        <v>1107</v>
      </c>
      <c r="D16" s="309">
        <v>130</v>
      </c>
      <c r="E16" s="309">
        <v>4</v>
      </c>
      <c r="F16" s="309">
        <v>126</v>
      </c>
      <c r="G16" s="309">
        <v>977</v>
      </c>
      <c r="H16" s="309">
        <v>212</v>
      </c>
      <c r="I16" s="309">
        <v>765</v>
      </c>
      <c r="J16" s="27"/>
    </row>
    <row r="17" spans="1:10" s="4" customFormat="1" ht="11.25" customHeight="1">
      <c r="A17" s="247" t="s">
        <v>7</v>
      </c>
      <c r="B17" s="122" t="s">
        <v>78</v>
      </c>
      <c r="C17" s="309">
        <v>560</v>
      </c>
      <c r="D17" s="309">
        <v>88</v>
      </c>
      <c r="E17" s="309">
        <v>53</v>
      </c>
      <c r="F17" s="309">
        <v>35</v>
      </c>
      <c r="G17" s="309">
        <v>472</v>
      </c>
      <c r="H17" s="309">
        <v>194</v>
      </c>
      <c r="I17" s="309">
        <v>278</v>
      </c>
      <c r="J17" s="27"/>
    </row>
    <row r="18" spans="1:10" s="4" customFormat="1" ht="11.25" customHeight="1">
      <c r="A18" s="247" t="s">
        <v>7</v>
      </c>
      <c r="B18" s="122" t="s">
        <v>79</v>
      </c>
      <c r="C18" s="309">
        <v>878</v>
      </c>
      <c r="D18" s="309">
        <v>153</v>
      </c>
      <c r="E18" s="309">
        <v>80</v>
      </c>
      <c r="F18" s="309">
        <v>73</v>
      </c>
      <c r="G18" s="309">
        <v>725</v>
      </c>
      <c r="H18" s="309">
        <v>239</v>
      </c>
      <c r="I18" s="309">
        <v>486</v>
      </c>
      <c r="J18" s="27"/>
    </row>
    <row r="19" spans="1:10" s="4" customFormat="1" ht="19.5" customHeight="1">
      <c r="A19" s="248" t="s">
        <v>7</v>
      </c>
      <c r="B19" s="124" t="s">
        <v>93</v>
      </c>
      <c r="C19" s="325">
        <v>3739</v>
      </c>
      <c r="D19" s="325">
        <v>606</v>
      </c>
      <c r="E19" s="325">
        <v>204</v>
      </c>
      <c r="F19" s="325">
        <v>402</v>
      </c>
      <c r="G19" s="325">
        <v>3133</v>
      </c>
      <c r="H19" s="325">
        <v>893</v>
      </c>
      <c r="I19" s="325">
        <v>2240</v>
      </c>
      <c r="J19" s="23"/>
    </row>
    <row r="20" spans="1:10" s="4" customFormat="1" ht="19.5" customHeight="1">
      <c r="A20" s="247" t="s">
        <v>229</v>
      </c>
      <c r="B20" s="122" t="s">
        <v>89</v>
      </c>
      <c r="C20" s="309">
        <v>233</v>
      </c>
      <c r="D20" s="309">
        <v>26</v>
      </c>
      <c r="E20" s="309">
        <v>19</v>
      </c>
      <c r="F20" s="309">
        <v>7</v>
      </c>
      <c r="G20" s="309">
        <v>207</v>
      </c>
      <c r="H20" s="309">
        <v>86</v>
      </c>
      <c r="I20" s="309">
        <v>121</v>
      </c>
      <c r="J20" s="27"/>
    </row>
    <row r="21" spans="1:10" s="4" customFormat="1">
      <c r="A21" s="247" t="s">
        <v>229</v>
      </c>
      <c r="B21" s="122" t="s">
        <v>90</v>
      </c>
      <c r="C21" s="309">
        <v>579</v>
      </c>
      <c r="D21" s="309">
        <v>109</v>
      </c>
      <c r="E21" s="309">
        <v>23</v>
      </c>
      <c r="F21" s="309">
        <v>86</v>
      </c>
      <c r="G21" s="309">
        <v>470</v>
      </c>
      <c r="H21" s="309">
        <v>95</v>
      </c>
      <c r="I21" s="309">
        <v>375</v>
      </c>
      <c r="J21" s="27"/>
    </row>
    <row r="22" spans="1:10" s="4" customFormat="1">
      <c r="A22" s="247" t="s">
        <v>229</v>
      </c>
      <c r="B22" s="122" t="s">
        <v>74</v>
      </c>
      <c r="C22" s="309">
        <v>164</v>
      </c>
      <c r="D22" s="309">
        <v>27</v>
      </c>
      <c r="E22" s="309">
        <v>10</v>
      </c>
      <c r="F22" s="309">
        <v>17</v>
      </c>
      <c r="G22" s="309">
        <v>137</v>
      </c>
      <c r="H22" s="309">
        <v>73</v>
      </c>
      <c r="I22" s="309">
        <v>64</v>
      </c>
      <c r="J22" s="27"/>
    </row>
    <row r="23" spans="1:10" s="4" customFormat="1">
      <c r="A23" s="247" t="s">
        <v>229</v>
      </c>
      <c r="B23" s="122" t="s">
        <v>103</v>
      </c>
      <c r="C23" s="309">
        <v>270</v>
      </c>
      <c r="D23" s="309">
        <v>76</v>
      </c>
      <c r="E23" s="309">
        <v>12</v>
      </c>
      <c r="F23" s="309">
        <v>64</v>
      </c>
      <c r="G23" s="309">
        <v>194</v>
      </c>
      <c r="H23" s="309">
        <v>26</v>
      </c>
      <c r="I23" s="309">
        <v>168</v>
      </c>
      <c r="J23" s="27"/>
    </row>
    <row r="24" spans="1:10" s="4" customFormat="1">
      <c r="A24" s="247" t="s">
        <v>229</v>
      </c>
      <c r="B24" s="123" t="s">
        <v>75</v>
      </c>
      <c r="C24" s="309">
        <v>237</v>
      </c>
      <c r="D24" s="309">
        <v>41</v>
      </c>
      <c r="E24" s="309">
        <v>29</v>
      </c>
      <c r="F24" s="309">
        <v>12</v>
      </c>
      <c r="G24" s="309">
        <v>196</v>
      </c>
      <c r="H24" s="309">
        <v>99</v>
      </c>
      <c r="I24" s="309">
        <v>97</v>
      </c>
      <c r="J24" s="41"/>
    </row>
    <row r="25" spans="1:10" s="4" customFormat="1">
      <c r="A25" s="247" t="s">
        <v>229</v>
      </c>
      <c r="B25" s="122" t="s">
        <v>76</v>
      </c>
      <c r="C25" s="309">
        <v>146</v>
      </c>
      <c r="D25" s="309">
        <v>24</v>
      </c>
      <c r="E25" s="309">
        <v>20</v>
      </c>
      <c r="F25" s="309">
        <v>4</v>
      </c>
      <c r="G25" s="309">
        <v>122</v>
      </c>
      <c r="H25" s="309">
        <v>77</v>
      </c>
      <c r="I25" s="309">
        <v>45</v>
      </c>
      <c r="J25" s="27"/>
    </row>
    <row r="26" spans="1:10" s="4" customFormat="1">
      <c r="A26" s="247" t="s">
        <v>229</v>
      </c>
      <c r="B26" s="122" t="s">
        <v>117</v>
      </c>
      <c r="C26" s="309">
        <v>134</v>
      </c>
      <c r="D26" s="309">
        <v>20</v>
      </c>
      <c r="E26" s="309">
        <v>3</v>
      </c>
      <c r="F26" s="309">
        <v>17</v>
      </c>
      <c r="G26" s="309">
        <v>114</v>
      </c>
      <c r="H26" s="309">
        <v>17</v>
      </c>
      <c r="I26" s="309">
        <v>97</v>
      </c>
      <c r="J26" s="27"/>
    </row>
    <row r="27" spans="1:10" s="4" customFormat="1">
      <c r="A27" s="247" t="s">
        <v>229</v>
      </c>
      <c r="B27" s="122" t="s">
        <v>118</v>
      </c>
      <c r="C27" s="309">
        <v>98</v>
      </c>
      <c r="D27" s="309">
        <v>32</v>
      </c>
      <c r="E27" s="309">
        <v>4</v>
      </c>
      <c r="F27" s="309">
        <v>28</v>
      </c>
      <c r="G27" s="309">
        <v>66</v>
      </c>
      <c r="H27" s="309">
        <v>8</v>
      </c>
      <c r="I27" s="309">
        <v>58</v>
      </c>
      <c r="J27" s="27"/>
    </row>
    <row r="28" spans="1:10" s="4" customFormat="1">
      <c r="A28" s="247" t="s">
        <v>229</v>
      </c>
      <c r="B28" s="122" t="s">
        <v>104</v>
      </c>
      <c r="C28" s="309">
        <v>26</v>
      </c>
      <c r="D28" s="309">
        <v>8</v>
      </c>
      <c r="E28" s="309">
        <v>2</v>
      </c>
      <c r="F28" s="309">
        <v>6</v>
      </c>
      <c r="G28" s="309">
        <v>18</v>
      </c>
      <c r="H28" s="309">
        <v>4</v>
      </c>
      <c r="I28" s="309">
        <v>14</v>
      </c>
      <c r="J28" s="27"/>
    </row>
    <row r="29" spans="1:10" s="4" customFormat="1">
      <c r="A29" s="247" t="s">
        <v>229</v>
      </c>
      <c r="B29" s="122" t="s">
        <v>91</v>
      </c>
      <c r="C29" s="309">
        <v>28</v>
      </c>
      <c r="D29" s="309">
        <v>6</v>
      </c>
      <c r="E29" s="309">
        <v>1</v>
      </c>
      <c r="F29" s="309">
        <v>5</v>
      </c>
      <c r="G29" s="309">
        <v>22</v>
      </c>
      <c r="H29" s="309">
        <v>6</v>
      </c>
      <c r="I29" s="309">
        <v>16</v>
      </c>
      <c r="J29" s="27"/>
    </row>
    <row r="30" spans="1:10" s="4" customFormat="1">
      <c r="A30" s="247" t="s">
        <v>229</v>
      </c>
      <c r="B30" s="122" t="s">
        <v>77</v>
      </c>
      <c r="C30" s="309">
        <v>319</v>
      </c>
      <c r="D30" s="309">
        <v>50</v>
      </c>
      <c r="E30" s="309">
        <v>22</v>
      </c>
      <c r="F30" s="309">
        <v>28</v>
      </c>
      <c r="G30" s="309">
        <v>269</v>
      </c>
      <c r="H30" s="309">
        <v>145</v>
      </c>
      <c r="I30" s="309">
        <v>124</v>
      </c>
      <c r="J30" s="27"/>
    </row>
    <row r="31" spans="1:10" s="4" customFormat="1">
      <c r="A31" s="247" t="s">
        <v>229</v>
      </c>
      <c r="B31" s="122" t="s">
        <v>485</v>
      </c>
      <c r="C31" s="309">
        <v>1060</v>
      </c>
      <c r="D31" s="309">
        <v>126</v>
      </c>
      <c r="E31" s="309">
        <v>4</v>
      </c>
      <c r="F31" s="309">
        <v>122</v>
      </c>
      <c r="G31" s="309">
        <v>934</v>
      </c>
      <c r="H31" s="309">
        <v>205</v>
      </c>
      <c r="I31" s="309">
        <v>729</v>
      </c>
      <c r="J31" s="27"/>
    </row>
    <row r="32" spans="1:10">
      <c r="A32" s="247" t="s">
        <v>229</v>
      </c>
      <c r="B32" s="122" t="s">
        <v>78</v>
      </c>
      <c r="C32" s="309">
        <v>248</v>
      </c>
      <c r="D32" s="309">
        <v>36</v>
      </c>
      <c r="E32" s="309">
        <v>14</v>
      </c>
      <c r="F32" s="309">
        <v>22</v>
      </c>
      <c r="G32" s="309">
        <v>212</v>
      </c>
      <c r="H32" s="309">
        <v>81</v>
      </c>
      <c r="I32" s="309">
        <v>131</v>
      </c>
      <c r="J32" s="27"/>
    </row>
    <row r="33" spans="1:10">
      <c r="A33" s="247" t="s">
        <v>229</v>
      </c>
      <c r="B33" s="122" t="s">
        <v>79</v>
      </c>
      <c r="C33" s="309">
        <v>466</v>
      </c>
      <c r="D33" s="309">
        <v>82</v>
      </c>
      <c r="E33" s="309">
        <v>35</v>
      </c>
      <c r="F33" s="309">
        <v>47</v>
      </c>
      <c r="G33" s="309">
        <v>384</v>
      </c>
      <c r="H33" s="309">
        <v>129</v>
      </c>
      <c r="I33" s="309">
        <v>255</v>
      </c>
      <c r="J33" s="27"/>
    </row>
    <row r="34" spans="1:10" ht="19.5" customHeight="1">
      <c r="A34" s="248" t="s">
        <v>230</v>
      </c>
      <c r="B34" s="106" t="s">
        <v>31</v>
      </c>
      <c r="C34" s="325">
        <v>2409</v>
      </c>
      <c r="D34" s="325">
        <v>357</v>
      </c>
      <c r="E34" s="325">
        <v>86</v>
      </c>
      <c r="F34" s="325">
        <v>271</v>
      </c>
      <c r="G34" s="325">
        <v>2052</v>
      </c>
      <c r="H34" s="325">
        <v>559</v>
      </c>
      <c r="I34" s="325">
        <v>1493</v>
      </c>
      <c r="J34" s="23"/>
    </row>
    <row r="35" spans="1:10" ht="19.5" customHeight="1">
      <c r="A35" s="247" t="s">
        <v>231</v>
      </c>
      <c r="B35" s="122" t="s">
        <v>89</v>
      </c>
      <c r="C35" s="309">
        <v>159</v>
      </c>
      <c r="D35" s="309">
        <v>31</v>
      </c>
      <c r="E35" s="309">
        <v>26</v>
      </c>
      <c r="F35" s="309">
        <v>5</v>
      </c>
      <c r="G35" s="309">
        <v>128</v>
      </c>
      <c r="H35" s="309">
        <v>84</v>
      </c>
      <c r="I35" s="309">
        <v>44</v>
      </c>
      <c r="J35" s="27"/>
    </row>
    <row r="36" spans="1:10" ht="11.25" customHeight="1">
      <c r="A36" s="247" t="s">
        <v>231</v>
      </c>
      <c r="B36" s="122" t="s">
        <v>90</v>
      </c>
      <c r="C36" s="309">
        <v>541</v>
      </c>
      <c r="D36" s="309">
        <v>113</v>
      </c>
      <c r="E36" s="309">
        <v>39</v>
      </c>
      <c r="F36" s="309">
        <v>74</v>
      </c>
      <c r="G36" s="309">
        <v>428</v>
      </c>
      <c r="H36" s="309">
        <v>109</v>
      </c>
      <c r="I36" s="309">
        <v>319</v>
      </c>
      <c r="J36" s="27"/>
    </row>
    <row r="37" spans="1:10" ht="11.25" customHeight="1">
      <c r="A37" s="247" t="s">
        <v>231</v>
      </c>
      <c r="B37" s="122" t="s">
        <v>74</v>
      </c>
      <c r="C37" s="309">
        <v>149</v>
      </c>
      <c r="D37" s="309">
        <v>31</v>
      </c>
      <c r="E37" s="309">
        <v>27</v>
      </c>
      <c r="F37" s="309">
        <v>4</v>
      </c>
      <c r="G37" s="309">
        <v>118</v>
      </c>
      <c r="H37" s="309">
        <v>67</v>
      </c>
      <c r="I37" s="309">
        <v>51</v>
      </c>
      <c r="J37" s="27"/>
    </row>
    <row r="38" spans="1:10" ht="11.25" customHeight="1">
      <c r="A38" s="247" t="s">
        <v>231</v>
      </c>
      <c r="B38" s="122" t="s">
        <v>103</v>
      </c>
      <c r="C38" s="309">
        <v>262</v>
      </c>
      <c r="D38" s="309">
        <v>67</v>
      </c>
      <c r="E38" s="309">
        <v>16</v>
      </c>
      <c r="F38" s="309">
        <v>51</v>
      </c>
      <c r="G38" s="309">
        <v>195</v>
      </c>
      <c r="H38" s="309">
        <v>33</v>
      </c>
      <c r="I38" s="309">
        <v>162</v>
      </c>
      <c r="J38" s="27"/>
    </row>
    <row r="39" spans="1:10" ht="11.25" customHeight="1">
      <c r="A39" s="247" t="s">
        <v>231</v>
      </c>
      <c r="B39" s="123" t="s">
        <v>75</v>
      </c>
      <c r="C39" s="309">
        <v>119</v>
      </c>
      <c r="D39" s="309">
        <v>37</v>
      </c>
      <c r="E39" s="309">
        <v>33</v>
      </c>
      <c r="F39" s="309">
        <v>4</v>
      </c>
      <c r="G39" s="309">
        <v>82</v>
      </c>
      <c r="H39" s="309">
        <v>45</v>
      </c>
      <c r="I39" s="309">
        <v>37</v>
      </c>
      <c r="J39" s="41"/>
    </row>
    <row r="40" spans="1:10" ht="11.25" customHeight="1">
      <c r="A40" s="247" t="s">
        <v>231</v>
      </c>
      <c r="B40" s="122" t="s">
        <v>76</v>
      </c>
      <c r="C40" s="309">
        <v>116</v>
      </c>
      <c r="D40" s="309">
        <v>39</v>
      </c>
      <c r="E40" s="309">
        <v>34</v>
      </c>
      <c r="F40" s="309">
        <v>5</v>
      </c>
      <c r="G40" s="309">
        <v>77</v>
      </c>
      <c r="H40" s="309">
        <v>57</v>
      </c>
      <c r="I40" s="309">
        <v>20</v>
      </c>
      <c r="J40" s="27"/>
    </row>
    <row r="41" spans="1:10" s="4" customFormat="1" ht="11.25" customHeight="1">
      <c r="A41" s="247" t="s">
        <v>231</v>
      </c>
      <c r="B41" s="122" t="s">
        <v>117</v>
      </c>
      <c r="C41" s="309">
        <v>187</v>
      </c>
      <c r="D41" s="309">
        <v>22</v>
      </c>
      <c r="E41" s="309">
        <v>5</v>
      </c>
      <c r="F41" s="309">
        <v>17</v>
      </c>
      <c r="G41" s="309">
        <v>165</v>
      </c>
      <c r="H41" s="309">
        <v>30</v>
      </c>
      <c r="I41" s="309">
        <v>135</v>
      </c>
      <c r="J41" s="27"/>
    </row>
    <row r="42" spans="1:10" ht="11.25" customHeight="1">
      <c r="A42" s="247" t="s">
        <v>231</v>
      </c>
      <c r="B42" s="122" t="s">
        <v>118</v>
      </c>
      <c r="C42" s="309">
        <v>117</v>
      </c>
      <c r="D42" s="309">
        <v>20</v>
      </c>
      <c r="E42" s="309">
        <v>3</v>
      </c>
      <c r="F42" s="309">
        <v>17</v>
      </c>
      <c r="G42" s="309">
        <v>97</v>
      </c>
      <c r="H42" s="309">
        <v>17</v>
      </c>
      <c r="I42" s="309">
        <v>80</v>
      </c>
      <c r="J42" s="27"/>
    </row>
    <row r="43" spans="1:10" ht="11.25" customHeight="1">
      <c r="A43" s="247" t="s">
        <v>231</v>
      </c>
      <c r="B43" s="122" t="s">
        <v>104</v>
      </c>
      <c r="C43" s="309">
        <v>51</v>
      </c>
      <c r="D43" s="309">
        <v>9</v>
      </c>
      <c r="E43" s="309">
        <v>1</v>
      </c>
      <c r="F43" s="309">
        <v>8</v>
      </c>
      <c r="G43" s="309">
        <v>42</v>
      </c>
      <c r="H43" s="309">
        <v>7</v>
      </c>
      <c r="I43" s="309">
        <v>35</v>
      </c>
      <c r="J43" s="27"/>
    </row>
    <row r="44" spans="1:10" ht="11.25" customHeight="1">
      <c r="A44" s="247" t="s">
        <v>231</v>
      </c>
      <c r="B44" s="122" t="s">
        <v>91</v>
      </c>
      <c r="C44" s="309">
        <v>49</v>
      </c>
      <c r="D44" s="309">
        <v>15</v>
      </c>
      <c r="E44" s="309">
        <v>6</v>
      </c>
      <c r="F44" s="309">
        <v>9</v>
      </c>
      <c r="G44" s="309">
        <v>34</v>
      </c>
      <c r="H44" s="309">
        <v>9</v>
      </c>
      <c r="I44" s="309">
        <v>25</v>
      </c>
      <c r="J44" s="27"/>
    </row>
    <row r="45" spans="1:10" ht="11.25" customHeight="1">
      <c r="A45" s="247" t="s">
        <v>231</v>
      </c>
      <c r="B45" s="122" t="s">
        <v>77</v>
      </c>
      <c r="C45" s="309">
        <v>268</v>
      </c>
      <c r="D45" s="309">
        <v>55</v>
      </c>
      <c r="E45" s="309">
        <v>32</v>
      </c>
      <c r="F45" s="309">
        <v>23</v>
      </c>
      <c r="G45" s="309">
        <v>213</v>
      </c>
      <c r="H45" s="309">
        <v>96</v>
      </c>
      <c r="I45" s="309">
        <v>117</v>
      </c>
      <c r="J45" s="27"/>
    </row>
    <row r="46" spans="1:10" ht="11.25" customHeight="1">
      <c r="A46" s="247" t="s">
        <v>231</v>
      </c>
      <c r="B46" s="122" t="s">
        <v>92</v>
      </c>
      <c r="C46" s="309">
        <v>47</v>
      </c>
      <c r="D46" s="309">
        <v>4</v>
      </c>
      <c r="E46" s="309">
        <v>0</v>
      </c>
      <c r="F46" s="309">
        <v>4</v>
      </c>
      <c r="G46" s="309">
        <v>43</v>
      </c>
      <c r="H46" s="309">
        <v>7</v>
      </c>
      <c r="I46" s="309">
        <v>36</v>
      </c>
      <c r="J46" s="27"/>
    </row>
    <row r="47" spans="1:10" ht="11.25" customHeight="1">
      <c r="A47" s="247" t="s">
        <v>231</v>
      </c>
      <c r="B47" s="122" t="s">
        <v>78</v>
      </c>
      <c r="C47" s="309">
        <v>312</v>
      </c>
      <c r="D47" s="309">
        <v>52</v>
      </c>
      <c r="E47" s="309">
        <v>39</v>
      </c>
      <c r="F47" s="309">
        <v>13</v>
      </c>
      <c r="G47" s="309">
        <v>260</v>
      </c>
      <c r="H47" s="309">
        <v>113</v>
      </c>
      <c r="I47" s="309">
        <v>147</v>
      </c>
      <c r="J47" s="27"/>
    </row>
    <row r="48" spans="1:10" ht="11.25" customHeight="1">
      <c r="A48" s="247" t="s">
        <v>231</v>
      </c>
      <c r="B48" s="122" t="s">
        <v>79</v>
      </c>
      <c r="C48" s="309">
        <v>412</v>
      </c>
      <c r="D48" s="309">
        <v>71</v>
      </c>
      <c r="E48" s="309">
        <v>45</v>
      </c>
      <c r="F48" s="309">
        <v>26</v>
      </c>
      <c r="G48" s="309">
        <v>341</v>
      </c>
      <c r="H48" s="309">
        <v>110</v>
      </c>
      <c r="I48" s="309">
        <v>231</v>
      </c>
      <c r="J48" s="27"/>
    </row>
    <row r="49" spans="1:10" ht="19.5" customHeight="1">
      <c r="A49" s="248" t="s">
        <v>395</v>
      </c>
      <c r="B49" s="106" t="s">
        <v>31</v>
      </c>
      <c r="C49" s="325">
        <v>1330</v>
      </c>
      <c r="D49" s="325">
        <v>249</v>
      </c>
      <c r="E49" s="325">
        <v>118</v>
      </c>
      <c r="F49" s="325">
        <v>131</v>
      </c>
      <c r="G49" s="325">
        <v>1081</v>
      </c>
      <c r="H49" s="325">
        <v>334</v>
      </c>
      <c r="I49" s="325">
        <v>747</v>
      </c>
      <c r="J49" s="23"/>
    </row>
    <row r="50" spans="1:10">
      <c r="A50" s="142" t="s">
        <v>8</v>
      </c>
      <c r="B50" s="46"/>
      <c r="D50" s="1"/>
      <c r="E50" s="1"/>
      <c r="F50" s="1"/>
      <c r="G50" s="1"/>
      <c r="H50" s="1"/>
      <c r="I50" s="1"/>
    </row>
    <row r="51" spans="1:10" ht="11.25" customHeight="1">
      <c r="A51" s="46" t="s">
        <v>119</v>
      </c>
      <c r="B51" s="2"/>
      <c r="D51" s="1"/>
      <c r="E51" s="1"/>
      <c r="F51" s="1"/>
      <c r="G51" s="1"/>
      <c r="H51" s="1"/>
      <c r="I51" s="1"/>
    </row>
    <row r="52" spans="1:10" ht="11.25" customHeight="1">
      <c r="A52" s="46" t="s">
        <v>113</v>
      </c>
      <c r="B52" s="2"/>
      <c r="D52" s="1"/>
      <c r="E52" s="1"/>
      <c r="F52" s="1"/>
      <c r="G52" s="1"/>
      <c r="H52" s="1"/>
      <c r="I52" s="1"/>
    </row>
    <row r="53" spans="1:10" ht="11.25" customHeight="1">
      <c r="A53" s="1" t="s">
        <v>218</v>
      </c>
      <c r="B53" s="8"/>
      <c r="C53" s="8"/>
      <c r="D53" s="8"/>
      <c r="E53" s="8"/>
      <c r="F53" s="8"/>
      <c r="G53" s="8"/>
      <c r="H53" s="8"/>
      <c r="I53" s="43"/>
    </row>
    <row r="54" spans="1:10" ht="11.25" customHeight="1">
      <c r="A54" s="114" t="s">
        <v>131</v>
      </c>
    </row>
    <row r="55" spans="1:10">
      <c r="C55" s="33"/>
      <c r="D55" s="33"/>
      <c r="E55" s="33"/>
    </row>
  </sheetData>
  <dataValidations xWindow="435" yWindow="295" count="5">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_x000a_" sqref="A35:A49"/>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20:A34"/>
    <dataValidation allowBlank="1" showInputMessage="1" showErrorMessage="1" promptTitle="Fußnote 2" prompt="Ohne Mehrfachzählungen" sqref="B19"/>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Für jedes/n Kind/Jugendlichen konnten alle Anlässe angegeben werden._x000a_" sqref="A2"/>
  </dataValidations>
  <hyperlinks>
    <hyperlink ref="A1" location="Inhalt!A1" display="Inhalt"/>
    <hyperlink ref="A54" location="Titel!A6" display="Zeichenerklärung"/>
  </hyperlinks>
  <pageMargins left="0.39370078740157483" right="0.39370078740157483" top="0.39370078740157483" bottom="0.59055118110236227" header="0.31496062992125984" footer="0.31496062992125984"/>
  <pageSetup paperSize="8" firstPageNumber="36" orientation="landscape" r:id="rId1"/>
  <headerFooter>
    <oddFooter>&amp;C&amp;"Arial,Standard"&amp;6© Statistisches Landesamt des Freistaates Sachsen | K V 6 -  j/24</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heetViews>
  <sheetFormatPr baseColWidth="10" defaultColWidth="9.140625" defaultRowHeight="11.25"/>
  <cols>
    <col min="1" max="1" width="11" style="1" customWidth="1"/>
    <col min="2" max="2" width="33.7109375" style="1" customWidth="1"/>
    <col min="3" max="6" width="13" style="2" customWidth="1"/>
    <col min="7" max="16384" width="9.140625" style="2"/>
  </cols>
  <sheetData>
    <row r="1" spans="1:6" s="11" customFormat="1" ht="11.25" customHeight="1">
      <c r="A1" s="21" t="s">
        <v>0</v>
      </c>
    </row>
    <row r="2" spans="1:6" s="112" customFormat="1" ht="19.5" customHeight="1">
      <c r="A2" s="144" t="s">
        <v>396</v>
      </c>
      <c r="C2" s="62"/>
      <c r="D2" s="62"/>
      <c r="E2" s="62"/>
      <c r="F2" s="62"/>
    </row>
    <row r="3" spans="1:6" s="31" customFormat="1" ht="15" customHeight="1">
      <c r="A3" s="37">
        <v>2024</v>
      </c>
    </row>
    <row r="4" spans="1:6" s="150" customFormat="1" ht="39.950000000000003" customHeight="1">
      <c r="A4" s="107" t="s">
        <v>63</v>
      </c>
      <c r="B4" s="152" t="s">
        <v>227</v>
      </c>
      <c r="C4" s="152" t="s">
        <v>7</v>
      </c>
      <c r="D4" s="133" t="s">
        <v>397</v>
      </c>
      <c r="E4" s="133" t="s">
        <v>398</v>
      </c>
      <c r="F4" s="180" t="s">
        <v>248</v>
      </c>
    </row>
    <row r="5" spans="1:6" s="4" customFormat="1" ht="19.5" customHeight="1">
      <c r="A5" s="251" t="s">
        <v>7</v>
      </c>
      <c r="B5" s="135" t="s">
        <v>158</v>
      </c>
      <c r="C5" s="309">
        <v>356</v>
      </c>
      <c r="D5" s="309">
        <v>157</v>
      </c>
      <c r="E5" s="309">
        <v>185</v>
      </c>
      <c r="F5" s="309">
        <v>14</v>
      </c>
    </row>
    <row r="6" spans="1:6" s="4" customFormat="1" ht="11.25" customHeight="1">
      <c r="A6" s="252" t="s">
        <v>7</v>
      </c>
      <c r="B6" s="135" t="s">
        <v>155</v>
      </c>
      <c r="C6" s="309">
        <v>199</v>
      </c>
      <c r="D6" s="309">
        <v>65</v>
      </c>
      <c r="E6" s="309">
        <v>124</v>
      </c>
      <c r="F6" s="309">
        <v>10</v>
      </c>
    </row>
    <row r="7" spans="1:6" s="4" customFormat="1" ht="11.25" customHeight="1">
      <c r="A7" s="252" t="s">
        <v>7</v>
      </c>
      <c r="B7" s="135" t="s">
        <v>156</v>
      </c>
      <c r="C7" s="309">
        <v>174</v>
      </c>
      <c r="D7" s="309">
        <v>38</v>
      </c>
      <c r="E7" s="309">
        <v>131</v>
      </c>
      <c r="F7" s="309">
        <v>5</v>
      </c>
    </row>
    <row r="8" spans="1:6" s="4" customFormat="1" ht="11.25" customHeight="1">
      <c r="A8" s="252" t="s">
        <v>7</v>
      </c>
      <c r="B8" s="135" t="s">
        <v>157</v>
      </c>
      <c r="C8" s="309">
        <v>277</v>
      </c>
      <c r="D8" s="309">
        <v>60</v>
      </c>
      <c r="E8" s="309">
        <v>212</v>
      </c>
      <c r="F8" s="309">
        <v>5</v>
      </c>
    </row>
    <row r="9" spans="1:6" s="4" customFormat="1" ht="11.25" customHeight="1">
      <c r="A9" s="252" t="s">
        <v>7</v>
      </c>
      <c r="B9" s="135" t="s">
        <v>159</v>
      </c>
      <c r="C9" s="309">
        <v>406</v>
      </c>
      <c r="D9" s="309">
        <v>33</v>
      </c>
      <c r="E9" s="309">
        <v>362</v>
      </c>
      <c r="F9" s="309">
        <v>11</v>
      </c>
    </row>
    <row r="10" spans="1:6" s="4" customFormat="1" ht="11.25" customHeight="1">
      <c r="A10" s="252" t="s">
        <v>7</v>
      </c>
      <c r="B10" s="135" t="s">
        <v>160</v>
      </c>
      <c r="C10" s="309">
        <v>876</v>
      </c>
      <c r="D10" s="309">
        <v>48</v>
      </c>
      <c r="E10" s="309">
        <v>800</v>
      </c>
      <c r="F10" s="309">
        <v>28</v>
      </c>
    </row>
    <row r="11" spans="1:6" s="4" customFormat="1" ht="11.25" customHeight="1">
      <c r="A11" s="252" t="s">
        <v>7</v>
      </c>
      <c r="B11" s="135" t="s">
        <v>161</v>
      </c>
      <c r="C11" s="309">
        <v>1451</v>
      </c>
      <c r="D11" s="309">
        <v>93</v>
      </c>
      <c r="E11" s="309">
        <v>1268</v>
      </c>
      <c r="F11" s="309">
        <v>90</v>
      </c>
    </row>
    <row r="12" spans="1:6" s="4" customFormat="1" ht="19.5" customHeight="1">
      <c r="A12" s="253" t="s">
        <v>7</v>
      </c>
      <c r="B12" s="124" t="s">
        <v>39</v>
      </c>
      <c r="C12" s="325">
        <v>3739</v>
      </c>
      <c r="D12" s="325">
        <v>494</v>
      </c>
      <c r="E12" s="325">
        <v>3082</v>
      </c>
      <c r="F12" s="325">
        <v>163</v>
      </c>
    </row>
    <row r="13" spans="1:6" s="4" customFormat="1" ht="30.75" customHeight="1">
      <c r="A13" s="252" t="s">
        <v>7</v>
      </c>
      <c r="B13" s="137" t="s">
        <v>387</v>
      </c>
      <c r="C13" s="309">
        <v>458</v>
      </c>
      <c r="D13" s="309">
        <v>41</v>
      </c>
      <c r="E13" s="309">
        <v>359</v>
      </c>
      <c r="F13" s="309">
        <v>58</v>
      </c>
    </row>
    <row r="14" spans="1:6" s="5" customFormat="1" ht="11.25" customHeight="1">
      <c r="A14" s="252" t="s">
        <v>7</v>
      </c>
      <c r="B14" s="138" t="s">
        <v>128</v>
      </c>
      <c r="C14" s="309">
        <v>3281</v>
      </c>
      <c r="D14" s="309">
        <v>453</v>
      </c>
      <c r="E14" s="309">
        <v>2723</v>
      </c>
      <c r="F14" s="309">
        <v>105</v>
      </c>
    </row>
    <row r="15" spans="1:6" s="4" customFormat="1" ht="19.5" customHeight="1">
      <c r="A15" s="252" t="s">
        <v>126</v>
      </c>
      <c r="B15" s="135" t="s">
        <v>158</v>
      </c>
      <c r="C15" s="309">
        <v>193</v>
      </c>
      <c r="D15" s="309">
        <v>76</v>
      </c>
      <c r="E15" s="309">
        <v>111</v>
      </c>
      <c r="F15" s="309">
        <v>6</v>
      </c>
    </row>
    <row r="16" spans="1:6" s="4" customFormat="1" ht="11.25" customHeight="1">
      <c r="A16" s="252" t="s">
        <v>126</v>
      </c>
      <c r="B16" s="135" t="s">
        <v>155</v>
      </c>
      <c r="C16" s="309">
        <v>113</v>
      </c>
      <c r="D16" s="309">
        <v>37</v>
      </c>
      <c r="E16" s="309">
        <v>70</v>
      </c>
      <c r="F16" s="309">
        <v>6</v>
      </c>
    </row>
    <row r="17" spans="1:6" s="4" customFormat="1" ht="11.25" customHeight="1">
      <c r="A17" s="252" t="s">
        <v>126</v>
      </c>
      <c r="B17" s="135" t="s">
        <v>156</v>
      </c>
      <c r="C17" s="309">
        <v>96</v>
      </c>
      <c r="D17" s="309">
        <v>26</v>
      </c>
      <c r="E17" s="309">
        <v>67</v>
      </c>
      <c r="F17" s="309">
        <v>3</v>
      </c>
    </row>
    <row r="18" spans="1:6" ht="11.25" customHeight="1">
      <c r="A18" s="252" t="s">
        <v>126</v>
      </c>
      <c r="B18" s="135" t="s">
        <v>157</v>
      </c>
      <c r="C18" s="309">
        <v>153</v>
      </c>
      <c r="D18" s="309">
        <v>30</v>
      </c>
      <c r="E18" s="309">
        <v>119</v>
      </c>
      <c r="F18" s="309">
        <v>4</v>
      </c>
    </row>
    <row r="19" spans="1:6" ht="11.25" customHeight="1">
      <c r="A19" s="252" t="s">
        <v>126</v>
      </c>
      <c r="B19" s="135" t="s">
        <v>159</v>
      </c>
      <c r="C19" s="309">
        <v>192</v>
      </c>
      <c r="D19" s="309">
        <v>23</v>
      </c>
      <c r="E19" s="309">
        <v>163</v>
      </c>
      <c r="F19" s="309">
        <v>6</v>
      </c>
    </row>
    <row r="20" spans="1:6" s="6" customFormat="1" ht="11.25" customHeight="1">
      <c r="A20" s="252" t="s">
        <v>126</v>
      </c>
      <c r="B20" s="135" t="s">
        <v>160</v>
      </c>
      <c r="C20" s="309">
        <v>529</v>
      </c>
      <c r="D20" s="309">
        <v>34</v>
      </c>
      <c r="E20" s="309">
        <v>480</v>
      </c>
      <c r="F20" s="309">
        <v>15</v>
      </c>
    </row>
    <row r="21" spans="1:6" s="6" customFormat="1" ht="11.25" customHeight="1">
      <c r="A21" s="252" t="s">
        <v>126</v>
      </c>
      <c r="B21" s="135" t="s">
        <v>161</v>
      </c>
      <c r="C21" s="309">
        <v>1133</v>
      </c>
      <c r="D21" s="309">
        <v>67</v>
      </c>
      <c r="E21" s="309">
        <v>983</v>
      </c>
      <c r="F21" s="309">
        <v>83</v>
      </c>
    </row>
    <row r="22" spans="1:6" s="6" customFormat="1" ht="19.5" customHeight="1">
      <c r="A22" s="253" t="s">
        <v>382</v>
      </c>
      <c r="B22" s="124" t="s">
        <v>31</v>
      </c>
      <c r="C22" s="325">
        <v>2409</v>
      </c>
      <c r="D22" s="325">
        <v>293</v>
      </c>
      <c r="E22" s="325">
        <v>1993</v>
      </c>
      <c r="F22" s="325">
        <v>123</v>
      </c>
    </row>
    <row r="23" spans="1:6" s="5" customFormat="1" ht="30.75" customHeight="1">
      <c r="A23" s="252" t="s">
        <v>126</v>
      </c>
      <c r="B23" s="137" t="s">
        <v>387</v>
      </c>
      <c r="C23" s="309">
        <v>436</v>
      </c>
      <c r="D23" s="309">
        <v>33</v>
      </c>
      <c r="E23" s="309">
        <v>346</v>
      </c>
      <c r="F23" s="309">
        <v>57</v>
      </c>
    </row>
    <row r="24" spans="1:6" s="5" customFormat="1" ht="12" customHeight="1">
      <c r="A24" s="252" t="s">
        <v>126</v>
      </c>
      <c r="B24" s="138" t="s">
        <v>128</v>
      </c>
      <c r="C24" s="309">
        <v>1973</v>
      </c>
      <c r="D24" s="309">
        <v>260</v>
      </c>
      <c r="E24" s="309">
        <v>1647</v>
      </c>
      <c r="F24" s="309">
        <v>66</v>
      </c>
    </row>
    <row r="25" spans="1:6" s="4" customFormat="1" ht="19.5" customHeight="1">
      <c r="A25" s="252" t="s">
        <v>127</v>
      </c>
      <c r="B25" s="135" t="s">
        <v>158</v>
      </c>
      <c r="C25" s="309">
        <v>163</v>
      </c>
      <c r="D25" s="309">
        <v>81</v>
      </c>
      <c r="E25" s="309">
        <v>74</v>
      </c>
      <c r="F25" s="309">
        <v>8</v>
      </c>
    </row>
    <row r="26" spans="1:6" s="4" customFormat="1" ht="11.25" customHeight="1">
      <c r="A26" s="252" t="s">
        <v>127</v>
      </c>
      <c r="B26" s="135" t="s">
        <v>155</v>
      </c>
      <c r="C26" s="309">
        <v>86</v>
      </c>
      <c r="D26" s="309">
        <v>28</v>
      </c>
      <c r="E26" s="309">
        <v>54</v>
      </c>
      <c r="F26" s="309">
        <v>4</v>
      </c>
    </row>
    <row r="27" spans="1:6" ht="11.25" customHeight="1">
      <c r="A27" s="252" t="s">
        <v>127</v>
      </c>
      <c r="B27" s="135" t="s">
        <v>156</v>
      </c>
      <c r="C27" s="309">
        <v>78</v>
      </c>
      <c r="D27" s="309">
        <v>12</v>
      </c>
      <c r="E27" s="309">
        <v>64</v>
      </c>
      <c r="F27" s="309">
        <v>2</v>
      </c>
    </row>
    <row r="28" spans="1:6" ht="11.25" customHeight="1">
      <c r="A28" s="252" t="s">
        <v>127</v>
      </c>
      <c r="B28" s="135" t="s">
        <v>157</v>
      </c>
      <c r="C28" s="309">
        <v>124</v>
      </c>
      <c r="D28" s="309">
        <v>30</v>
      </c>
      <c r="E28" s="309">
        <v>93</v>
      </c>
      <c r="F28" s="309">
        <v>1</v>
      </c>
    </row>
    <row r="29" spans="1:6" s="6" customFormat="1" ht="11.25" customHeight="1">
      <c r="A29" s="252" t="s">
        <v>127</v>
      </c>
      <c r="B29" s="135" t="s">
        <v>159</v>
      </c>
      <c r="C29" s="309">
        <v>214</v>
      </c>
      <c r="D29" s="309">
        <v>10</v>
      </c>
      <c r="E29" s="309">
        <v>199</v>
      </c>
      <c r="F29" s="309">
        <v>5</v>
      </c>
    </row>
    <row r="30" spans="1:6" s="6" customFormat="1" ht="11.25" customHeight="1">
      <c r="A30" s="252" t="s">
        <v>127</v>
      </c>
      <c r="B30" s="135" t="s">
        <v>160</v>
      </c>
      <c r="C30" s="309">
        <v>347</v>
      </c>
      <c r="D30" s="309">
        <v>14</v>
      </c>
      <c r="E30" s="309">
        <v>320</v>
      </c>
      <c r="F30" s="309">
        <v>13</v>
      </c>
    </row>
    <row r="31" spans="1:6" s="6" customFormat="1" ht="11.25" customHeight="1">
      <c r="A31" s="252" t="s">
        <v>127</v>
      </c>
      <c r="B31" s="135" t="s">
        <v>161</v>
      </c>
      <c r="C31" s="309">
        <v>318</v>
      </c>
      <c r="D31" s="309">
        <v>26</v>
      </c>
      <c r="E31" s="309">
        <v>285</v>
      </c>
      <c r="F31" s="309">
        <v>7</v>
      </c>
    </row>
    <row r="32" spans="1:6" ht="19.5" customHeight="1">
      <c r="A32" s="253" t="s">
        <v>383</v>
      </c>
      <c r="B32" s="124" t="s">
        <v>31</v>
      </c>
      <c r="C32" s="325">
        <v>1330</v>
      </c>
      <c r="D32" s="325">
        <v>201</v>
      </c>
      <c r="E32" s="325">
        <v>1089</v>
      </c>
      <c r="F32" s="325">
        <v>40</v>
      </c>
    </row>
    <row r="33" spans="1:6" s="32" customFormat="1" ht="30.75" customHeight="1">
      <c r="A33" s="252" t="s">
        <v>127</v>
      </c>
      <c r="B33" s="137" t="s">
        <v>387</v>
      </c>
      <c r="C33" s="309">
        <v>22</v>
      </c>
      <c r="D33" s="309">
        <v>8</v>
      </c>
      <c r="E33" s="309">
        <v>13</v>
      </c>
      <c r="F33" s="309">
        <v>1</v>
      </c>
    </row>
    <row r="34" spans="1:6" s="32" customFormat="1" ht="11.25" customHeight="1">
      <c r="A34" s="252" t="s">
        <v>127</v>
      </c>
      <c r="B34" s="138" t="s">
        <v>128</v>
      </c>
      <c r="C34" s="309">
        <v>1308</v>
      </c>
      <c r="D34" s="309">
        <v>193</v>
      </c>
      <c r="E34" s="309">
        <v>1076</v>
      </c>
      <c r="F34" s="309">
        <v>39</v>
      </c>
    </row>
    <row r="35" spans="1:6">
      <c r="A35" s="142" t="s">
        <v>8</v>
      </c>
      <c r="C35" s="197"/>
      <c r="D35" s="197"/>
      <c r="E35" s="197"/>
      <c r="F35" s="197"/>
    </row>
    <row r="36" spans="1:6" ht="11.25" customHeight="1">
      <c r="A36" s="39" t="s">
        <v>84</v>
      </c>
      <c r="B36" s="4"/>
      <c r="C36" s="4"/>
      <c r="D36" s="4"/>
      <c r="E36" s="4"/>
    </row>
    <row r="37" spans="1:6" ht="11.25" customHeight="1">
      <c r="A37" s="12" t="s">
        <v>216</v>
      </c>
      <c r="B37" s="4"/>
      <c r="C37" s="4"/>
      <c r="D37" s="4"/>
      <c r="E37" s="4"/>
    </row>
    <row r="38" spans="1:6" ht="11.25" customHeight="1">
      <c r="A38" s="114" t="s">
        <v>131</v>
      </c>
      <c r="B38" s="4"/>
      <c r="C38" s="4"/>
      <c r="D38" s="4"/>
      <c r="E38" s="4"/>
    </row>
  </sheetData>
  <dataValidations count="3">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3:B14 B23:B24 B33:B34"/>
    <dataValidation allowBlank="1" showInputMessage="1" showErrorMessage="1" promptTitle="Fußnotenstrich" prompt="Nachfolgend Fußnotenbereich mit Fußnotenerläuterungen und weiteren Erklärungen" sqref="A3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34"/>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heetViews>
  <sheetFormatPr baseColWidth="10" defaultColWidth="20.7109375" defaultRowHeight="11.25"/>
  <cols>
    <col min="1" max="1" width="72.7109375" style="1" customWidth="1"/>
    <col min="2" max="4" width="9.5703125" style="2" customWidth="1"/>
    <col min="5" max="8" width="14.42578125" style="2" customWidth="1"/>
    <col min="9" max="16384" width="20.7109375" style="2"/>
  </cols>
  <sheetData>
    <row r="1" spans="1:9" s="11" customFormat="1" ht="11.25" customHeight="1">
      <c r="A1" s="21" t="s">
        <v>0</v>
      </c>
    </row>
    <row r="2" spans="1:9" s="31" customFormat="1" ht="19.5" customHeight="1">
      <c r="A2" s="144" t="s">
        <v>400</v>
      </c>
      <c r="B2" s="62"/>
      <c r="C2" s="62"/>
      <c r="D2" s="62"/>
      <c r="E2" s="62"/>
      <c r="F2" s="62"/>
      <c r="G2" s="62"/>
    </row>
    <row r="3" spans="1:9" s="31" customFormat="1" ht="15" customHeight="1">
      <c r="A3" s="37">
        <v>2024</v>
      </c>
    </row>
    <row r="4" spans="1:9" s="145" customFormat="1" ht="39.950000000000003" customHeight="1">
      <c r="A4" s="263" t="s">
        <v>402</v>
      </c>
      <c r="B4" s="152" t="s">
        <v>7</v>
      </c>
      <c r="C4" s="152" t="s">
        <v>21</v>
      </c>
      <c r="D4" s="152" t="s">
        <v>123</v>
      </c>
      <c r="E4" s="133" t="s">
        <v>403</v>
      </c>
      <c r="F4" s="133" t="s">
        <v>405</v>
      </c>
      <c r="G4" s="134" t="s">
        <v>406</v>
      </c>
      <c r="H4" s="134" t="s">
        <v>407</v>
      </c>
      <c r="I4" s="154"/>
    </row>
    <row r="5" spans="1:9" s="145" customFormat="1" ht="19.5" customHeight="1">
      <c r="A5" s="276" t="s">
        <v>415</v>
      </c>
      <c r="B5" s="328">
        <v>793</v>
      </c>
      <c r="C5" s="100">
        <v>421</v>
      </c>
      <c r="D5" s="100">
        <v>372</v>
      </c>
      <c r="E5" s="100">
        <v>144</v>
      </c>
      <c r="F5" s="100">
        <v>649</v>
      </c>
      <c r="G5" s="100">
        <v>5</v>
      </c>
      <c r="H5" s="100">
        <v>788</v>
      </c>
      <c r="I5" s="154"/>
    </row>
    <row r="6" spans="1:9" s="4" customFormat="1" ht="22.5">
      <c r="A6" s="275" t="s">
        <v>416</v>
      </c>
      <c r="B6" s="328">
        <v>290</v>
      </c>
      <c r="C6" s="100">
        <v>134</v>
      </c>
      <c r="D6" s="100">
        <v>156</v>
      </c>
      <c r="E6" s="100">
        <v>55</v>
      </c>
      <c r="F6" s="100">
        <v>235</v>
      </c>
      <c r="G6" s="100">
        <v>1</v>
      </c>
      <c r="H6" s="100">
        <v>289</v>
      </c>
    </row>
    <row r="7" spans="1:9" s="4" customFormat="1">
      <c r="A7" s="275" t="s">
        <v>410</v>
      </c>
      <c r="B7" s="328">
        <v>503</v>
      </c>
      <c r="C7" s="100">
        <v>287</v>
      </c>
      <c r="D7" s="100">
        <v>216</v>
      </c>
      <c r="E7" s="100">
        <v>89</v>
      </c>
      <c r="F7" s="100">
        <v>414</v>
      </c>
      <c r="G7" s="100">
        <v>4</v>
      </c>
      <c r="H7" s="100">
        <v>499</v>
      </c>
    </row>
    <row r="8" spans="1:9" s="4" customFormat="1" ht="19.5" customHeight="1">
      <c r="A8" s="275" t="s">
        <v>417</v>
      </c>
      <c r="B8" s="100">
        <v>1436</v>
      </c>
      <c r="C8" s="100">
        <v>909</v>
      </c>
      <c r="D8" s="100">
        <v>527</v>
      </c>
      <c r="E8" s="100">
        <v>141</v>
      </c>
      <c r="F8" s="100">
        <v>1295</v>
      </c>
      <c r="G8" s="100">
        <v>37</v>
      </c>
      <c r="H8" s="100">
        <v>1399</v>
      </c>
    </row>
    <row r="9" spans="1:9" s="4" customFormat="1" ht="22.5" customHeight="1">
      <c r="A9" s="275" t="s">
        <v>418</v>
      </c>
      <c r="B9" s="328">
        <v>357</v>
      </c>
      <c r="C9" s="100">
        <v>201</v>
      </c>
      <c r="D9" s="100">
        <v>156</v>
      </c>
      <c r="E9" s="100">
        <v>39</v>
      </c>
      <c r="F9" s="100">
        <v>318</v>
      </c>
      <c r="G9" s="100">
        <v>9</v>
      </c>
      <c r="H9" s="100">
        <v>348</v>
      </c>
    </row>
    <row r="10" spans="1:9" s="4" customFormat="1">
      <c r="A10" s="275" t="s">
        <v>411</v>
      </c>
      <c r="B10" s="328">
        <v>1079</v>
      </c>
      <c r="C10" s="100">
        <v>708</v>
      </c>
      <c r="D10" s="100">
        <v>371</v>
      </c>
      <c r="E10" s="100">
        <v>102</v>
      </c>
      <c r="F10" s="100">
        <v>977</v>
      </c>
      <c r="G10" s="100">
        <v>28</v>
      </c>
      <c r="H10" s="100">
        <v>1051</v>
      </c>
    </row>
    <row r="11" spans="1:9" s="4" customFormat="1" ht="19.5" customHeight="1">
      <c r="A11" s="266" t="s">
        <v>228</v>
      </c>
      <c r="B11" s="328">
        <v>263</v>
      </c>
      <c r="C11" s="100">
        <v>183</v>
      </c>
      <c r="D11" s="100">
        <v>80</v>
      </c>
      <c r="E11" s="100">
        <v>27</v>
      </c>
      <c r="F11" s="100">
        <v>236</v>
      </c>
      <c r="G11" s="100">
        <v>107</v>
      </c>
      <c r="H11" s="100">
        <v>156</v>
      </c>
    </row>
    <row r="12" spans="1:9" s="4" customFormat="1" ht="19.5" customHeight="1">
      <c r="A12" s="266" t="s">
        <v>414</v>
      </c>
      <c r="B12" s="328">
        <v>130</v>
      </c>
      <c r="C12" s="100">
        <v>122</v>
      </c>
      <c r="D12" s="100">
        <v>8</v>
      </c>
      <c r="E12" s="100">
        <v>0</v>
      </c>
      <c r="F12" s="100">
        <v>130</v>
      </c>
      <c r="G12" s="100">
        <v>130</v>
      </c>
      <c r="H12" s="100">
        <v>0</v>
      </c>
    </row>
    <row r="13" spans="1:9" s="4" customFormat="1" ht="19.5" customHeight="1">
      <c r="A13" s="266" t="s">
        <v>401</v>
      </c>
      <c r="B13" s="328">
        <v>766</v>
      </c>
      <c r="C13" s="100">
        <v>483</v>
      </c>
      <c r="D13" s="100">
        <v>283</v>
      </c>
      <c r="E13" s="100">
        <v>226</v>
      </c>
      <c r="F13" s="100">
        <v>540</v>
      </c>
      <c r="G13" s="100">
        <v>144</v>
      </c>
      <c r="H13" s="100">
        <v>622</v>
      </c>
    </row>
    <row r="14" spans="1:9" s="4" customFormat="1" ht="19.5" customHeight="1">
      <c r="A14" s="266" t="s">
        <v>413</v>
      </c>
      <c r="B14" s="328">
        <v>351</v>
      </c>
      <c r="C14" s="100">
        <v>291</v>
      </c>
      <c r="D14" s="100">
        <v>60</v>
      </c>
      <c r="E14" s="100">
        <v>32</v>
      </c>
      <c r="F14" s="100">
        <v>319</v>
      </c>
      <c r="G14" s="100">
        <v>35</v>
      </c>
      <c r="H14" s="100">
        <v>316</v>
      </c>
    </row>
    <row r="15" spans="1:9" s="4" customFormat="1" ht="19.5" customHeight="1">
      <c r="A15" s="258" t="s">
        <v>7</v>
      </c>
      <c r="B15" s="98">
        <v>3739</v>
      </c>
      <c r="C15" s="98">
        <v>2409</v>
      </c>
      <c r="D15" s="98">
        <v>1330</v>
      </c>
      <c r="E15" s="98">
        <v>570</v>
      </c>
      <c r="F15" s="98">
        <v>3169</v>
      </c>
      <c r="G15" s="167">
        <v>458</v>
      </c>
      <c r="H15" s="167">
        <v>3281</v>
      </c>
    </row>
    <row r="16" spans="1:9" s="4" customFormat="1" ht="11.25" customHeight="1">
      <c r="A16" s="142" t="s">
        <v>8</v>
      </c>
      <c r="C16" s="47"/>
      <c r="D16" s="47"/>
      <c r="E16" s="47"/>
      <c r="F16" s="47"/>
      <c r="G16" s="47"/>
    </row>
    <row r="17" spans="1:7" ht="11.25" customHeight="1">
      <c r="A17" s="12" t="s">
        <v>165</v>
      </c>
      <c r="B17" s="274"/>
      <c r="C17" s="274"/>
      <c r="D17" s="274"/>
      <c r="E17" s="274"/>
      <c r="F17" s="274"/>
      <c r="G17" s="274"/>
    </row>
    <row r="18" spans="1:7" ht="11.25" customHeight="1">
      <c r="A18" s="39" t="s">
        <v>404</v>
      </c>
      <c r="B18" s="274"/>
      <c r="C18" s="274"/>
      <c r="D18" s="274"/>
      <c r="E18" s="274"/>
      <c r="F18" s="274"/>
      <c r="G18" s="274"/>
    </row>
    <row r="19" spans="1:7" s="1" customFormat="1" ht="11.25" customHeight="1">
      <c r="A19" s="39" t="s">
        <v>199</v>
      </c>
      <c r="B19" s="274"/>
      <c r="C19" s="274"/>
      <c r="D19" s="274"/>
      <c r="E19" s="274"/>
      <c r="F19" s="274"/>
      <c r="G19" s="274"/>
    </row>
    <row r="20" spans="1:7" ht="11.25" customHeight="1">
      <c r="A20" s="39" t="s">
        <v>408</v>
      </c>
      <c r="B20" s="4"/>
      <c r="C20" s="4"/>
      <c r="D20" s="4"/>
      <c r="E20" s="4"/>
    </row>
    <row r="21" spans="1:7" s="39" customFormat="1" ht="11.25" customHeight="1">
      <c r="A21" s="46" t="s">
        <v>409</v>
      </c>
      <c r="C21" s="47"/>
      <c r="D21" s="47"/>
      <c r="E21" s="47"/>
      <c r="F21" s="47"/>
      <c r="G21" s="47"/>
    </row>
    <row r="22" spans="1:7" s="39" customFormat="1" ht="11.25" customHeight="1">
      <c r="A22" s="46" t="s">
        <v>412</v>
      </c>
      <c r="C22" s="47"/>
      <c r="D22" s="47"/>
      <c r="E22" s="47"/>
      <c r="F22" s="47"/>
      <c r="G22" s="47"/>
    </row>
    <row r="23" spans="1:7" ht="11.25" customHeight="1">
      <c r="A23" s="114" t="s">
        <v>131</v>
      </c>
    </row>
    <row r="24" spans="1:7" customFormat="1" ht="11.25" customHeight="1">
      <c r="A24" s="149"/>
    </row>
    <row r="27" spans="1:7">
      <c r="C27" s="295"/>
    </row>
  </sheetData>
  <dataValidations count="9">
    <dataValidation allowBlank="1" showInputMessage="1" showErrorMessage="1" promptTitle="Fußnote 3" prompt="Wegen dringender Kindeswohlgegefährdung (§ 42 Abs. 1 Nr. 2 SGB VIII) oder aufgrund unbegleiteter Einreise aus dem Ausland (§§ 42a, 42 Abs. 1 Nr. 3 SGB VIII)." sqref="F4"/>
    <dataValidation allowBlank="1" showInputMessage="1" showErrorMessage="1" promptTitle="Fußnote 2" prompt="§ 42 Abs. 1 Nr. 1 SGB VIII" sqref="E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D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_x000a_" sqref="C4"/>
    <dataValidation allowBlank="1" showInputMessage="1" showErrorMessage="1" promptTitle="Fußnote 1" prompt="Mehrfachzählungen möglich." sqref="A5"/>
    <dataValidation allowBlank="1" showInputMessage="1" showErrorMessage="1" promptTitle="Fußnotenstrich" prompt="Nachfolgend Fußnotenbereich mit Fußnotenerläuterungen und weiteren Erklärungen" sqref="A16"/>
    <dataValidation allowBlank="1" showInputMessage="1" showErrorMessage="1" promptTitle="Fußnote 4" prompt="Doppelzählungen von Kindern/Jugendlichen sind möglich, wenn diese zum Beispiel zunächst vorläufig nach § 42a SGB VIII und im Anschluss noch einmal regulär nach § 42 Absatz 1 Nummer 3 SGB VIII in Obhut genommen wurden." sqref="G4:H4"/>
    <dataValidation allowBlank="1" showInputMessage="1" showErrorMessage="1" promptTitle="Fußnote 5" prompt="Fortführung bisheriger oder Einleitung neuer ambulanter, teilstationärer oder vorübergehender stationärer Hilfe.  " sqref="A6 A9"/>
    <dataValidation allowBlank="1" showInputMessage="1" showErrorMessage="1" promptTitle="Fußnote 6" prompt="Nur im Fall einer vorläufigen Inobhutnahme nach unbegleiteter Einreise (§ 42a SGB VIII)." sqref="A12"/>
  </dataValidations>
  <hyperlinks>
    <hyperlink ref="A1" location="Inhalt!A1" display="Inhalt"/>
    <hyperlink ref="A23" location="Titel!A6" display="Zeichenerklärung"/>
  </hyperlinks>
  <pageMargins left="0.39370078740157483" right="0.39370078740157483" top="0.39370078740157483" bottom="0.59055118110236227" header="0.31496062992125984" footer="0.31496062992125984"/>
  <pageSetup paperSize="8" firstPageNumber="36" orientation="landscape" r:id="rId1"/>
  <headerFooter>
    <oddFooter>&amp;C&amp;"Arial,Standard"&amp;6© Statistisches Landesamt des Freistaates Sachsen | K V 6 -  j/24</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zoomScaleNormal="100" workbookViewId="0"/>
  </sheetViews>
  <sheetFormatPr baseColWidth="10" defaultColWidth="20.7109375" defaultRowHeight="11.25"/>
  <cols>
    <col min="1" max="1" width="86.5703125" style="1" customWidth="1"/>
    <col min="2" max="7" width="10.7109375" style="2" customWidth="1"/>
    <col min="8" max="8" width="10.5703125" style="2" customWidth="1"/>
    <col min="9" max="9" width="14.28515625" style="2" customWidth="1"/>
    <col min="10" max="10" width="18.140625" style="2" customWidth="1"/>
    <col min="11" max="11" width="15.28515625" style="2" customWidth="1"/>
    <col min="12" max="12" width="12.28515625" style="2" customWidth="1"/>
    <col min="13" max="13" width="18.140625" style="2" customWidth="1"/>
    <col min="14" max="16384" width="20.7109375" style="2"/>
  </cols>
  <sheetData>
    <row r="1" spans="1:13" s="11" customFormat="1" ht="11.25" customHeight="1">
      <c r="A1" s="21" t="s">
        <v>0</v>
      </c>
    </row>
    <row r="2" spans="1:13" s="31" customFormat="1" ht="19.5" customHeight="1">
      <c r="A2" s="144" t="s">
        <v>423</v>
      </c>
      <c r="B2" s="62"/>
      <c r="C2" s="62"/>
      <c r="D2" s="62"/>
      <c r="E2" s="62"/>
      <c r="F2" s="62"/>
      <c r="G2" s="62"/>
      <c r="H2" s="62"/>
      <c r="I2" s="62"/>
      <c r="J2" s="62"/>
      <c r="K2" s="62"/>
      <c r="L2" s="62"/>
      <c r="M2" s="62"/>
    </row>
    <row r="3" spans="1:13" s="31" customFormat="1" ht="15" customHeight="1">
      <c r="A3" s="37">
        <v>2024</v>
      </c>
    </row>
    <row r="4" spans="1:13" s="145" customFormat="1" ht="50.1" customHeight="1">
      <c r="A4" s="263" t="s">
        <v>402</v>
      </c>
      <c r="B4" s="152" t="s">
        <v>7</v>
      </c>
      <c r="C4" s="277" t="s">
        <v>66</v>
      </c>
      <c r="D4" s="277" t="s">
        <v>351</v>
      </c>
      <c r="E4" s="277" t="s">
        <v>67</v>
      </c>
      <c r="F4" s="277" t="s">
        <v>352</v>
      </c>
      <c r="G4" s="277" t="s">
        <v>422</v>
      </c>
      <c r="H4" s="277" t="s">
        <v>68</v>
      </c>
      <c r="I4" s="277" t="s">
        <v>353</v>
      </c>
      <c r="J4" s="277" t="s">
        <v>354</v>
      </c>
      <c r="K4" s="278" t="s">
        <v>355</v>
      </c>
      <c r="L4" s="279" t="s">
        <v>357</v>
      </c>
      <c r="M4" s="279" t="s">
        <v>433</v>
      </c>
    </row>
    <row r="5" spans="1:13" s="4" customFormat="1" ht="19.5" customHeight="1">
      <c r="A5" s="276" t="s">
        <v>415</v>
      </c>
      <c r="B5" s="309">
        <v>788</v>
      </c>
      <c r="C5" s="309">
        <v>172</v>
      </c>
      <c r="D5" s="309">
        <v>122</v>
      </c>
      <c r="E5" s="309">
        <v>239</v>
      </c>
      <c r="F5" s="309">
        <v>29</v>
      </c>
      <c r="G5" s="309">
        <v>13</v>
      </c>
      <c r="H5" s="309">
        <v>8</v>
      </c>
      <c r="I5" s="309">
        <v>4</v>
      </c>
      <c r="J5" s="309">
        <v>10</v>
      </c>
      <c r="K5" s="309">
        <v>156</v>
      </c>
      <c r="L5" s="309">
        <v>35</v>
      </c>
      <c r="M5" s="309" t="s">
        <v>486</v>
      </c>
    </row>
    <row r="6" spans="1:13" s="4" customFormat="1" ht="22.5">
      <c r="A6" s="275" t="s">
        <v>435</v>
      </c>
      <c r="B6" s="341">
        <v>289</v>
      </c>
      <c r="C6" s="341">
        <v>83</v>
      </c>
      <c r="D6" s="341">
        <v>58</v>
      </c>
      <c r="E6" s="341">
        <v>109</v>
      </c>
      <c r="F6" s="341">
        <v>5</v>
      </c>
      <c r="G6" s="341">
        <v>5</v>
      </c>
      <c r="H6" s="341">
        <v>4</v>
      </c>
      <c r="I6" s="341">
        <v>0</v>
      </c>
      <c r="J6" s="341">
        <v>1</v>
      </c>
      <c r="K6" s="341">
        <v>18</v>
      </c>
      <c r="L6" s="341">
        <v>6</v>
      </c>
      <c r="M6" s="309">
        <v>0</v>
      </c>
    </row>
    <row r="7" spans="1:13" s="4" customFormat="1">
      <c r="A7" s="275" t="s">
        <v>425</v>
      </c>
      <c r="B7" s="309">
        <v>24</v>
      </c>
      <c r="C7" s="309">
        <v>9</v>
      </c>
      <c r="D7" s="309">
        <v>6</v>
      </c>
      <c r="E7" s="309">
        <v>9</v>
      </c>
      <c r="F7" s="309" t="s">
        <v>486</v>
      </c>
      <c r="G7" s="309" t="s">
        <v>486</v>
      </c>
      <c r="H7" s="309" t="s">
        <v>486</v>
      </c>
      <c r="I7" s="309" t="s">
        <v>486</v>
      </c>
      <c r="J7" s="309" t="s">
        <v>486</v>
      </c>
      <c r="K7" s="309" t="s">
        <v>486</v>
      </c>
      <c r="L7" s="309" t="s">
        <v>486</v>
      </c>
      <c r="M7" s="309" t="s">
        <v>486</v>
      </c>
    </row>
    <row r="8" spans="1:13" s="4" customFormat="1">
      <c r="A8" s="275" t="s">
        <v>427</v>
      </c>
      <c r="B8" s="309">
        <v>233</v>
      </c>
      <c r="C8" s="309">
        <v>72</v>
      </c>
      <c r="D8" s="309">
        <v>45</v>
      </c>
      <c r="E8" s="309">
        <v>90</v>
      </c>
      <c r="F8" s="309">
        <v>4</v>
      </c>
      <c r="G8" s="309">
        <v>4</v>
      </c>
      <c r="H8" s="309">
        <v>4</v>
      </c>
      <c r="I8" s="309" t="s">
        <v>486</v>
      </c>
      <c r="J8" s="309">
        <v>1</v>
      </c>
      <c r="K8" s="309">
        <v>11</v>
      </c>
      <c r="L8" s="309">
        <v>2</v>
      </c>
      <c r="M8" s="309" t="s">
        <v>486</v>
      </c>
    </row>
    <row r="9" spans="1:13" s="4" customFormat="1">
      <c r="A9" s="275" t="s">
        <v>429</v>
      </c>
      <c r="B9" s="309">
        <v>26</v>
      </c>
      <c r="C9" s="309">
        <v>4</v>
      </c>
      <c r="D9" s="309">
        <v>7</v>
      </c>
      <c r="E9" s="309">
        <v>12</v>
      </c>
      <c r="F9" s="309">
        <v>1</v>
      </c>
      <c r="G9" s="309" t="s">
        <v>486</v>
      </c>
      <c r="H9" s="309" t="s">
        <v>486</v>
      </c>
      <c r="I9" s="309" t="s">
        <v>486</v>
      </c>
      <c r="J9" s="309" t="s">
        <v>486</v>
      </c>
      <c r="K9" s="309">
        <v>1</v>
      </c>
      <c r="L9" s="309">
        <v>1</v>
      </c>
      <c r="M9" s="309" t="s">
        <v>486</v>
      </c>
    </row>
    <row r="10" spans="1:13" s="4" customFormat="1">
      <c r="A10" s="275" t="s">
        <v>431</v>
      </c>
      <c r="B10" s="309">
        <v>18</v>
      </c>
      <c r="C10" s="309">
        <v>1</v>
      </c>
      <c r="D10" s="309">
        <v>4</v>
      </c>
      <c r="E10" s="309">
        <v>3</v>
      </c>
      <c r="F10" s="309" t="s">
        <v>486</v>
      </c>
      <c r="G10" s="309">
        <v>1</v>
      </c>
      <c r="H10" s="309" t="s">
        <v>486</v>
      </c>
      <c r="I10" s="309" t="s">
        <v>486</v>
      </c>
      <c r="J10" s="309" t="s">
        <v>486</v>
      </c>
      <c r="K10" s="309">
        <v>6</v>
      </c>
      <c r="L10" s="309">
        <v>3</v>
      </c>
      <c r="M10" s="309" t="s">
        <v>486</v>
      </c>
    </row>
    <row r="11" spans="1:13" s="4" customFormat="1" ht="11.25" customHeight="1">
      <c r="A11" s="275" t="s">
        <v>410</v>
      </c>
      <c r="B11" s="309">
        <v>499</v>
      </c>
      <c r="C11" s="309">
        <v>89</v>
      </c>
      <c r="D11" s="309">
        <v>64</v>
      </c>
      <c r="E11" s="309">
        <v>130</v>
      </c>
      <c r="F11" s="309">
        <v>24</v>
      </c>
      <c r="G11" s="309">
        <v>8</v>
      </c>
      <c r="H11" s="309">
        <v>4</v>
      </c>
      <c r="I11" s="309">
        <v>4</v>
      </c>
      <c r="J11" s="309">
        <v>9</v>
      </c>
      <c r="K11" s="309">
        <v>138</v>
      </c>
      <c r="L11" s="309">
        <v>29</v>
      </c>
      <c r="M11" s="309" t="s">
        <v>486</v>
      </c>
    </row>
    <row r="12" spans="1:13" s="4" customFormat="1" ht="19.5" customHeight="1">
      <c r="A12" s="275" t="s">
        <v>417</v>
      </c>
      <c r="B12" s="309">
        <v>1399</v>
      </c>
      <c r="C12" s="309">
        <v>26</v>
      </c>
      <c r="D12" s="309">
        <v>27</v>
      </c>
      <c r="E12" s="309">
        <v>50</v>
      </c>
      <c r="F12" s="309">
        <v>94</v>
      </c>
      <c r="G12" s="309">
        <v>122</v>
      </c>
      <c r="H12" s="309">
        <v>71</v>
      </c>
      <c r="I12" s="309">
        <v>39</v>
      </c>
      <c r="J12" s="309">
        <v>31</v>
      </c>
      <c r="K12" s="309">
        <v>787</v>
      </c>
      <c r="L12" s="309">
        <v>152</v>
      </c>
      <c r="M12" s="309" t="s">
        <v>486</v>
      </c>
    </row>
    <row r="13" spans="1:13" s="4" customFormat="1" ht="22.5">
      <c r="A13" s="275" t="s">
        <v>436</v>
      </c>
      <c r="B13" s="341">
        <v>348</v>
      </c>
      <c r="C13" s="341">
        <v>10</v>
      </c>
      <c r="D13" s="341">
        <v>16</v>
      </c>
      <c r="E13" s="341">
        <v>33</v>
      </c>
      <c r="F13" s="341">
        <v>27</v>
      </c>
      <c r="G13" s="341">
        <v>30</v>
      </c>
      <c r="H13" s="341">
        <v>14</v>
      </c>
      <c r="I13" s="341">
        <v>16</v>
      </c>
      <c r="J13" s="341">
        <v>5</v>
      </c>
      <c r="K13" s="341">
        <v>143</v>
      </c>
      <c r="L13" s="341">
        <v>54</v>
      </c>
      <c r="M13" s="309">
        <v>0</v>
      </c>
    </row>
    <row r="14" spans="1:13" s="4" customFormat="1">
      <c r="A14" s="275" t="s">
        <v>426</v>
      </c>
      <c r="B14" s="309">
        <v>7</v>
      </c>
      <c r="C14" s="309" t="s">
        <v>486</v>
      </c>
      <c r="D14" s="309">
        <v>1</v>
      </c>
      <c r="E14" s="309">
        <v>1</v>
      </c>
      <c r="F14" s="309">
        <v>1</v>
      </c>
      <c r="G14" s="309" t="s">
        <v>486</v>
      </c>
      <c r="H14" s="309">
        <v>1</v>
      </c>
      <c r="I14" s="309" t="s">
        <v>486</v>
      </c>
      <c r="J14" s="342" t="s">
        <v>486</v>
      </c>
      <c r="K14" s="342">
        <v>2</v>
      </c>
      <c r="L14" s="342">
        <v>1</v>
      </c>
      <c r="M14" s="309" t="s">
        <v>486</v>
      </c>
    </row>
    <row r="15" spans="1:13" s="4" customFormat="1">
      <c r="A15" s="340" t="s">
        <v>428</v>
      </c>
      <c r="B15" s="309">
        <v>174</v>
      </c>
      <c r="C15" s="309">
        <v>9</v>
      </c>
      <c r="D15" s="309">
        <v>12</v>
      </c>
      <c r="E15" s="309">
        <v>24</v>
      </c>
      <c r="F15" s="309">
        <v>16</v>
      </c>
      <c r="G15" s="309">
        <v>8</v>
      </c>
      <c r="H15" s="309">
        <v>10</v>
      </c>
      <c r="I15" s="309">
        <v>10</v>
      </c>
      <c r="J15" s="342">
        <v>3</v>
      </c>
      <c r="K15" s="342">
        <v>66</v>
      </c>
      <c r="L15" s="342">
        <v>16</v>
      </c>
      <c r="M15" s="309" t="s">
        <v>486</v>
      </c>
    </row>
    <row r="16" spans="1:13" s="4" customFormat="1">
      <c r="A16" s="275" t="s">
        <v>430</v>
      </c>
      <c r="B16" s="309">
        <v>61</v>
      </c>
      <c r="C16" s="309">
        <v>2</v>
      </c>
      <c r="D16" s="309">
        <v>4</v>
      </c>
      <c r="E16" s="309">
        <v>6</v>
      </c>
      <c r="F16" s="309">
        <v>7</v>
      </c>
      <c r="G16" s="309">
        <v>5</v>
      </c>
      <c r="H16" s="309">
        <v>4</v>
      </c>
      <c r="I16" s="309" t="s">
        <v>486</v>
      </c>
      <c r="J16" s="342" t="s">
        <v>486</v>
      </c>
      <c r="K16" s="342">
        <v>25</v>
      </c>
      <c r="L16" s="342">
        <v>8</v>
      </c>
      <c r="M16" s="309" t="s">
        <v>486</v>
      </c>
    </row>
    <row r="17" spans="1:13" s="4" customFormat="1">
      <c r="A17" s="275" t="s">
        <v>432</v>
      </c>
      <c r="B17" s="309">
        <v>141</v>
      </c>
      <c r="C17" s="309" t="s">
        <v>486</v>
      </c>
      <c r="D17" s="309">
        <v>3</v>
      </c>
      <c r="E17" s="309">
        <v>6</v>
      </c>
      <c r="F17" s="309">
        <v>7</v>
      </c>
      <c r="G17" s="309">
        <v>19</v>
      </c>
      <c r="H17" s="309">
        <v>1</v>
      </c>
      <c r="I17" s="309">
        <v>6</v>
      </c>
      <c r="J17" s="342">
        <v>2</v>
      </c>
      <c r="K17" s="342">
        <v>66</v>
      </c>
      <c r="L17" s="342">
        <v>31</v>
      </c>
      <c r="M17" s="309" t="s">
        <v>486</v>
      </c>
    </row>
    <row r="18" spans="1:13" s="4" customFormat="1">
      <c r="A18" s="275" t="s">
        <v>411</v>
      </c>
      <c r="B18" s="309">
        <v>1051</v>
      </c>
      <c r="C18" s="309">
        <v>16</v>
      </c>
      <c r="D18" s="309">
        <v>11</v>
      </c>
      <c r="E18" s="309">
        <v>17</v>
      </c>
      <c r="F18" s="309">
        <v>67</v>
      </c>
      <c r="G18" s="309">
        <v>92</v>
      </c>
      <c r="H18" s="309">
        <v>57</v>
      </c>
      <c r="I18" s="309">
        <v>23</v>
      </c>
      <c r="J18" s="342">
        <v>26</v>
      </c>
      <c r="K18" s="342">
        <v>644</v>
      </c>
      <c r="L18" s="342">
        <v>98</v>
      </c>
      <c r="M18" s="309" t="s">
        <v>486</v>
      </c>
    </row>
    <row r="19" spans="1:13" s="4" customFormat="1" ht="19.5" customHeight="1">
      <c r="A19" s="258" t="s">
        <v>124</v>
      </c>
      <c r="B19" s="325">
        <v>3281</v>
      </c>
      <c r="C19" s="325">
        <v>198</v>
      </c>
      <c r="D19" s="325">
        <v>149</v>
      </c>
      <c r="E19" s="325">
        <v>289</v>
      </c>
      <c r="F19" s="325">
        <v>123</v>
      </c>
      <c r="G19" s="325">
        <v>135</v>
      </c>
      <c r="H19" s="325">
        <v>79</v>
      </c>
      <c r="I19" s="325">
        <v>43</v>
      </c>
      <c r="J19" s="325">
        <v>41</v>
      </c>
      <c r="K19" s="325">
        <v>943</v>
      </c>
      <c r="L19" s="325">
        <v>187</v>
      </c>
      <c r="M19" s="325">
        <v>1094</v>
      </c>
    </row>
    <row r="20" spans="1:13" s="4" customFormat="1" ht="11.25" customHeight="1">
      <c r="A20" s="142" t="s">
        <v>8</v>
      </c>
      <c r="H20" s="47"/>
      <c r="I20" s="47"/>
      <c r="J20" s="47"/>
      <c r="K20" s="47"/>
      <c r="L20" s="47"/>
      <c r="M20" s="47"/>
    </row>
    <row r="21" spans="1:13" s="39" customFormat="1" ht="11.25" customHeight="1">
      <c r="A21" s="46" t="s">
        <v>434</v>
      </c>
      <c r="H21" s="47"/>
      <c r="I21" s="47"/>
      <c r="J21" s="47"/>
      <c r="K21" s="47"/>
      <c r="L21" s="47"/>
      <c r="M21" s="47"/>
    </row>
    <row r="22" spans="1:13" ht="11.25" customHeight="1">
      <c r="A22" s="12" t="s">
        <v>437</v>
      </c>
      <c r="B22" s="4"/>
      <c r="C22" s="4"/>
      <c r="D22" s="4"/>
      <c r="E22" s="4"/>
      <c r="F22" s="4"/>
      <c r="G22" s="4"/>
      <c r="H22" s="4"/>
      <c r="I22" s="4"/>
      <c r="J22" s="4"/>
      <c r="K22" s="4"/>
      <c r="L22" s="4"/>
      <c r="M22" s="4"/>
    </row>
    <row r="23" spans="1:13" s="39" customFormat="1" ht="11.25" customHeight="1">
      <c r="A23" s="46" t="s">
        <v>125</v>
      </c>
      <c r="H23" s="47"/>
      <c r="I23" s="47"/>
      <c r="J23" s="47"/>
      <c r="K23" s="47"/>
      <c r="L23" s="47"/>
      <c r="M23" s="47"/>
    </row>
    <row r="24" spans="1:13" ht="11.25" customHeight="1">
      <c r="A24" s="2"/>
    </row>
    <row r="25" spans="1:13">
      <c r="A25" s="2"/>
    </row>
    <row r="26" spans="1:13">
      <c r="A26" s="2"/>
    </row>
    <row r="28" spans="1:13">
      <c r="B28" s="295"/>
    </row>
    <row r="29" spans="1:13">
      <c r="B29" s="295"/>
    </row>
  </sheetData>
  <dataValidations count="6">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Mehrfachzählungen möglich." sqref="A5"/>
    <dataValidation allowBlank="1" showInputMessage="1" showErrorMessage="1" promptTitle="Fußnote 3" prompt="Ohne Mehrfachzählungen." sqref="A19"/>
    <dataValidation allowBlank="1" showInputMessage="1" showErrorMessage="1" promptTitle="Fußnote 2" prompt="Fortführung bisheriger oder Einleitung neuer ambulanter, teilstationärer oder vorübergehender stationärer Hilfe.  " sqref="A13 A6"/>
    <dataValidation allowBlank="1" showInputMessage="1" showErrorMessage="1" promptTitle="Fußnote 1" prompt="Beendet z. B. durch Zuständigkeits- oder Maßnahmenwechsel, eigenmächtigem Entfernen (Ausreißen), Überführung an eine JVA etc. " sqref="M4"/>
    <dataValidation allowBlank="1" showInputMessage="1" showErrorMessage="1" prompt=" " sqref="A7:A10"/>
  </dataValidations>
  <hyperlinks>
    <hyperlink ref="A1" location="Inhalt!A1" display="Inhalt"/>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heetViews>
  <sheetFormatPr baseColWidth="10" defaultColWidth="9.140625" defaultRowHeight="11.25"/>
  <cols>
    <col min="1" max="1" width="10.85546875" style="1" customWidth="1"/>
    <col min="2" max="2" width="34.5703125" style="1" customWidth="1"/>
    <col min="3" max="3" width="20.7109375" style="1" customWidth="1"/>
    <col min="4" max="9" width="23.140625" style="2" customWidth="1"/>
    <col min="10" max="16384" width="9.140625" style="2"/>
  </cols>
  <sheetData>
    <row r="1" spans="1:9" s="11" customFormat="1" ht="11.25" customHeight="1">
      <c r="A1" s="21" t="s">
        <v>0</v>
      </c>
    </row>
    <row r="2" spans="1:9" s="112" customFormat="1" ht="19.5" customHeight="1">
      <c r="A2" s="144" t="s">
        <v>438</v>
      </c>
      <c r="B2" s="62"/>
      <c r="C2" s="62"/>
      <c r="D2" s="62"/>
      <c r="E2" s="62"/>
      <c r="F2" s="62"/>
      <c r="G2" s="62"/>
      <c r="H2" s="62"/>
      <c r="I2" s="62"/>
    </row>
    <row r="3" spans="1:9" s="31" customFormat="1" ht="15" customHeight="1">
      <c r="A3" s="37">
        <v>2024</v>
      </c>
    </row>
    <row r="4" spans="1:9" s="1" customFormat="1" ht="39.950000000000003" customHeight="1">
      <c r="A4" s="107" t="s">
        <v>63</v>
      </c>
      <c r="B4" s="152" t="s">
        <v>227</v>
      </c>
      <c r="C4" s="152" t="s">
        <v>7</v>
      </c>
      <c r="D4" s="133" t="s">
        <v>415</v>
      </c>
      <c r="E4" s="133" t="s">
        <v>417</v>
      </c>
      <c r="F4" s="133" t="s">
        <v>228</v>
      </c>
      <c r="G4" s="133" t="s">
        <v>440</v>
      </c>
      <c r="H4" s="133" t="s">
        <v>401</v>
      </c>
      <c r="I4" s="180" t="s">
        <v>413</v>
      </c>
    </row>
    <row r="5" spans="1:9" s="4" customFormat="1" ht="19.5" customHeight="1">
      <c r="A5" s="251" t="s">
        <v>7</v>
      </c>
      <c r="B5" s="215" t="s">
        <v>158</v>
      </c>
      <c r="C5" s="309">
        <v>356</v>
      </c>
      <c r="D5" s="309">
        <v>70</v>
      </c>
      <c r="E5" s="309">
        <v>257</v>
      </c>
      <c r="F5" s="309">
        <v>17</v>
      </c>
      <c r="G5" s="309" t="s">
        <v>486</v>
      </c>
      <c r="H5" s="309">
        <v>1</v>
      </c>
      <c r="I5" s="309">
        <v>11</v>
      </c>
    </row>
    <row r="6" spans="1:9" s="4" customFormat="1" ht="11.25" customHeight="1">
      <c r="A6" s="252" t="s">
        <v>7</v>
      </c>
      <c r="B6" s="135" t="s">
        <v>155</v>
      </c>
      <c r="C6" s="309">
        <v>199</v>
      </c>
      <c r="D6" s="309">
        <v>74</v>
      </c>
      <c r="E6" s="309">
        <v>112</v>
      </c>
      <c r="F6" s="309">
        <v>5</v>
      </c>
      <c r="G6" s="309" t="s">
        <v>486</v>
      </c>
      <c r="H6" s="309">
        <v>1</v>
      </c>
      <c r="I6" s="309">
        <v>7</v>
      </c>
    </row>
    <row r="7" spans="1:9" s="4" customFormat="1" ht="11.25" customHeight="1">
      <c r="A7" s="252" t="s">
        <v>7</v>
      </c>
      <c r="B7" s="135" t="s">
        <v>156</v>
      </c>
      <c r="C7" s="309">
        <v>174</v>
      </c>
      <c r="D7" s="309">
        <v>59</v>
      </c>
      <c r="E7" s="309">
        <v>101</v>
      </c>
      <c r="F7" s="309">
        <v>5</v>
      </c>
      <c r="G7" s="309">
        <v>2</v>
      </c>
      <c r="H7" s="309" t="s">
        <v>486</v>
      </c>
      <c r="I7" s="309">
        <v>7</v>
      </c>
    </row>
    <row r="8" spans="1:9" s="4" customFormat="1" ht="11.25" customHeight="1">
      <c r="A8" s="252" t="s">
        <v>7</v>
      </c>
      <c r="B8" s="135" t="s">
        <v>157</v>
      </c>
      <c r="C8" s="309">
        <v>277</v>
      </c>
      <c r="D8" s="309">
        <v>104</v>
      </c>
      <c r="E8" s="309">
        <v>141</v>
      </c>
      <c r="F8" s="309">
        <v>11</v>
      </c>
      <c r="G8" s="309">
        <v>5</v>
      </c>
      <c r="H8" s="309">
        <v>2</v>
      </c>
      <c r="I8" s="309">
        <v>14</v>
      </c>
    </row>
    <row r="9" spans="1:9" s="4" customFormat="1" ht="11.25" customHeight="1">
      <c r="A9" s="252" t="s">
        <v>7</v>
      </c>
      <c r="B9" s="135" t="s">
        <v>159</v>
      </c>
      <c r="C9" s="309">
        <v>406</v>
      </c>
      <c r="D9" s="309">
        <v>123</v>
      </c>
      <c r="E9" s="309">
        <v>156</v>
      </c>
      <c r="F9" s="309">
        <v>34</v>
      </c>
      <c r="G9" s="309">
        <v>6</v>
      </c>
      <c r="H9" s="309">
        <v>66</v>
      </c>
      <c r="I9" s="309">
        <v>21</v>
      </c>
    </row>
    <row r="10" spans="1:9" s="4" customFormat="1" ht="11.25" customHeight="1">
      <c r="A10" s="252" t="s">
        <v>7</v>
      </c>
      <c r="B10" s="135" t="s">
        <v>160</v>
      </c>
      <c r="C10" s="309">
        <v>876</v>
      </c>
      <c r="D10" s="309">
        <v>217</v>
      </c>
      <c r="E10" s="309">
        <v>255</v>
      </c>
      <c r="F10" s="309">
        <v>73</v>
      </c>
      <c r="G10" s="309">
        <v>30</v>
      </c>
      <c r="H10" s="309">
        <v>243</v>
      </c>
      <c r="I10" s="309">
        <v>58</v>
      </c>
    </row>
    <row r="11" spans="1:9" s="4" customFormat="1" ht="11.25" customHeight="1">
      <c r="A11" s="252" t="s">
        <v>7</v>
      </c>
      <c r="B11" s="135" t="s">
        <v>161</v>
      </c>
      <c r="C11" s="309">
        <v>1451</v>
      </c>
      <c r="D11" s="309">
        <v>146</v>
      </c>
      <c r="E11" s="309">
        <v>414</v>
      </c>
      <c r="F11" s="309">
        <v>118</v>
      </c>
      <c r="G11" s="309">
        <v>87</v>
      </c>
      <c r="H11" s="309">
        <v>453</v>
      </c>
      <c r="I11" s="309">
        <v>233</v>
      </c>
    </row>
    <row r="12" spans="1:9" s="4" customFormat="1" ht="19.5" customHeight="1">
      <c r="A12" s="253" t="s">
        <v>7</v>
      </c>
      <c r="B12" s="124" t="s">
        <v>520</v>
      </c>
      <c r="C12" s="296">
        <v>3739</v>
      </c>
      <c r="D12" s="297">
        <v>793</v>
      </c>
      <c r="E12" s="296">
        <v>1436</v>
      </c>
      <c r="F12" s="296">
        <v>263</v>
      </c>
      <c r="G12" s="297">
        <v>130</v>
      </c>
      <c r="H12" s="297">
        <v>766</v>
      </c>
      <c r="I12" s="297">
        <v>351</v>
      </c>
    </row>
    <row r="13" spans="1:9" s="4" customFormat="1" ht="22.5">
      <c r="A13" s="252" t="s">
        <v>7</v>
      </c>
      <c r="B13" s="137" t="s">
        <v>387</v>
      </c>
      <c r="C13" s="309">
        <v>458</v>
      </c>
      <c r="D13" s="309">
        <v>5</v>
      </c>
      <c r="E13" s="309">
        <v>37</v>
      </c>
      <c r="F13" s="309">
        <v>107</v>
      </c>
      <c r="G13" s="309">
        <v>130</v>
      </c>
      <c r="H13" s="309">
        <v>144</v>
      </c>
      <c r="I13" s="309">
        <v>35</v>
      </c>
    </row>
    <row r="14" spans="1:9" s="4" customFormat="1">
      <c r="A14" s="252" t="s">
        <v>7</v>
      </c>
      <c r="B14" s="138" t="s">
        <v>128</v>
      </c>
      <c r="C14" s="309">
        <v>3281</v>
      </c>
      <c r="D14" s="309">
        <v>788</v>
      </c>
      <c r="E14" s="309">
        <v>1399</v>
      </c>
      <c r="F14" s="309">
        <v>156</v>
      </c>
      <c r="G14" s="309" t="s">
        <v>486</v>
      </c>
      <c r="H14" s="309">
        <v>622</v>
      </c>
      <c r="I14" s="309">
        <v>316</v>
      </c>
    </row>
    <row r="15" spans="1:9" s="1" customFormat="1" ht="19.5" customHeight="1">
      <c r="A15" s="247" t="s">
        <v>126</v>
      </c>
      <c r="B15" s="135" t="s">
        <v>158</v>
      </c>
      <c r="C15" s="309">
        <v>193</v>
      </c>
      <c r="D15" s="309">
        <v>39</v>
      </c>
      <c r="E15" s="309">
        <v>141</v>
      </c>
      <c r="F15" s="309">
        <v>5</v>
      </c>
      <c r="G15" s="309" t="s">
        <v>486</v>
      </c>
      <c r="H15" s="309">
        <v>1</v>
      </c>
      <c r="I15" s="309">
        <v>7</v>
      </c>
    </row>
    <row r="16" spans="1:9" s="1" customFormat="1" ht="11.25" customHeight="1">
      <c r="A16" s="247" t="s">
        <v>126</v>
      </c>
      <c r="B16" s="135" t="s">
        <v>155</v>
      </c>
      <c r="C16" s="309">
        <v>113</v>
      </c>
      <c r="D16" s="309">
        <v>39</v>
      </c>
      <c r="E16" s="309">
        <v>67</v>
      </c>
      <c r="F16" s="309">
        <v>4</v>
      </c>
      <c r="G16" s="309" t="s">
        <v>486</v>
      </c>
      <c r="H16" s="309" t="s">
        <v>486</v>
      </c>
      <c r="I16" s="309">
        <v>3</v>
      </c>
    </row>
    <row r="17" spans="1:9" s="1" customFormat="1" ht="11.25" customHeight="1">
      <c r="A17" s="247" t="s">
        <v>126</v>
      </c>
      <c r="B17" s="135" t="s">
        <v>156</v>
      </c>
      <c r="C17" s="309">
        <v>96</v>
      </c>
      <c r="D17" s="309">
        <v>27</v>
      </c>
      <c r="E17" s="309">
        <v>59</v>
      </c>
      <c r="F17" s="309">
        <v>4</v>
      </c>
      <c r="G17" s="309">
        <v>2</v>
      </c>
      <c r="H17" s="309" t="s">
        <v>486</v>
      </c>
      <c r="I17" s="309">
        <v>4</v>
      </c>
    </row>
    <row r="18" spans="1:9" s="1" customFormat="1" ht="11.25" customHeight="1">
      <c r="A18" s="247" t="s">
        <v>126</v>
      </c>
      <c r="B18" s="135" t="s">
        <v>157</v>
      </c>
      <c r="C18" s="309">
        <v>153</v>
      </c>
      <c r="D18" s="309">
        <v>55</v>
      </c>
      <c r="E18" s="309">
        <v>77</v>
      </c>
      <c r="F18" s="309">
        <v>6</v>
      </c>
      <c r="G18" s="309">
        <v>4</v>
      </c>
      <c r="H18" s="309">
        <v>1</v>
      </c>
      <c r="I18" s="309">
        <v>10</v>
      </c>
    </row>
    <row r="19" spans="1:9" s="1" customFormat="1" ht="11.25" customHeight="1">
      <c r="A19" s="247" t="s">
        <v>126</v>
      </c>
      <c r="B19" s="135" t="s">
        <v>159</v>
      </c>
      <c r="C19" s="309">
        <v>192</v>
      </c>
      <c r="D19" s="309">
        <v>50</v>
      </c>
      <c r="E19" s="309">
        <v>93</v>
      </c>
      <c r="F19" s="309">
        <v>17</v>
      </c>
      <c r="G19" s="309">
        <v>5</v>
      </c>
      <c r="H19" s="309">
        <v>13</v>
      </c>
      <c r="I19" s="309">
        <v>14</v>
      </c>
    </row>
    <row r="20" spans="1:9" s="1" customFormat="1" ht="11.25" customHeight="1">
      <c r="A20" s="247" t="s">
        <v>126</v>
      </c>
      <c r="B20" s="135" t="s">
        <v>160</v>
      </c>
      <c r="C20" s="309">
        <v>529</v>
      </c>
      <c r="D20" s="309">
        <v>111</v>
      </c>
      <c r="E20" s="309">
        <v>162</v>
      </c>
      <c r="F20" s="309">
        <v>46</v>
      </c>
      <c r="G20" s="309">
        <v>30</v>
      </c>
      <c r="H20" s="309">
        <v>139</v>
      </c>
      <c r="I20" s="309">
        <v>41</v>
      </c>
    </row>
    <row r="21" spans="1:9" s="1" customFormat="1" ht="11.25" customHeight="1">
      <c r="A21" s="247" t="s">
        <v>126</v>
      </c>
      <c r="B21" s="135" t="s">
        <v>161</v>
      </c>
      <c r="C21" s="309">
        <v>1133</v>
      </c>
      <c r="D21" s="309">
        <v>100</v>
      </c>
      <c r="E21" s="309">
        <v>310</v>
      </c>
      <c r="F21" s="309">
        <v>101</v>
      </c>
      <c r="G21" s="309">
        <v>81</v>
      </c>
      <c r="H21" s="309">
        <v>329</v>
      </c>
      <c r="I21" s="309">
        <v>212</v>
      </c>
    </row>
    <row r="22" spans="1:9" s="1" customFormat="1" ht="19.5" customHeight="1">
      <c r="A22" s="248" t="s">
        <v>382</v>
      </c>
      <c r="B22" s="216" t="s">
        <v>521</v>
      </c>
      <c r="C22" s="325">
        <v>2409</v>
      </c>
      <c r="D22" s="325">
        <v>421</v>
      </c>
      <c r="E22" s="325">
        <v>909</v>
      </c>
      <c r="F22" s="325">
        <v>183</v>
      </c>
      <c r="G22" s="325">
        <v>122</v>
      </c>
      <c r="H22" s="325">
        <v>483</v>
      </c>
      <c r="I22" s="325">
        <v>291</v>
      </c>
    </row>
    <row r="23" spans="1:9" s="6" customFormat="1" ht="22.5">
      <c r="A23" s="247" t="s">
        <v>126</v>
      </c>
      <c r="B23" s="137" t="s">
        <v>387</v>
      </c>
      <c r="C23" s="309">
        <v>436</v>
      </c>
      <c r="D23" s="309">
        <v>5</v>
      </c>
      <c r="E23" s="309">
        <v>32</v>
      </c>
      <c r="F23" s="309">
        <v>105</v>
      </c>
      <c r="G23" s="309">
        <v>122</v>
      </c>
      <c r="H23" s="309">
        <v>142</v>
      </c>
      <c r="I23" s="309">
        <v>30</v>
      </c>
    </row>
    <row r="24" spans="1:9" s="6" customFormat="1">
      <c r="A24" s="247" t="s">
        <v>126</v>
      </c>
      <c r="B24" s="138" t="s">
        <v>128</v>
      </c>
      <c r="C24" s="309">
        <v>1973</v>
      </c>
      <c r="D24" s="309">
        <v>416</v>
      </c>
      <c r="E24" s="309">
        <v>877</v>
      </c>
      <c r="F24" s="309">
        <v>78</v>
      </c>
      <c r="G24" s="309" t="s">
        <v>486</v>
      </c>
      <c r="H24" s="309">
        <v>341</v>
      </c>
      <c r="I24" s="309">
        <v>261</v>
      </c>
    </row>
    <row r="25" spans="1:9" ht="19.5" customHeight="1">
      <c r="A25" s="254" t="s">
        <v>127</v>
      </c>
      <c r="B25" s="135" t="s">
        <v>158</v>
      </c>
      <c r="C25" s="309">
        <v>163</v>
      </c>
      <c r="D25" s="309">
        <v>31</v>
      </c>
      <c r="E25" s="309">
        <v>116</v>
      </c>
      <c r="F25" s="309">
        <v>12</v>
      </c>
      <c r="G25" s="309" t="s">
        <v>486</v>
      </c>
      <c r="H25" s="309" t="s">
        <v>486</v>
      </c>
      <c r="I25" s="309">
        <v>4</v>
      </c>
    </row>
    <row r="26" spans="1:9" ht="11.25" customHeight="1">
      <c r="A26" s="254" t="s">
        <v>127</v>
      </c>
      <c r="B26" s="135" t="s">
        <v>155</v>
      </c>
      <c r="C26" s="309">
        <v>86</v>
      </c>
      <c r="D26" s="309">
        <v>35</v>
      </c>
      <c r="E26" s="309">
        <v>45</v>
      </c>
      <c r="F26" s="309">
        <v>1</v>
      </c>
      <c r="G26" s="309" t="s">
        <v>486</v>
      </c>
      <c r="H26" s="309">
        <v>1</v>
      </c>
      <c r="I26" s="309">
        <v>4</v>
      </c>
    </row>
    <row r="27" spans="1:9" ht="11.25" customHeight="1">
      <c r="A27" s="254" t="s">
        <v>127</v>
      </c>
      <c r="B27" s="135" t="s">
        <v>156</v>
      </c>
      <c r="C27" s="309">
        <v>78</v>
      </c>
      <c r="D27" s="309">
        <v>32</v>
      </c>
      <c r="E27" s="309">
        <v>42</v>
      </c>
      <c r="F27" s="309">
        <v>1</v>
      </c>
      <c r="G27" s="309" t="s">
        <v>486</v>
      </c>
      <c r="H27" s="309" t="s">
        <v>486</v>
      </c>
      <c r="I27" s="309">
        <v>3</v>
      </c>
    </row>
    <row r="28" spans="1:9" ht="11.25" customHeight="1">
      <c r="A28" s="254" t="s">
        <v>127</v>
      </c>
      <c r="B28" s="135" t="s">
        <v>157</v>
      </c>
      <c r="C28" s="309">
        <v>124</v>
      </c>
      <c r="D28" s="309">
        <v>49</v>
      </c>
      <c r="E28" s="309">
        <v>64</v>
      </c>
      <c r="F28" s="309">
        <v>5</v>
      </c>
      <c r="G28" s="309">
        <v>1</v>
      </c>
      <c r="H28" s="309">
        <v>1</v>
      </c>
      <c r="I28" s="309">
        <v>4</v>
      </c>
    </row>
    <row r="29" spans="1:9" ht="11.25" customHeight="1">
      <c r="A29" s="254" t="s">
        <v>127</v>
      </c>
      <c r="B29" s="135" t="s">
        <v>159</v>
      </c>
      <c r="C29" s="309">
        <v>214</v>
      </c>
      <c r="D29" s="309">
        <v>73</v>
      </c>
      <c r="E29" s="309">
        <v>63</v>
      </c>
      <c r="F29" s="309">
        <v>17</v>
      </c>
      <c r="G29" s="309">
        <v>1</v>
      </c>
      <c r="H29" s="309">
        <v>53</v>
      </c>
      <c r="I29" s="309">
        <v>7</v>
      </c>
    </row>
    <row r="30" spans="1:9" ht="11.25" customHeight="1">
      <c r="A30" s="254" t="s">
        <v>127</v>
      </c>
      <c r="B30" s="135" t="s">
        <v>160</v>
      </c>
      <c r="C30" s="309">
        <v>347</v>
      </c>
      <c r="D30" s="309">
        <v>106</v>
      </c>
      <c r="E30" s="309">
        <v>93</v>
      </c>
      <c r="F30" s="309">
        <v>27</v>
      </c>
      <c r="G30" s="309" t="s">
        <v>486</v>
      </c>
      <c r="H30" s="309">
        <v>104</v>
      </c>
      <c r="I30" s="309">
        <v>17</v>
      </c>
    </row>
    <row r="31" spans="1:9" ht="11.25" customHeight="1">
      <c r="A31" s="254" t="s">
        <v>127</v>
      </c>
      <c r="B31" s="135" t="s">
        <v>161</v>
      </c>
      <c r="C31" s="309">
        <v>318</v>
      </c>
      <c r="D31" s="309">
        <v>46</v>
      </c>
      <c r="E31" s="309">
        <v>104</v>
      </c>
      <c r="F31" s="309">
        <v>17</v>
      </c>
      <c r="G31" s="309">
        <v>6</v>
      </c>
      <c r="H31" s="309">
        <v>124</v>
      </c>
      <c r="I31" s="309">
        <v>21</v>
      </c>
    </row>
    <row r="32" spans="1:9" ht="19.5" customHeight="1">
      <c r="A32" s="255" t="s">
        <v>383</v>
      </c>
      <c r="B32" s="216" t="s">
        <v>521</v>
      </c>
      <c r="C32" s="325">
        <v>1330</v>
      </c>
      <c r="D32" s="325">
        <v>372</v>
      </c>
      <c r="E32" s="325">
        <v>527</v>
      </c>
      <c r="F32" s="325">
        <v>80</v>
      </c>
      <c r="G32" s="325">
        <v>8</v>
      </c>
      <c r="H32" s="325">
        <v>283</v>
      </c>
      <c r="I32" s="325">
        <v>60</v>
      </c>
    </row>
    <row r="33" spans="1:9" ht="22.5">
      <c r="A33" s="254" t="s">
        <v>127</v>
      </c>
      <c r="B33" s="137" t="s">
        <v>387</v>
      </c>
      <c r="C33" s="309">
        <v>22</v>
      </c>
      <c r="D33" s="309" t="s">
        <v>486</v>
      </c>
      <c r="E33" s="309">
        <v>5</v>
      </c>
      <c r="F33" s="309">
        <v>2</v>
      </c>
      <c r="G33" s="309">
        <v>8</v>
      </c>
      <c r="H33" s="309">
        <v>2</v>
      </c>
      <c r="I33" s="309">
        <v>5</v>
      </c>
    </row>
    <row r="34" spans="1:9">
      <c r="A34" s="254" t="s">
        <v>127</v>
      </c>
      <c r="B34" s="138" t="s">
        <v>128</v>
      </c>
      <c r="C34" s="309">
        <v>1308</v>
      </c>
      <c r="D34" s="309">
        <v>372</v>
      </c>
      <c r="E34" s="309">
        <v>522</v>
      </c>
      <c r="F34" s="309">
        <v>78</v>
      </c>
      <c r="G34" s="309" t="s">
        <v>486</v>
      </c>
      <c r="H34" s="309">
        <v>281</v>
      </c>
      <c r="I34" s="309">
        <v>55</v>
      </c>
    </row>
    <row r="35" spans="1:9" s="1" customFormat="1" ht="11.25" customHeight="1">
      <c r="A35" s="142" t="s">
        <v>8</v>
      </c>
      <c r="B35" s="46"/>
      <c r="C35" s="46"/>
      <c r="D35" s="47"/>
      <c r="E35" s="47"/>
      <c r="F35" s="47"/>
      <c r="G35" s="309" t="s">
        <v>486</v>
      </c>
      <c r="H35" s="39"/>
      <c r="I35" s="39"/>
    </row>
    <row r="36" spans="1:9" s="39" customFormat="1" ht="11.25" customHeight="1">
      <c r="A36" s="39" t="s">
        <v>84</v>
      </c>
      <c r="B36" s="4"/>
      <c r="C36" s="4"/>
      <c r="D36" s="4"/>
      <c r="E36" s="4"/>
      <c r="F36" s="2"/>
      <c r="G36" s="2"/>
      <c r="H36" s="2"/>
      <c r="I36" s="2"/>
    </row>
    <row r="37" spans="1:9" ht="11.25" customHeight="1">
      <c r="A37" s="12" t="s">
        <v>216</v>
      </c>
      <c r="B37" s="274"/>
      <c r="C37" s="274"/>
      <c r="D37" s="274"/>
      <c r="E37" s="274"/>
      <c r="F37" s="274"/>
      <c r="G37" s="274"/>
    </row>
    <row r="38" spans="1:9">
      <c r="A38" s="114" t="s">
        <v>131</v>
      </c>
      <c r="D38" s="1"/>
      <c r="E38" s="1"/>
      <c r="F38" s="1"/>
      <c r="G38" s="1"/>
      <c r="H38" s="1"/>
    </row>
    <row r="39" spans="1:9">
      <c r="D39" s="1"/>
      <c r="E39" s="1"/>
      <c r="F39" s="1"/>
      <c r="G39" s="1"/>
      <c r="H39" s="1"/>
    </row>
  </sheetData>
  <dataValidations xWindow="777" yWindow="814" count="5">
    <dataValidation allowBlank="1" showInputMessage="1" showErrorMessage="1" promptTitle="Fußnote 3" prompt="Doppelzählungen von Kindern/Jugendlichen sind möglich, wenn diese zum Beispiel zunächst vorläufig nach § 42a SGB VIII und im Anschluss noch einmal regulär nach § 42 Absatz 1 Nummer 3 SGB VIII in Obhut genommen wurden." sqref="C23:C24 C13:C14 C33:C34"/>
    <dataValidation allowBlank="1" showInputMessage="1" showErrorMessage="1" promptTitle="Fußnotenstrich" prompt="Nachfolgend Fußnotenbereich mit Fußnotenerläuterungen und weiteren Erklärungen" sqref="A35"/>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5:A3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2:B14 B22:B24 B32:B34"/>
    <dataValidation allowBlank="1" showInputMessage="1" showErrorMessage="1" promptTitle="Fußnote 1" prompt="Nur im Fall einer vorläufigen Inobhutnahme nach unbegleiteter Einreise (§ 42a SGB VIII)." sqref="G4"/>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8" firstPageNumber="36" orientation="landscape" r:id="rId1"/>
  <headerFooter>
    <oddFooter>&amp;C&amp;"Arial,Standard"&amp;6© Statistisches Landesamt des Freistaates Sachsen | K V 6 -  j/24</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workbookViewId="0"/>
  </sheetViews>
  <sheetFormatPr baseColWidth="10" defaultColWidth="9.140625" defaultRowHeight="11.25"/>
  <cols>
    <col min="1" max="1" width="39" style="1" customWidth="1"/>
    <col min="2" max="2" width="70" style="1" customWidth="1"/>
    <col min="3" max="5" width="15.28515625" style="2" customWidth="1"/>
    <col min="6" max="7" width="28" style="2" customWidth="1"/>
    <col min="8" max="8" width="15.28515625" style="2" customWidth="1"/>
    <col min="9" max="10" width="30.5703125" style="2" customWidth="1"/>
    <col min="11" max="11" width="34.85546875" style="2" customWidth="1"/>
    <col min="12" max="16384" width="9.140625" style="2"/>
  </cols>
  <sheetData>
    <row r="1" spans="1:10" s="11" customFormat="1" ht="11.25" customHeight="1">
      <c r="A1" s="21" t="s">
        <v>0</v>
      </c>
    </row>
    <row r="2" spans="1:10" s="31" customFormat="1" ht="19.5" customHeight="1">
      <c r="A2" s="144" t="s">
        <v>457</v>
      </c>
      <c r="B2" s="62"/>
      <c r="C2" s="62"/>
      <c r="D2" s="62"/>
      <c r="E2" s="62"/>
      <c r="F2" s="62"/>
      <c r="G2" s="62"/>
      <c r="H2" s="62"/>
      <c r="I2" s="62"/>
      <c r="J2" s="62"/>
    </row>
    <row r="3" spans="1:10" s="31" customFormat="1" ht="15" customHeight="1">
      <c r="A3" s="37">
        <v>2024</v>
      </c>
    </row>
    <row r="4" spans="1:10" s="163" customFormat="1" ht="50.1" customHeight="1">
      <c r="A4" s="343" t="s">
        <v>451</v>
      </c>
      <c r="B4" s="200" t="s">
        <v>456</v>
      </c>
      <c r="C4" s="202" t="s">
        <v>7</v>
      </c>
      <c r="D4" s="165" t="s">
        <v>441</v>
      </c>
      <c r="E4" s="165" t="s">
        <v>443</v>
      </c>
      <c r="F4" s="165" t="s">
        <v>448</v>
      </c>
      <c r="G4" s="165" t="s">
        <v>449</v>
      </c>
      <c r="H4" s="162" t="s">
        <v>442</v>
      </c>
    </row>
    <row r="5" spans="1:10" s="4" customFormat="1" ht="19.5" customHeight="1">
      <c r="A5" s="246" t="s">
        <v>7</v>
      </c>
      <c r="B5" s="201" t="s">
        <v>444</v>
      </c>
      <c r="C5" s="329">
        <v>570</v>
      </c>
      <c r="D5" s="330">
        <v>255</v>
      </c>
      <c r="E5" s="330">
        <v>315</v>
      </c>
      <c r="F5" s="330">
        <v>6</v>
      </c>
      <c r="G5" s="330">
        <v>5</v>
      </c>
      <c r="H5" s="330">
        <v>559</v>
      </c>
    </row>
    <row r="6" spans="1:10" s="4" customFormat="1" ht="11.25" customHeight="1">
      <c r="A6" s="261" t="s">
        <v>168</v>
      </c>
      <c r="B6" s="191" t="s">
        <v>445</v>
      </c>
      <c r="C6" s="331">
        <v>2062</v>
      </c>
      <c r="D6" s="330">
        <v>501</v>
      </c>
      <c r="E6" s="330">
        <v>1561</v>
      </c>
      <c r="F6" s="330">
        <v>148</v>
      </c>
      <c r="G6" s="330">
        <v>19</v>
      </c>
      <c r="H6" s="330">
        <v>1895</v>
      </c>
    </row>
    <row r="7" spans="1:10" s="4" customFormat="1" ht="11.25" customHeight="1">
      <c r="A7" s="247" t="s">
        <v>7</v>
      </c>
      <c r="B7" s="190" t="s">
        <v>446</v>
      </c>
      <c r="C7" s="330">
        <v>1107</v>
      </c>
      <c r="D7" s="100">
        <v>307</v>
      </c>
      <c r="E7" s="330">
        <v>800</v>
      </c>
      <c r="F7" s="309" t="s">
        <v>486</v>
      </c>
      <c r="G7" s="330">
        <v>2</v>
      </c>
      <c r="H7" s="330">
        <v>1105</v>
      </c>
    </row>
    <row r="8" spans="1:10" s="4" customFormat="1" ht="19.5" customHeight="1">
      <c r="A8" s="248" t="s">
        <v>7</v>
      </c>
      <c r="B8" s="171" t="s">
        <v>7</v>
      </c>
      <c r="C8" s="298">
        <v>3739</v>
      </c>
      <c r="D8" s="98">
        <v>1063</v>
      </c>
      <c r="E8" s="98">
        <v>2676</v>
      </c>
      <c r="F8" s="98">
        <v>154</v>
      </c>
      <c r="G8" s="98">
        <v>26</v>
      </c>
      <c r="H8" s="98">
        <v>3559</v>
      </c>
    </row>
    <row r="9" spans="1:10" s="4" customFormat="1" ht="19.5" customHeight="1">
      <c r="A9" s="247" t="s">
        <v>452</v>
      </c>
      <c r="B9" s="190" t="s">
        <v>444</v>
      </c>
      <c r="C9" s="309" t="s">
        <v>486</v>
      </c>
      <c r="D9" s="309" t="s">
        <v>486</v>
      </c>
      <c r="E9" s="309" t="s">
        <v>486</v>
      </c>
      <c r="F9" s="309" t="s">
        <v>486</v>
      </c>
      <c r="G9" s="100">
        <v>0</v>
      </c>
      <c r="H9" s="101">
        <v>0</v>
      </c>
    </row>
    <row r="10" spans="1:10" s="4" customFormat="1" ht="11.25" customHeight="1">
      <c r="A10" s="247" t="s">
        <v>452</v>
      </c>
      <c r="B10" s="190" t="s">
        <v>445</v>
      </c>
      <c r="C10" s="309" t="s">
        <v>486</v>
      </c>
      <c r="D10" s="309" t="s">
        <v>486</v>
      </c>
      <c r="E10" s="309" t="s">
        <v>486</v>
      </c>
      <c r="F10" s="309" t="s">
        <v>486</v>
      </c>
      <c r="G10" s="100">
        <v>0</v>
      </c>
      <c r="H10" s="100">
        <v>0</v>
      </c>
    </row>
    <row r="11" spans="1:10" s="4" customFormat="1" ht="11.25" customHeight="1">
      <c r="A11" s="247" t="s">
        <v>452</v>
      </c>
      <c r="B11" s="190" t="s">
        <v>446</v>
      </c>
      <c r="C11" s="299">
        <v>458</v>
      </c>
      <c r="D11" s="100">
        <v>26</v>
      </c>
      <c r="E11" s="100">
        <v>432</v>
      </c>
      <c r="F11" s="309" t="s">
        <v>486</v>
      </c>
      <c r="G11" s="100">
        <v>1</v>
      </c>
      <c r="H11" s="100">
        <v>457</v>
      </c>
    </row>
    <row r="12" spans="1:10" s="4" customFormat="1" ht="19.5" customHeight="1">
      <c r="A12" s="248" t="s">
        <v>453</v>
      </c>
      <c r="B12" s="171" t="s">
        <v>7</v>
      </c>
      <c r="C12" s="332">
        <v>458</v>
      </c>
      <c r="D12" s="332">
        <v>26</v>
      </c>
      <c r="E12" s="332">
        <v>432</v>
      </c>
      <c r="F12" s="309" t="s">
        <v>486</v>
      </c>
      <c r="G12" s="332">
        <v>1</v>
      </c>
      <c r="H12" s="332">
        <v>457</v>
      </c>
    </row>
    <row r="13" spans="1:10" s="4" customFormat="1" ht="19.5" customHeight="1">
      <c r="A13" s="247" t="s">
        <v>454</v>
      </c>
      <c r="B13" s="190" t="s">
        <v>444</v>
      </c>
      <c r="C13" s="299">
        <v>570</v>
      </c>
      <c r="D13" s="330">
        <v>255</v>
      </c>
      <c r="E13" s="330">
        <v>315</v>
      </c>
      <c r="F13" s="330">
        <v>6</v>
      </c>
      <c r="G13" s="330">
        <v>5</v>
      </c>
      <c r="H13" s="330">
        <v>559</v>
      </c>
    </row>
    <row r="14" spans="1:10" s="4" customFormat="1" ht="11.25" customHeight="1">
      <c r="A14" s="247" t="s">
        <v>454</v>
      </c>
      <c r="B14" s="191" t="s">
        <v>445</v>
      </c>
      <c r="C14" s="299">
        <v>2062</v>
      </c>
      <c r="D14" s="330">
        <v>501</v>
      </c>
      <c r="E14" s="330">
        <v>1561</v>
      </c>
      <c r="F14" s="330">
        <v>148</v>
      </c>
      <c r="G14" s="330">
        <v>19</v>
      </c>
      <c r="H14" s="330">
        <v>1895</v>
      </c>
    </row>
    <row r="15" spans="1:10" s="4" customFormat="1" ht="11.25" customHeight="1">
      <c r="A15" s="247" t="s">
        <v>454</v>
      </c>
      <c r="B15" s="191" t="s">
        <v>446</v>
      </c>
      <c r="C15" s="299">
        <v>649</v>
      </c>
      <c r="D15" s="330">
        <v>281</v>
      </c>
      <c r="E15" s="330">
        <v>368</v>
      </c>
      <c r="F15" s="309" t="s">
        <v>486</v>
      </c>
      <c r="G15" s="330">
        <v>1</v>
      </c>
      <c r="H15" s="330">
        <v>648</v>
      </c>
    </row>
    <row r="16" spans="1:10" s="4" customFormat="1" ht="19.5" customHeight="1">
      <c r="A16" s="248" t="s">
        <v>455</v>
      </c>
      <c r="B16" s="195" t="s">
        <v>7</v>
      </c>
      <c r="C16" s="298">
        <v>3281</v>
      </c>
      <c r="D16" s="332">
        <v>1037</v>
      </c>
      <c r="E16" s="332">
        <v>2244</v>
      </c>
      <c r="F16" s="332">
        <v>154</v>
      </c>
      <c r="G16" s="332">
        <v>25</v>
      </c>
      <c r="H16" s="332">
        <v>3102</v>
      </c>
    </row>
    <row r="17" spans="1:11" s="4" customFormat="1">
      <c r="A17" s="247" t="s">
        <v>8</v>
      </c>
      <c r="B17" s="280"/>
      <c r="C17" s="281"/>
      <c r="D17" s="199"/>
      <c r="E17" s="35"/>
      <c r="F17" s="27"/>
      <c r="G17" s="27"/>
      <c r="H17" s="49"/>
    </row>
    <row r="18" spans="1:11" ht="11.25" customHeight="1">
      <c r="A18" s="30" t="s">
        <v>450</v>
      </c>
      <c r="B18" s="280"/>
      <c r="C18" s="282"/>
      <c r="D18" s="199"/>
      <c r="E18" s="35"/>
      <c r="F18" s="27"/>
      <c r="G18" s="27"/>
      <c r="H18" s="49"/>
      <c r="I18" s="39"/>
      <c r="J18" s="39"/>
      <c r="K18" s="49"/>
    </row>
    <row r="19" spans="1:11" ht="11.25" customHeight="1">
      <c r="A19" s="46" t="s">
        <v>447</v>
      </c>
      <c r="C19" s="39"/>
      <c r="D19" s="47"/>
      <c r="E19" s="47"/>
      <c r="F19" s="47"/>
      <c r="G19" s="53"/>
      <c r="H19" s="53"/>
      <c r="I19" s="39"/>
      <c r="J19" s="39"/>
      <c r="K19" s="49"/>
    </row>
    <row r="20" spans="1:11" ht="11.25" customHeight="1">
      <c r="A20" s="114" t="s">
        <v>131</v>
      </c>
      <c r="B20" s="39"/>
      <c r="C20" s="4"/>
      <c r="D20" s="39"/>
      <c r="E20" s="39"/>
      <c r="F20" s="1"/>
      <c r="G20" s="1"/>
      <c r="H20" s="1"/>
      <c r="K20" s="49"/>
    </row>
    <row r="21" spans="1:11">
      <c r="D21" s="1"/>
      <c r="E21" s="1"/>
      <c r="F21" s="1"/>
      <c r="G21" s="1"/>
      <c r="H21" s="1"/>
      <c r="K21" s="49"/>
    </row>
    <row r="22" spans="1:11">
      <c r="K22" s="49"/>
    </row>
  </sheetData>
  <dataValidations count="2">
    <dataValidation allowBlank="1" showInputMessage="1" showErrorMessage="1" promptTitle="Fußnote 2" prompt="Doppelzählungen von Kindern/Jugendlichen sind möglich, wenn diese zum Beispiel zunächst vorläufig nach § 42a SGB VIII und im  Anschluss noch einmal regulär nach § 42 Absatz 1 Nummer 3 SGB VIII in Obhut genommen wurden. " sqref="A9:A17"/>
    <dataValidation allowBlank="1" showInputMessage="1" showErrorMessage="1" promptTitle="Fußnote 1" prompt="Bei einem Widerspruch kann das Jugendamt das Familiengericht anrufen, sofern nach seiner Einschätzung die Kindeswohlgefährdung fortbesteht, damit es die erforderlichen Maßnahmen zur Sicherstellung des Kindeswohls herbeiführt." sqref="F4:G4"/>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zoomScaleNormal="100" workbookViewId="0"/>
  </sheetViews>
  <sheetFormatPr baseColWidth="10" defaultColWidth="9.140625" defaultRowHeight="11.25"/>
  <cols>
    <col min="1" max="1" width="10.85546875" style="1" customWidth="1"/>
    <col min="2" max="2" width="34.5703125" style="1" customWidth="1"/>
    <col min="3" max="3" width="22.28515625" style="1" customWidth="1"/>
    <col min="4" max="9" width="22.28515625" style="2" customWidth="1"/>
    <col min="10" max="10" width="25.5703125" style="2" customWidth="1"/>
    <col min="11" max="16384" width="9.140625" style="2"/>
  </cols>
  <sheetData>
    <row r="1" spans="1:10" s="11" customFormat="1" ht="11.25" customHeight="1">
      <c r="A1" s="21" t="s">
        <v>0</v>
      </c>
    </row>
    <row r="2" spans="1:10" s="112" customFormat="1" ht="19.5" customHeight="1">
      <c r="A2" s="144" t="s">
        <v>463</v>
      </c>
      <c r="B2" s="62"/>
      <c r="C2" s="62"/>
      <c r="D2" s="62"/>
      <c r="E2" s="62"/>
      <c r="F2" s="62"/>
      <c r="G2" s="62"/>
      <c r="H2" s="62"/>
      <c r="I2" s="62"/>
    </row>
    <row r="3" spans="1:10" s="31" customFormat="1" ht="15" customHeight="1">
      <c r="A3" s="37">
        <v>2024</v>
      </c>
    </row>
    <row r="4" spans="1:10" s="1" customFormat="1" ht="50.1" customHeight="1">
      <c r="A4" s="107" t="s">
        <v>63</v>
      </c>
      <c r="B4" s="152" t="s">
        <v>227</v>
      </c>
      <c r="C4" s="152" t="s">
        <v>7</v>
      </c>
      <c r="D4" s="133" t="s">
        <v>466</v>
      </c>
      <c r="E4" s="133" t="s">
        <v>468</v>
      </c>
      <c r="F4" s="133" t="s">
        <v>469</v>
      </c>
      <c r="G4" s="133" t="s">
        <v>470</v>
      </c>
      <c r="H4" s="133" t="s">
        <v>471</v>
      </c>
      <c r="I4" s="180" t="s">
        <v>467</v>
      </c>
      <c r="J4" s="153"/>
    </row>
    <row r="5" spans="1:10" s="4" customFormat="1" ht="19.5" customHeight="1">
      <c r="A5" s="251" t="s">
        <v>7</v>
      </c>
      <c r="B5" s="215" t="s">
        <v>460</v>
      </c>
      <c r="C5" s="333">
        <v>555</v>
      </c>
      <c r="D5" s="333">
        <v>127</v>
      </c>
      <c r="E5" s="333">
        <v>47</v>
      </c>
      <c r="F5" s="333">
        <v>80</v>
      </c>
      <c r="G5" s="333">
        <v>13</v>
      </c>
      <c r="H5" s="333">
        <v>114</v>
      </c>
      <c r="I5" s="333">
        <v>428</v>
      </c>
    </row>
    <row r="6" spans="1:10" s="4" customFormat="1" ht="11.25" customHeight="1">
      <c r="A6" s="252" t="s">
        <v>7</v>
      </c>
      <c r="B6" s="135" t="s">
        <v>461</v>
      </c>
      <c r="C6" s="333">
        <v>857</v>
      </c>
      <c r="D6" s="333">
        <v>305</v>
      </c>
      <c r="E6" s="333">
        <v>73</v>
      </c>
      <c r="F6" s="333">
        <v>232</v>
      </c>
      <c r="G6" s="333">
        <v>75</v>
      </c>
      <c r="H6" s="333">
        <v>230</v>
      </c>
      <c r="I6" s="333">
        <v>552</v>
      </c>
    </row>
    <row r="7" spans="1:10" s="4" customFormat="1" ht="11.25" customHeight="1">
      <c r="A7" s="252" t="s">
        <v>7</v>
      </c>
      <c r="B7" s="135" t="s">
        <v>462</v>
      </c>
      <c r="C7" s="333">
        <v>2327</v>
      </c>
      <c r="D7" s="333">
        <v>1415</v>
      </c>
      <c r="E7" s="333">
        <v>131</v>
      </c>
      <c r="F7" s="333">
        <v>1284</v>
      </c>
      <c r="G7" s="333">
        <v>443</v>
      </c>
      <c r="H7" s="333">
        <v>972</v>
      </c>
      <c r="I7" s="333">
        <v>912</v>
      </c>
    </row>
    <row r="8" spans="1:10" s="4" customFormat="1" ht="19.5" customHeight="1">
      <c r="A8" s="253" t="s">
        <v>7</v>
      </c>
      <c r="B8" s="124" t="s">
        <v>7</v>
      </c>
      <c r="C8" s="239">
        <v>3739</v>
      </c>
      <c r="D8" s="334">
        <v>1847</v>
      </c>
      <c r="E8" s="334">
        <v>251</v>
      </c>
      <c r="F8" s="334">
        <v>1596</v>
      </c>
      <c r="G8" s="239">
        <v>531</v>
      </c>
      <c r="H8" s="334">
        <v>1316</v>
      </c>
      <c r="I8" s="334">
        <v>1892</v>
      </c>
    </row>
    <row r="9" spans="1:10" s="4" customFormat="1" ht="22.5">
      <c r="A9" s="252" t="s">
        <v>7</v>
      </c>
      <c r="B9" s="137" t="s">
        <v>387</v>
      </c>
      <c r="C9" s="335">
        <v>458</v>
      </c>
      <c r="D9" s="333">
        <v>458</v>
      </c>
      <c r="E9" s="333">
        <v>2</v>
      </c>
      <c r="F9" s="333">
        <v>456</v>
      </c>
      <c r="G9" s="335">
        <v>26</v>
      </c>
      <c r="H9" s="333">
        <v>432</v>
      </c>
      <c r="I9" s="333" t="s">
        <v>486</v>
      </c>
    </row>
    <row r="10" spans="1:10" s="4" customFormat="1">
      <c r="A10" s="252" t="s">
        <v>7</v>
      </c>
      <c r="B10" s="138" t="s">
        <v>128</v>
      </c>
      <c r="C10" s="238">
        <v>3281</v>
      </c>
      <c r="D10" s="333">
        <v>1389</v>
      </c>
      <c r="E10" s="333">
        <v>249</v>
      </c>
      <c r="F10" s="333">
        <v>1140</v>
      </c>
      <c r="G10" s="335">
        <v>505</v>
      </c>
      <c r="H10" s="333">
        <v>884</v>
      </c>
      <c r="I10" s="333">
        <v>1892</v>
      </c>
    </row>
    <row r="11" spans="1:10" s="1" customFormat="1" ht="19.5" customHeight="1">
      <c r="A11" s="252" t="s">
        <v>126</v>
      </c>
      <c r="B11" s="135" t="s">
        <v>460</v>
      </c>
      <c r="C11" s="333">
        <v>306</v>
      </c>
      <c r="D11" s="333">
        <v>66</v>
      </c>
      <c r="E11" s="333">
        <v>25</v>
      </c>
      <c r="F11" s="333">
        <v>41</v>
      </c>
      <c r="G11" s="333">
        <v>3</v>
      </c>
      <c r="H11" s="333">
        <v>63</v>
      </c>
      <c r="I11" s="333">
        <v>240</v>
      </c>
    </row>
    <row r="12" spans="1:10" s="1" customFormat="1" ht="11.25" customHeight="1">
      <c r="A12" s="252" t="s">
        <v>126</v>
      </c>
      <c r="B12" s="135" t="s">
        <v>461</v>
      </c>
      <c r="C12" s="333">
        <v>441</v>
      </c>
      <c r="D12" s="333">
        <v>174</v>
      </c>
      <c r="E12" s="333">
        <v>32</v>
      </c>
      <c r="F12" s="333">
        <v>142</v>
      </c>
      <c r="G12" s="333">
        <v>34</v>
      </c>
      <c r="H12" s="333">
        <v>140</v>
      </c>
      <c r="I12" s="333">
        <v>267</v>
      </c>
    </row>
    <row r="13" spans="1:10" s="1" customFormat="1" ht="11.25" customHeight="1">
      <c r="A13" s="252" t="s">
        <v>126</v>
      </c>
      <c r="B13" s="135" t="s">
        <v>462</v>
      </c>
      <c r="C13" s="333">
        <v>1662</v>
      </c>
      <c r="D13" s="333">
        <v>1204</v>
      </c>
      <c r="E13" s="333">
        <v>73</v>
      </c>
      <c r="F13" s="333">
        <v>1131</v>
      </c>
      <c r="G13" s="333">
        <v>388</v>
      </c>
      <c r="H13" s="333">
        <v>816</v>
      </c>
      <c r="I13" s="333">
        <v>458</v>
      </c>
    </row>
    <row r="14" spans="1:10" s="1" customFormat="1" ht="19.5" customHeight="1">
      <c r="A14" s="253" t="s">
        <v>382</v>
      </c>
      <c r="B14" s="171" t="s">
        <v>31</v>
      </c>
      <c r="C14" s="334">
        <v>2409</v>
      </c>
      <c r="D14" s="334">
        <v>1444</v>
      </c>
      <c r="E14" s="334">
        <v>130</v>
      </c>
      <c r="F14" s="334">
        <v>1314</v>
      </c>
      <c r="G14" s="334">
        <v>425</v>
      </c>
      <c r="H14" s="334">
        <v>1019</v>
      </c>
      <c r="I14" s="334">
        <v>965</v>
      </c>
    </row>
    <row r="15" spans="1:10" s="6" customFormat="1" ht="22.5">
      <c r="A15" s="252" t="s">
        <v>126</v>
      </c>
      <c r="B15" s="137" t="s">
        <v>387</v>
      </c>
      <c r="C15" s="238">
        <v>436</v>
      </c>
      <c r="D15" s="333">
        <v>436</v>
      </c>
      <c r="E15" s="333">
        <v>2</v>
      </c>
      <c r="F15" s="333">
        <v>434</v>
      </c>
      <c r="G15" s="333">
        <v>26</v>
      </c>
      <c r="H15" s="333">
        <v>410</v>
      </c>
      <c r="I15" s="333" t="s">
        <v>486</v>
      </c>
    </row>
    <row r="16" spans="1:10" s="6" customFormat="1">
      <c r="A16" s="252" t="s">
        <v>126</v>
      </c>
      <c r="B16" s="138" t="s">
        <v>128</v>
      </c>
      <c r="C16" s="238">
        <v>1973</v>
      </c>
      <c r="D16" s="333">
        <v>1008</v>
      </c>
      <c r="E16" s="333">
        <v>128</v>
      </c>
      <c r="F16" s="333">
        <v>880</v>
      </c>
      <c r="G16" s="333">
        <v>399</v>
      </c>
      <c r="H16" s="333">
        <v>609</v>
      </c>
      <c r="I16" s="333">
        <v>965</v>
      </c>
    </row>
    <row r="17" spans="1:9" ht="19.5" customHeight="1">
      <c r="A17" s="252" t="s">
        <v>127</v>
      </c>
      <c r="B17" s="135" t="s">
        <v>460</v>
      </c>
      <c r="C17" s="333">
        <v>249</v>
      </c>
      <c r="D17" s="333">
        <v>61</v>
      </c>
      <c r="E17" s="333">
        <v>22</v>
      </c>
      <c r="F17" s="333">
        <v>39</v>
      </c>
      <c r="G17" s="333">
        <v>10</v>
      </c>
      <c r="H17" s="333">
        <v>51</v>
      </c>
      <c r="I17" s="333">
        <v>188</v>
      </c>
    </row>
    <row r="18" spans="1:9" ht="11.25" customHeight="1">
      <c r="A18" s="252" t="s">
        <v>127</v>
      </c>
      <c r="B18" s="135" t="s">
        <v>461</v>
      </c>
      <c r="C18" s="333">
        <v>416</v>
      </c>
      <c r="D18" s="333">
        <v>131</v>
      </c>
      <c r="E18" s="333">
        <v>41</v>
      </c>
      <c r="F18" s="333">
        <v>90</v>
      </c>
      <c r="G18" s="333">
        <v>41</v>
      </c>
      <c r="H18" s="333">
        <v>90</v>
      </c>
      <c r="I18" s="333">
        <v>285</v>
      </c>
    </row>
    <row r="19" spans="1:9" ht="11.25" customHeight="1">
      <c r="A19" s="252" t="s">
        <v>127</v>
      </c>
      <c r="B19" s="135" t="s">
        <v>462</v>
      </c>
      <c r="C19" s="333">
        <v>665</v>
      </c>
      <c r="D19" s="333">
        <v>211</v>
      </c>
      <c r="E19" s="333">
        <v>58</v>
      </c>
      <c r="F19" s="333">
        <v>153</v>
      </c>
      <c r="G19" s="333">
        <v>55</v>
      </c>
      <c r="H19" s="333">
        <v>156</v>
      </c>
      <c r="I19" s="333">
        <v>454</v>
      </c>
    </row>
    <row r="20" spans="1:9" ht="19.5" customHeight="1">
      <c r="A20" s="253" t="s">
        <v>383</v>
      </c>
      <c r="B20" s="216" t="s">
        <v>31</v>
      </c>
      <c r="C20" s="336">
        <v>1330</v>
      </c>
      <c r="D20" s="336">
        <v>403</v>
      </c>
      <c r="E20" s="336">
        <v>121</v>
      </c>
      <c r="F20" s="336">
        <v>282</v>
      </c>
      <c r="G20" s="336">
        <v>106</v>
      </c>
      <c r="H20" s="336">
        <v>297</v>
      </c>
      <c r="I20" s="336">
        <v>927</v>
      </c>
    </row>
    <row r="21" spans="1:9" ht="22.5">
      <c r="A21" s="252" t="s">
        <v>127</v>
      </c>
      <c r="B21" s="137" t="s">
        <v>387</v>
      </c>
      <c r="C21" s="238">
        <v>22</v>
      </c>
      <c r="D21" s="333">
        <v>22</v>
      </c>
      <c r="E21" s="333" t="s">
        <v>486</v>
      </c>
      <c r="F21" s="333">
        <v>22</v>
      </c>
      <c r="G21" s="333" t="s">
        <v>486</v>
      </c>
      <c r="H21" s="333">
        <v>22</v>
      </c>
      <c r="I21" s="333" t="s">
        <v>486</v>
      </c>
    </row>
    <row r="22" spans="1:9">
      <c r="A22" s="252" t="s">
        <v>127</v>
      </c>
      <c r="B22" s="138" t="s">
        <v>128</v>
      </c>
      <c r="C22" s="333">
        <v>1308</v>
      </c>
      <c r="D22" s="333">
        <v>381</v>
      </c>
      <c r="E22" s="333">
        <v>121</v>
      </c>
      <c r="F22" s="333">
        <v>260</v>
      </c>
      <c r="G22" s="333">
        <v>106</v>
      </c>
      <c r="H22" s="333">
        <v>275</v>
      </c>
      <c r="I22" s="333">
        <v>927</v>
      </c>
    </row>
    <row r="23" spans="1:9" s="1" customFormat="1" ht="11.25" customHeight="1">
      <c r="A23" s="142" t="s">
        <v>8</v>
      </c>
      <c r="B23" s="46"/>
      <c r="C23" s="46"/>
      <c r="D23" s="47"/>
      <c r="E23" s="47"/>
      <c r="F23" s="47"/>
      <c r="G23" s="39"/>
      <c r="H23" s="39"/>
      <c r="I23" s="39"/>
    </row>
    <row r="24" spans="1:9" ht="11.25" customHeight="1">
      <c r="A24" s="39" t="s">
        <v>84</v>
      </c>
      <c r="B24" s="4"/>
      <c r="C24" s="4"/>
      <c r="D24" s="4"/>
      <c r="E24" s="4"/>
    </row>
    <row r="25" spans="1:9" ht="11.25" customHeight="1">
      <c r="A25" s="12" t="s">
        <v>216</v>
      </c>
      <c r="B25" s="4"/>
      <c r="C25" s="4"/>
      <c r="D25" s="4"/>
      <c r="E25" s="4"/>
    </row>
    <row r="26" spans="1:9">
      <c r="A26" s="114" t="s">
        <v>131</v>
      </c>
      <c r="D26" s="1"/>
      <c r="E26" s="1"/>
      <c r="F26" s="1"/>
      <c r="G26" s="1"/>
      <c r="H26" s="1"/>
    </row>
    <row r="27" spans="1:9">
      <c r="D27" s="1"/>
      <c r="E27" s="1"/>
      <c r="F27" s="1"/>
      <c r="G27" s="1"/>
      <c r="H27" s="1"/>
    </row>
  </sheetData>
  <dataValidations xWindow="415" yWindow="506" count="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B15:B16 B9:B10 B21:B22"/>
    <dataValidation allowBlank="1" showInputMessage="1" showErrorMessage="1" promptTitle="Fußnotenstrich" prompt="Nachfolgend Fußnotenbereich mit Fußnotenerläuterungen und weiteren Erklärungen" sqref="A23"/>
    <dataValidation allowBlank="1" showInputMessage="1" showErrorMessage="1" promptTitle="Fußnote 2" prompt="Ohne Mehrfachzählungen" sqref="B8"/>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1:A22"/>
  </dataValidations>
  <hyperlinks>
    <hyperlink ref="A1" location="Inhalt!A1" display="Inhalt"/>
    <hyperlink ref="A26"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baseColWidth="10" defaultColWidth="9.140625" defaultRowHeight="11.25"/>
  <cols>
    <col min="1" max="1" width="26.28515625" style="1" customWidth="1"/>
    <col min="2" max="4" width="14" style="2" customWidth="1"/>
    <col min="5" max="8" width="11.42578125" style="2" customWidth="1"/>
    <col min="9" max="9" width="20.5703125" style="2" customWidth="1"/>
    <col min="10" max="16384" width="9.140625" style="2"/>
  </cols>
  <sheetData>
    <row r="1" spans="1:9" s="11" customFormat="1" ht="11.25" customHeight="1">
      <c r="A1" s="21" t="s">
        <v>0</v>
      </c>
    </row>
    <row r="2" spans="1:9" s="112" customFormat="1" ht="19.5" customHeight="1">
      <c r="A2" s="144" t="s">
        <v>472</v>
      </c>
      <c r="B2" s="62"/>
      <c r="C2" s="62"/>
      <c r="D2" s="62"/>
      <c r="E2" s="62"/>
      <c r="F2" s="62"/>
      <c r="G2" s="62"/>
      <c r="H2" s="62"/>
      <c r="I2" s="62"/>
    </row>
    <row r="3" spans="1:9" s="31" customFormat="1" ht="15" customHeight="1">
      <c r="A3" s="37">
        <v>2024</v>
      </c>
    </row>
    <row r="4" spans="1:9" s="1" customFormat="1" ht="39.950000000000003" customHeight="1">
      <c r="A4" s="263" t="s">
        <v>232</v>
      </c>
      <c r="B4" s="198" t="s">
        <v>7</v>
      </c>
      <c r="C4" s="180" t="s">
        <v>474</v>
      </c>
      <c r="D4" s="283" t="s">
        <v>479</v>
      </c>
      <c r="E4" s="180" t="s">
        <v>126</v>
      </c>
      <c r="F4" s="180" t="s">
        <v>127</v>
      </c>
      <c r="G4" s="180" t="s">
        <v>475</v>
      </c>
      <c r="H4" s="180" t="s">
        <v>476</v>
      </c>
      <c r="I4" s="134" t="s">
        <v>477</v>
      </c>
    </row>
    <row r="5" spans="1:9" s="4" customFormat="1" ht="19.5" customHeight="1">
      <c r="A5" s="264" t="s">
        <v>114</v>
      </c>
      <c r="B5" s="100">
        <v>267</v>
      </c>
      <c r="C5" s="213">
        <v>46</v>
      </c>
      <c r="D5" s="213">
        <v>221</v>
      </c>
      <c r="E5" s="213">
        <v>176</v>
      </c>
      <c r="F5" s="213">
        <v>91</v>
      </c>
      <c r="G5" s="213">
        <v>120</v>
      </c>
      <c r="H5" s="213">
        <v>147</v>
      </c>
      <c r="I5" s="213">
        <v>101</v>
      </c>
    </row>
    <row r="6" spans="1:9" s="4" customFormat="1" ht="11.25" customHeight="1">
      <c r="A6" s="264" t="s">
        <v>9</v>
      </c>
      <c r="B6" s="100">
        <v>116</v>
      </c>
      <c r="C6" s="213">
        <v>9</v>
      </c>
      <c r="D6" s="213">
        <v>107</v>
      </c>
      <c r="E6" s="213">
        <v>86</v>
      </c>
      <c r="F6" s="213">
        <v>30</v>
      </c>
      <c r="G6" s="213">
        <v>43</v>
      </c>
      <c r="H6" s="213">
        <v>73</v>
      </c>
      <c r="I6" s="213">
        <v>51</v>
      </c>
    </row>
    <row r="7" spans="1:9" s="4" customFormat="1" ht="11.25" customHeight="1">
      <c r="A7" s="264" t="s">
        <v>10</v>
      </c>
      <c r="B7" s="100">
        <v>163</v>
      </c>
      <c r="C7" s="213">
        <v>2</v>
      </c>
      <c r="D7" s="213">
        <v>161</v>
      </c>
      <c r="E7" s="213">
        <v>112</v>
      </c>
      <c r="F7" s="213">
        <v>51</v>
      </c>
      <c r="G7" s="213">
        <v>74</v>
      </c>
      <c r="H7" s="213">
        <v>89</v>
      </c>
      <c r="I7" s="213">
        <v>9</v>
      </c>
    </row>
    <row r="8" spans="1:9" s="4" customFormat="1" ht="11.25" customHeight="1">
      <c r="A8" s="264" t="s">
        <v>11</v>
      </c>
      <c r="B8" s="100">
        <v>212</v>
      </c>
      <c r="C8" s="213">
        <v>6</v>
      </c>
      <c r="D8" s="213">
        <v>206</v>
      </c>
      <c r="E8" s="213">
        <v>134</v>
      </c>
      <c r="F8" s="213">
        <v>78</v>
      </c>
      <c r="G8" s="213">
        <v>101</v>
      </c>
      <c r="H8" s="213">
        <v>111</v>
      </c>
      <c r="I8" s="213">
        <v>52</v>
      </c>
    </row>
    <row r="9" spans="1:9" s="4" customFormat="1" ht="11.25" customHeight="1">
      <c r="A9" s="264" t="s">
        <v>12</v>
      </c>
      <c r="B9" s="100">
        <v>297</v>
      </c>
      <c r="C9" s="213">
        <v>11</v>
      </c>
      <c r="D9" s="213">
        <v>286</v>
      </c>
      <c r="E9" s="213">
        <v>144</v>
      </c>
      <c r="F9" s="213">
        <v>153</v>
      </c>
      <c r="G9" s="213">
        <v>153</v>
      </c>
      <c r="H9" s="213">
        <v>144</v>
      </c>
      <c r="I9" s="213">
        <v>78</v>
      </c>
    </row>
    <row r="10" spans="1:9" s="4" customFormat="1" ht="11.25" customHeight="1">
      <c r="A10" s="264" t="s">
        <v>16</v>
      </c>
      <c r="B10" s="100">
        <v>1149</v>
      </c>
      <c r="C10" s="213">
        <v>105</v>
      </c>
      <c r="D10" s="213">
        <v>1044</v>
      </c>
      <c r="E10" s="213">
        <v>757</v>
      </c>
      <c r="F10" s="213">
        <v>392</v>
      </c>
      <c r="G10" s="213">
        <v>284</v>
      </c>
      <c r="H10" s="213">
        <v>865</v>
      </c>
      <c r="I10" s="213">
        <v>109</v>
      </c>
    </row>
    <row r="11" spans="1:9" s="4" customFormat="1" ht="11.25" customHeight="1">
      <c r="A11" s="264" t="s">
        <v>17</v>
      </c>
      <c r="B11" s="100">
        <v>110</v>
      </c>
      <c r="C11" s="100">
        <v>0</v>
      </c>
      <c r="D11" s="100">
        <v>110</v>
      </c>
      <c r="E11" s="100">
        <v>57</v>
      </c>
      <c r="F11" s="100">
        <v>53</v>
      </c>
      <c r="G11" s="100">
        <v>62</v>
      </c>
      <c r="H11" s="100">
        <v>48</v>
      </c>
      <c r="I11" s="100">
        <v>40</v>
      </c>
    </row>
    <row r="12" spans="1:9" s="4" customFormat="1" ht="11.25" customHeight="1">
      <c r="A12" s="264" t="s">
        <v>13</v>
      </c>
      <c r="B12" s="100">
        <v>321</v>
      </c>
      <c r="C12" s="100">
        <v>128</v>
      </c>
      <c r="D12" s="100">
        <v>193</v>
      </c>
      <c r="E12" s="100">
        <v>223</v>
      </c>
      <c r="F12" s="100">
        <v>98</v>
      </c>
      <c r="G12" s="100">
        <v>72</v>
      </c>
      <c r="H12" s="100">
        <v>249</v>
      </c>
      <c r="I12" s="100">
        <v>93</v>
      </c>
    </row>
    <row r="13" spans="1:9" s="4" customFormat="1" ht="11.25" customHeight="1">
      <c r="A13" s="264" t="s">
        <v>18</v>
      </c>
      <c r="B13" s="100">
        <v>168</v>
      </c>
      <c r="C13" s="100">
        <v>6</v>
      </c>
      <c r="D13" s="100">
        <v>162</v>
      </c>
      <c r="E13" s="100">
        <v>99</v>
      </c>
      <c r="F13" s="100">
        <v>69</v>
      </c>
      <c r="G13" s="100">
        <v>95</v>
      </c>
      <c r="H13" s="100">
        <v>73</v>
      </c>
      <c r="I13" s="100">
        <v>85</v>
      </c>
    </row>
    <row r="14" spans="1:9" s="4" customFormat="1" ht="11.25" customHeight="1">
      <c r="A14" s="265" t="s">
        <v>233</v>
      </c>
      <c r="B14" s="100">
        <v>145</v>
      </c>
      <c r="C14" s="100">
        <v>29</v>
      </c>
      <c r="D14" s="100">
        <v>116</v>
      </c>
      <c r="E14" s="100">
        <v>93</v>
      </c>
      <c r="F14" s="100">
        <v>52</v>
      </c>
      <c r="G14" s="100">
        <v>61</v>
      </c>
      <c r="H14" s="100">
        <v>84</v>
      </c>
      <c r="I14" s="100">
        <v>58</v>
      </c>
    </row>
    <row r="15" spans="1:9" s="5" customFormat="1" ht="11.25" customHeight="1">
      <c r="A15" s="264" t="s">
        <v>19</v>
      </c>
      <c r="B15" s="100">
        <v>512</v>
      </c>
      <c r="C15" s="100">
        <v>115</v>
      </c>
      <c r="D15" s="100">
        <v>397</v>
      </c>
      <c r="E15" s="100">
        <v>357</v>
      </c>
      <c r="F15" s="100">
        <v>155</v>
      </c>
      <c r="G15" s="100">
        <v>200</v>
      </c>
      <c r="H15" s="100">
        <v>312</v>
      </c>
      <c r="I15" s="100">
        <v>248</v>
      </c>
    </row>
    <row r="16" spans="1:9" s="4" customFormat="1" ht="11.25" customHeight="1">
      <c r="A16" s="264" t="s">
        <v>14</v>
      </c>
      <c r="B16" s="100">
        <v>105</v>
      </c>
      <c r="C16" s="100">
        <v>0</v>
      </c>
      <c r="D16" s="100">
        <v>105</v>
      </c>
      <c r="E16" s="100">
        <v>63</v>
      </c>
      <c r="F16" s="100">
        <v>42</v>
      </c>
      <c r="G16" s="100">
        <v>64</v>
      </c>
      <c r="H16" s="100">
        <v>41</v>
      </c>
      <c r="I16" s="100">
        <v>65</v>
      </c>
    </row>
    <row r="17" spans="1:9" s="4" customFormat="1" ht="11.25" customHeight="1">
      <c r="A17" s="264" t="s">
        <v>15</v>
      </c>
      <c r="B17" s="100">
        <v>174</v>
      </c>
      <c r="C17" s="100">
        <v>1</v>
      </c>
      <c r="D17" s="100">
        <v>173</v>
      </c>
      <c r="E17" s="100">
        <v>108</v>
      </c>
      <c r="F17" s="100">
        <v>66</v>
      </c>
      <c r="G17" s="100">
        <v>83</v>
      </c>
      <c r="H17" s="100">
        <v>91</v>
      </c>
      <c r="I17" s="100">
        <v>83</v>
      </c>
    </row>
    <row r="18" spans="1:9" s="4" customFormat="1" ht="19.5" customHeight="1">
      <c r="A18" s="258" t="s">
        <v>20</v>
      </c>
      <c r="B18" s="98">
        <v>3739</v>
      </c>
      <c r="C18" s="245">
        <v>458</v>
      </c>
      <c r="D18" s="245">
        <v>3281</v>
      </c>
      <c r="E18" s="98">
        <v>2409</v>
      </c>
      <c r="F18" s="98">
        <v>1330</v>
      </c>
      <c r="G18" s="98">
        <v>1412</v>
      </c>
      <c r="H18" s="98">
        <v>2327</v>
      </c>
      <c r="I18" s="98">
        <v>1072</v>
      </c>
    </row>
    <row r="19" spans="1:9" ht="11.25" customHeight="1">
      <c r="A19" s="142" t="s">
        <v>8</v>
      </c>
      <c r="B19" s="57"/>
      <c r="C19" s="60"/>
      <c r="D19" s="59"/>
      <c r="E19" s="57"/>
      <c r="F19" s="57"/>
      <c r="G19" s="58"/>
      <c r="H19" s="59"/>
      <c r="I19" s="128"/>
    </row>
    <row r="20" spans="1:9" ht="11.25" customHeight="1">
      <c r="A20" s="39" t="s">
        <v>84</v>
      </c>
      <c r="B20" s="4"/>
      <c r="C20" s="4"/>
      <c r="D20" s="4"/>
      <c r="E20" s="4"/>
      <c r="F20" s="4"/>
      <c r="G20" s="4"/>
      <c r="H20" s="4"/>
      <c r="I20" s="4"/>
    </row>
    <row r="21" spans="1:9" ht="11.25" customHeight="1">
      <c r="A21" s="12" t="s">
        <v>216</v>
      </c>
      <c r="B21" s="4"/>
      <c r="C21" s="4"/>
      <c r="D21" s="4"/>
      <c r="E21" s="4"/>
      <c r="F21" s="4"/>
      <c r="G21" s="4"/>
      <c r="H21" s="4"/>
      <c r="I21" s="4"/>
    </row>
    <row r="22" spans="1:9" ht="11.25" customHeight="1">
      <c r="A22" s="46" t="s">
        <v>478</v>
      </c>
      <c r="B22" s="39"/>
      <c r="C22" s="39"/>
      <c r="D22" s="39"/>
      <c r="E22" s="47"/>
      <c r="F22" s="47"/>
      <c r="G22" s="47"/>
      <c r="H22" s="39"/>
      <c r="I22" s="39"/>
    </row>
    <row r="23" spans="1:9">
      <c r="A23" s="114" t="s">
        <v>131</v>
      </c>
    </row>
    <row r="25" spans="1:9">
      <c r="C25" s="288"/>
    </row>
    <row r="26" spans="1:9">
      <c r="D26" s="288"/>
      <c r="E26" s="288"/>
    </row>
  </sheetData>
  <dataValidations count="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C4: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E4:F4"/>
    <dataValidation allowBlank="1" showInputMessage="1" showErrorMessage="1" promptTitle="Fußnote 3" prompt="Gemäß § 8a Absatz 1 SGB VIII." sqref="I4"/>
    <dataValidation allowBlank="1" showInputMessage="1" showErrorMessage="1" promptTitle="Fußnotenstrich" prompt="Nachfolgend Fußnotenbereich mit Fußnotenerläuterungen und weiteren Erklärungen" sqref="A19"/>
  </dataValidations>
  <hyperlinks>
    <hyperlink ref="A1" location="Inhalt!A1" display="Inhalt"/>
    <hyperlink ref="A23"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ignoredErrors>
    <ignoredError sqref="B5:B18" calculatedColumn="1"/>
  </ignoredErrors>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showGridLines="0" zoomScaleNormal="100" workbookViewId="0"/>
  </sheetViews>
  <sheetFormatPr baseColWidth="10" defaultColWidth="9.140625" defaultRowHeight="11.25"/>
  <cols>
    <col min="1" max="6" width="14.42578125" style="2" customWidth="1"/>
    <col min="7" max="7" width="5.28515625" style="2" customWidth="1"/>
    <col min="8" max="13" width="6" style="2" customWidth="1"/>
    <col min="14" max="16384" width="9.140625" style="2"/>
  </cols>
  <sheetData>
    <row r="1" spans="1:6" s="11" customFormat="1" ht="11.25" customHeight="1">
      <c r="A1" s="54" t="s">
        <v>0</v>
      </c>
    </row>
    <row r="2" spans="1:6" ht="19.5" customHeight="1">
      <c r="A2" s="5" t="s">
        <v>115</v>
      </c>
      <c r="B2" s="184"/>
      <c r="C2" s="184"/>
      <c r="D2" s="184"/>
      <c r="E2" s="184"/>
      <c r="F2" s="184"/>
    </row>
    <row r="3" spans="1:6" ht="15" customHeight="1">
      <c r="A3" s="42" t="s">
        <v>480</v>
      </c>
      <c r="B3" s="55"/>
      <c r="C3" s="55"/>
      <c r="D3" s="55"/>
      <c r="E3" s="55"/>
      <c r="F3" s="55"/>
    </row>
  </sheetData>
  <hyperlinks>
    <hyperlink ref="A1" location="Inhalt!A1" display="Inhalt"/>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zoomScaleNormal="100" workbookViewId="0"/>
  </sheetViews>
  <sheetFormatPr baseColWidth="10" defaultColWidth="9.140625" defaultRowHeight="11.25"/>
  <cols>
    <col min="1" max="5" width="14.42578125" style="2" customWidth="1"/>
    <col min="6" max="7" width="9.85546875" style="2" customWidth="1"/>
    <col min="8" max="16384" width="9.140625" style="2"/>
  </cols>
  <sheetData>
    <row r="1" spans="1:7" s="11" customFormat="1">
      <c r="A1" s="54" t="s">
        <v>0</v>
      </c>
    </row>
    <row r="2" spans="1:7" s="31" customFormat="1" ht="20.100000000000001" customHeight="1">
      <c r="A2" s="62" t="s">
        <v>116</v>
      </c>
      <c r="B2" s="63"/>
      <c r="C2" s="63"/>
      <c r="D2" s="63"/>
      <c r="E2" s="63"/>
    </row>
    <row r="3" spans="1:7" s="31" customFormat="1" ht="15" customHeight="1">
      <c r="A3" s="31" t="s">
        <v>480</v>
      </c>
    </row>
    <row r="4" spans="1:7" s="44" customFormat="1">
      <c r="A4" s="56"/>
      <c r="B4" s="56"/>
      <c r="C4" s="56"/>
      <c r="D4" s="56"/>
      <c r="E4" s="56"/>
    </row>
    <row r="5" spans="1:7" s="44" customFormat="1">
      <c r="A5" s="56"/>
      <c r="B5" s="56"/>
      <c r="C5" s="56"/>
      <c r="D5" s="56"/>
      <c r="E5" s="56"/>
    </row>
    <row r="6" spans="1:7" s="44" customFormat="1">
      <c r="A6" s="56"/>
      <c r="B6" s="56"/>
      <c r="C6" s="56"/>
      <c r="D6" s="56"/>
      <c r="E6" s="56"/>
    </row>
    <row r="7" spans="1:7" s="44" customFormat="1">
      <c r="A7" s="56"/>
      <c r="B7" s="56"/>
      <c r="C7" s="56"/>
      <c r="D7" s="56"/>
      <c r="E7" s="56"/>
    </row>
    <row r="8" spans="1:7" s="44" customFormat="1"/>
    <row r="9" spans="1:7" s="44" customFormat="1"/>
    <row r="10" spans="1:7" s="44" customFormat="1"/>
    <row r="12" spans="1:7" s="44" customFormat="1"/>
    <row r="13" spans="1:7" s="44" customFormat="1"/>
    <row r="14" spans="1:7" s="44" customFormat="1" ht="43.5" customHeight="1">
      <c r="G14" s="65"/>
    </row>
    <row r="15" spans="1:7" s="44" customFormat="1"/>
    <row r="16" spans="1:7" s="44" customFormat="1"/>
    <row r="17" s="44" customFormat="1"/>
    <row r="20" s="1" customFormat="1"/>
    <row r="21" s="1" customFormat="1"/>
    <row r="22" s="1" customFormat="1"/>
    <row r="23" s="1" customFormat="1"/>
    <row r="24" s="1" customFormat="1"/>
    <row r="25" s="1" customFormat="1"/>
    <row r="26" s="1" customFormat="1"/>
    <row r="27" s="1" customFormat="1"/>
    <row r="28" s="1" customFormat="1"/>
    <row r="31" s="31" customFormat="1"/>
    <row r="32" s="31" customFormat="1"/>
    <row r="33" s="4" customFormat="1"/>
    <row r="38" s="44" customFormat="1"/>
    <row r="39" s="44" customFormat="1"/>
    <row r="40" s="44" customFormat="1"/>
    <row r="41" s="44" customFormat="1"/>
    <row r="42" s="44" customFormat="1"/>
    <row r="43" s="44" customFormat="1"/>
    <row r="44" s="44" customFormat="1"/>
    <row r="46" s="1" customFormat="1"/>
  </sheetData>
  <hyperlinks>
    <hyperlink ref="A1" location="Inhalt!A1" display="Inhalt"/>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zoomScaleNormal="100" workbookViewId="0"/>
  </sheetViews>
  <sheetFormatPr baseColWidth="10" defaultColWidth="11.42578125" defaultRowHeight="11.25"/>
  <cols>
    <col min="1" max="1" width="93.7109375" style="18" customWidth="1"/>
    <col min="2" max="3" width="11.42578125" style="18"/>
    <col min="4" max="4" width="89.85546875" style="18" customWidth="1"/>
    <col min="5" max="16384" width="11.42578125" style="18"/>
  </cols>
  <sheetData>
    <row r="1" spans="1:4" ht="12.75">
      <c r="A1" s="17" t="s">
        <v>0</v>
      </c>
      <c r="D1"/>
    </row>
    <row r="2" spans="1:4" ht="19.5" customHeight="1">
      <c r="A2" s="19" t="s">
        <v>1</v>
      </c>
      <c r="D2"/>
    </row>
    <row r="3" spans="1:4" ht="12.75">
      <c r="A3" s="20" t="s">
        <v>25</v>
      </c>
      <c r="D3"/>
    </row>
    <row r="4" spans="1:4" ht="12.75">
      <c r="A4" s="20" t="s">
        <v>26</v>
      </c>
      <c r="D4"/>
    </row>
    <row r="5" spans="1:4" ht="19.5" customHeight="1">
      <c r="A5" s="36" t="s">
        <v>27</v>
      </c>
      <c r="B5" s="20"/>
      <c r="D5"/>
    </row>
    <row r="6" spans="1:4" ht="12.75">
      <c r="A6" s="61" t="s">
        <v>120</v>
      </c>
      <c r="B6" s="20"/>
      <c r="C6" s="38"/>
      <c r="D6"/>
    </row>
    <row r="7" spans="1:4" ht="19.5" customHeight="1">
      <c r="A7" s="18" t="s">
        <v>24</v>
      </c>
      <c r="B7" s="20"/>
      <c r="C7" s="38"/>
      <c r="D7"/>
    </row>
    <row r="8" spans="1:4" ht="12.75">
      <c r="A8" s="61" t="s">
        <v>121</v>
      </c>
      <c r="B8" s="40"/>
      <c r="C8" s="38"/>
      <c r="D8"/>
    </row>
    <row r="9" spans="1:4" ht="12.75">
      <c r="A9" s="18" t="s">
        <v>508</v>
      </c>
      <c r="D9"/>
    </row>
    <row r="10" spans="1:4" ht="19.5" customHeight="1">
      <c r="A10" s="19" t="s">
        <v>28</v>
      </c>
      <c r="D10" s="19"/>
    </row>
    <row r="11" spans="1:4" ht="19.5" customHeight="1">
      <c r="A11" s="217" t="s">
        <v>274</v>
      </c>
      <c r="D11" s="217"/>
    </row>
    <row r="12" spans="1:4">
      <c r="A12" s="224" t="s">
        <v>284</v>
      </c>
      <c r="D12" s="218"/>
    </row>
    <row r="13" spans="1:4" ht="19.5" customHeight="1">
      <c r="A13" s="217" t="s">
        <v>275</v>
      </c>
      <c r="D13" s="217"/>
    </row>
    <row r="14" spans="1:4">
      <c r="A14" s="224" t="s">
        <v>284</v>
      </c>
      <c r="D14" s="218"/>
    </row>
    <row r="15" spans="1:4" ht="19.5" customHeight="1">
      <c r="A15" s="219" t="s">
        <v>276</v>
      </c>
      <c r="D15" s="219"/>
    </row>
    <row r="16" spans="1:4" ht="33" customHeight="1">
      <c r="A16" s="217" t="s">
        <v>277</v>
      </c>
      <c r="D16" s="217"/>
    </row>
    <row r="17" spans="1:4">
      <c r="A17" s="224" t="s">
        <v>278</v>
      </c>
      <c r="D17" s="218"/>
    </row>
    <row r="18" spans="1:4" ht="33.75" customHeight="1">
      <c r="A18" s="217" t="s">
        <v>279</v>
      </c>
      <c r="D18" s="217"/>
    </row>
    <row r="19" spans="1:4">
      <c r="A19" s="220" t="s">
        <v>280</v>
      </c>
      <c r="D19" s="220"/>
    </row>
    <row r="20" spans="1:4" s="64" customFormat="1" ht="87.75" customHeight="1">
      <c r="A20" s="217" t="s">
        <v>285</v>
      </c>
      <c r="D20" s="217"/>
    </row>
    <row r="21" spans="1:4" s="64" customFormat="1" ht="19.5" customHeight="1">
      <c r="A21" s="219" t="s">
        <v>281</v>
      </c>
      <c r="D21" s="219"/>
    </row>
    <row r="22" spans="1:4" s="64" customFormat="1" ht="67.5">
      <c r="A22" s="217" t="s">
        <v>509</v>
      </c>
      <c r="D22" s="217"/>
    </row>
    <row r="23" spans="1:4" s="64" customFormat="1">
      <c r="A23" s="18" t="s">
        <v>286</v>
      </c>
      <c r="D23" s="217"/>
    </row>
    <row r="24" spans="1:4" s="64" customFormat="1" ht="22.5">
      <c r="A24" s="225" t="s">
        <v>287</v>
      </c>
      <c r="D24" s="217"/>
    </row>
    <row r="25" spans="1:4" ht="19.5" customHeight="1">
      <c r="A25" s="219" t="s">
        <v>282</v>
      </c>
      <c r="D25" s="219"/>
    </row>
    <row r="26" spans="1:4">
      <c r="A26" s="18" t="s">
        <v>288</v>
      </c>
      <c r="D26" s="221"/>
    </row>
    <row r="27" spans="1:4">
      <c r="A27" s="18" t="s">
        <v>289</v>
      </c>
      <c r="D27" s="217"/>
    </row>
    <row r="28" spans="1:4" ht="56.25">
      <c r="A28" s="225" t="s">
        <v>290</v>
      </c>
      <c r="D28" s="217"/>
    </row>
    <row r="29" spans="1:4" ht="22.5">
      <c r="A29" s="225" t="s">
        <v>291</v>
      </c>
      <c r="D29" s="217"/>
    </row>
    <row r="30" spans="1:4" ht="123.75">
      <c r="A30" s="225" t="s">
        <v>292</v>
      </c>
      <c r="D30" s="217"/>
    </row>
    <row r="31" spans="1:4" ht="112.5">
      <c r="A31" s="222" t="s">
        <v>293</v>
      </c>
      <c r="D31" s="222"/>
    </row>
    <row r="32" spans="1:4" ht="19.5" customHeight="1">
      <c r="A32" s="223" t="s">
        <v>283</v>
      </c>
      <c r="D32" s="223"/>
    </row>
    <row r="33" spans="1:4" ht="22.5">
      <c r="A33" s="225" t="s">
        <v>510</v>
      </c>
      <c r="D33" s="222"/>
    </row>
    <row r="34" spans="1:4" ht="90">
      <c r="A34" s="225" t="s">
        <v>511</v>
      </c>
      <c r="D34" s="222"/>
    </row>
    <row r="35" spans="1:4" ht="67.5">
      <c r="A35" s="225" t="s">
        <v>512</v>
      </c>
      <c r="D35" s="222"/>
    </row>
    <row r="36" spans="1:4" ht="22.5">
      <c r="A36" s="225" t="s">
        <v>294</v>
      </c>
      <c r="D36" s="222"/>
    </row>
    <row r="37" spans="1:4" ht="22.5">
      <c r="A37" s="225" t="s">
        <v>295</v>
      </c>
      <c r="D37" s="222"/>
    </row>
    <row r="38" spans="1:4" ht="56.25" customHeight="1">
      <c r="A38" s="225" t="s">
        <v>296</v>
      </c>
      <c r="D38" s="222"/>
    </row>
    <row r="39" spans="1:4">
      <c r="A39" s="225"/>
      <c r="D39" s="222"/>
    </row>
    <row r="40" spans="1:4">
      <c r="A40" s="225"/>
      <c r="D40" s="217"/>
    </row>
    <row r="41" spans="1:4">
      <c r="A41" s="225"/>
      <c r="D41" s="217"/>
    </row>
    <row r="42" spans="1:4">
      <c r="A42" s="225"/>
      <c r="D42" s="217"/>
    </row>
    <row r="43" spans="1:4">
      <c r="D43" s="217"/>
    </row>
    <row r="44" spans="1:4">
      <c r="D44" s="217"/>
    </row>
    <row r="45" spans="1:4">
      <c r="D45" s="217"/>
    </row>
    <row r="46" spans="1:4">
      <c r="D46" s="217"/>
    </row>
    <row r="47" spans="1:4">
      <c r="D47" s="217"/>
    </row>
    <row r="48" spans="1:4">
      <c r="D48" s="217"/>
    </row>
    <row r="49" spans="4:4">
      <c r="D49" s="217"/>
    </row>
    <row r="50" spans="4:4">
      <c r="D50" s="217"/>
    </row>
    <row r="51" spans="4:4">
      <c r="D51" s="217"/>
    </row>
    <row r="52" spans="4:4">
      <c r="D52" s="217"/>
    </row>
    <row r="53" spans="4:4">
      <c r="D53" s="217"/>
    </row>
    <row r="54" spans="4:4">
      <c r="D54" s="217"/>
    </row>
    <row r="55" spans="4:4">
      <c r="D55" s="217"/>
    </row>
    <row r="56" spans="4:4">
      <c r="D56" s="217"/>
    </row>
    <row r="57" spans="4:4">
      <c r="D57" s="217"/>
    </row>
    <row r="58" spans="4:4">
      <c r="D58" s="217"/>
    </row>
    <row r="59" spans="4:4">
      <c r="D59" s="217"/>
    </row>
    <row r="60" spans="4:4">
      <c r="D60" s="217"/>
    </row>
    <row r="61" spans="4:4">
      <c r="D61" s="217"/>
    </row>
    <row r="62" spans="4:4">
      <c r="D62" s="217"/>
    </row>
    <row r="63" spans="4:4">
      <c r="D63" s="217"/>
    </row>
    <row r="64" spans="4:4">
      <c r="D64" s="217"/>
    </row>
    <row r="65" spans="4:4">
      <c r="D65" s="217"/>
    </row>
    <row r="66" spans="4:4">
      <c r="D66" s="217"/>
    </row>
    <row r="67" spans="4:4">
      <c r="D67" s="217"/>
    </row>
    <row r="68" spans="4:4">
      <c r="D68" s="217"/>
    </row>
    <row r="69" spans="4:4">
      <c r="D69" s="217"/>
    </row>
    <row r="70" spans="4:4">
      <c r="D70" s="217"/>
    </row>
    <row r="71" spans="4:4">
      <c r="D71" s="217"/>
    </row>
    <row r="72" spans="4:4">
      <c r="D72" s="217"/>
    </row>
    <row r="73" spans="4:4">
      <c r="D73" s="217"/>
    </row>
    <row r="74" spans="4:4">
      <c r="D74" s="217"/>
    </row>
    <row r="75" spans="4:4">
      <c r="D75" s="217"/>
    </row>
    <row r="76" spans="4:4">
      <c r="D76" s="217"/>
    </row>
    <row r="77" spans="4:4">
      <c r="D77" s="217"/>
    </row>
    <row r="78" spans="4:4">
      <c r="D78" s="217"/>
    </row>
    <row r="79" spans="4:4">
      <c r="D79" s="217"/>
    </row>
    <row r="80" spans="4:4">
      <c r="D80" s="217"/>
    </row>
    <row r="81" spans="4:4">
      <c r="D81" s="217"/>
    </row>
    <row r="82" spans="4:4">
      <c r="D82" s="217"/>
    </row>
    <row r="83" spans="4:4">
      <c r="D83" s="217"/>
    </row>
  </sheetData>
  <hyperlinks>
    <hyperlink ref="A1" location="Inhalt!A1" tooltip="Zum Inhaltsverzeichnis" display="Inhalt"/>
    <hyperlink ref="A6" r:id="rId1"/>
    <hyperlink ref="A8" r:id="rId2"/>
    <hyperlink ref="A19" r:id="rId3"/>
    <hyperlink ref="A12" r:id="rId4"/>
    <hyperlink ref="A17" r:id="rId5"/>
    <hyperlink ref="A14" r:id="rId6"/>
  </hyperlinks>
  <pageMargins left="0.39370078740157483" right="0.39370078740157483" top="0.39370078740157483" bottom="0.59055118110236227" header="0.31496062992125984" footer="0.31496062992125984"/>
  <pageSetup paperSize="9" firstPageNumber="36" orientation="portrait" r:id="rId7"/>
  <headerFooter>
    <oddFooter>&amp;C&amp;"Arial,Standard"&amp;6© Statistisches Landesamt des Freistaates Sachsen | K V 6 -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showGridLines="0" zoomScaleNormal="100" workbookViewId="0"/>
  </sheetViews>
  <sheetFormatPr baseColWidth="10" defaultColWidth="9.140625" defaultRowHeight="11.25"/>
  <cols>
    <col min="1" max="1" width="10.28515625" style="1" customWidth="1"/>
    <col min="2" max="2" width="10.7109375" style="1" customWidth="1"/>
    <col min="3" max="6" width="17.28515625" style="1" customWidth="1"/>
    <col min="7" max="16384" width="9.140625" style="2"/>
  </cols>
  <sheetData>
    <row r="1" spans="1:6" s="11" customFormat="1" ht="11.25" customHeight="1">
      <c r="A1" s="21" t="s">
        <v>0</v>
      </c>
    </row>
    <row r="2" spans="1:6" s="112" customFormat="1" ht="19.5" customHeight="1">
      <c r="A2" s="62" t="s">
        <v>249</v>
      </c>
      <c r="B2" s="62"/>
      <c r="C2" s="62"/>
      <c r="D2" s="62"/>
      <c r="E2" s="62"/>
      <c r="F2" s="62"/>
    </row>
    <row r="3" spans="1:6" s="4" customFormat="1" ht="15" customHeight="1">
      <c r="A3" s="30" t="s">
        <v>480</v>
      </c>
      <c r="B3" s="113"/>
      <c r="C3" s="113"/>
      <c r="D3" s="113"/>
      <c r="E3" s="113"/>
      <c r="F3" s="113"/>
    </row>
    <row r="4" spans="1:6" s="1" customFormat="1" ht="29.25" customHeight="1">
      <c r="A4" s="85" t="s">
        <v>6</v>
      </c>
      <c r="B4" s="86" t="s">
        <v>7</v>
      </c>
      <c r="C4" s="86" t="s">
        <v>145</v>
      </c>
      <c r="D4" s="86" t="s">
        <v>144</v>
      </c>
      <c r="E4" s="86" t="s">
        <v>61</v>
      </c>
      <c r="F4" s="87" t="s">
        <v>62</v>
      </c>
    </row>
    <row r="5" spans="1:6" s="24" customFormat="1" ht="19.5" customHeight="1">
      <c r="A5" s="155">
        <v>1995</v>
      </c>
      <c r="B5" s="83">
        <v>2140</v>
      </c>
      <c r="C5" s="83">
        <v>776</v>
      </c>
      <c r="D5" s="83">
        <v>1364</v>
      </c>
      <c r="E5" s="83">
        <v>2101</v>
      </c>
      <c r="F5" s="83">
        <v>39</v>
      </c>
    </row>
    <row r="6" spans="1:6" s="25" customFormat="1" ht="11.25" customHeight="1">
      <c r="A6" s="156">
        <v>1996</v>
      </c>
      <c r="B6" s="83">
        <v>2634</v>
      </c>
      <c r="C6" s="83">
        <v>1117</v>
      </c>
      <c r="D6" s="83">
        <v>1517</v>
      </c>
      <c r="E6" s="83">
        <v>2608</v>
      </c>
      <c r="F6" s="83">
        <v>26</v>
      </c>
    </row>
    <row r="7" spans="1:6" s="25" customFormat="1" ht="11.25" customHeight="1">
      <c r="A7" s="156">
        <v>1997</v>
      </c>
      <c r="B7" s="83">
        <v>3035</v>
      </c>
      <c r="C7" s="83">
        <v>1260</v>
      </c>
      <c r="D7" s="83">
        <v>1775</v>
      </c>
      <c r="E7" s="83">
        <v>2794</v>
      </c>
      <c r="F7" s="83">
        <v>241</v>
      </c>
    </row>
    <row r="8" spans="1:6" s="25" customFormat="1" ht="11.25" customHeight="1">
      <c r="A8" s="156">
        <v>1998</v>
      </c>
      <c r="B8" s="83">
        <v>2980</v>
      </c>
      <c r="C8" s="83">
        <v>1186</v>
      </c>
      <c r="D8" s="83">
        <v>1794</v>
      </c>
      <c r="E8" s="83">
        <v>2736</v>
      </c>
      <c r="F8" s="83">
        <v>244</v>
      </c>
    </row>
    <row r="9" spans="1:6" s="25" customFormat="1" ht="11.25" customHeight="1">
      <c r="A9" s="156">
        <v>1999</v>
      </c>
      <c r="B9" s="83">
        <v>2952</v>
      </c>
      <c r="C9" s="83">
        <v>1103</v>
      </c>
      <c r="D9" s="83">
        <v>1849</v>
      </c>
      <c r="E9" s="83">
        <v>2621</v>
      </c>
      <c r="F9" s="83">
        <v>331</v>
      </c>
    </row>
    <row r="10" spans="1:6" s="25" customFormat="1" ht="11.25" customHeight="1">
      <c r="A10" s="156">
        <v>2000</v>
      </c>
      <c r="B10" s="83">
        <v>2817</v>
      </c>
      <c r="C10" s="83">
        <v>1107</v>
      </c>
      <c r="D10" s="83">
        <v>1710</v>
      </c>
      <c r="E10" s="83">
        <v>2535</v>
      </c>
      <c r="F10" s="83">
        <v>282</v>
      </c>
    </row>
    <row r="11" spans="1:6" s="25" customFormat="1" ht="11.25" customHeight="1">
      <c r="A11" s="156">
        <v>2001</v>
      </c>
      <c r="B11" s="83">
        <v>2646</v>
      </c>
      <c r="C11" s="83">
        <v>1084</v>
      </c>
      <c r="D11" s="83">
        <v>1562</v>
      </c>
      <c r="E11" s="83">
        <v>2358</v>
      </c>
      <c r="F11" s="83">
        <v>288</v>
      </c>
    </row>
    <row r="12" spans="1:6" s="25" customFormat="1" ht="11.25" customHeight="1">
      <c r="A12" s="156">
        <v>2002</v>
      </c>
      <c r="B12" s="83">
        <v>2495</v>
      </c>
      <c r="C12" s="83">
        <v>932</v>
      </c>
      <c r="D12" s="83">
        <v>1563</v>
      </c>
      <c r="E12" s="83">
        <v>2267</v>
      </c>
      <c r="F12" s="83">
        <v>228</v>
      </c>
    </row>
    <row r="13" spans="1:6" s="25" customFormat="1" ht="11.25" customHeight="1">
      <c r="A13" s="156">
        <v>2003</v>
      </c>
      <c r="B13" s="83">
        <v>2405</v>
      </c>
      <c r="C13" s="83">
        <v>889</v>
      </c>
      <c r="D13" s="83">
        <v>1516</v>
      </c>
      <c r="E13" s="83">
        <v>1891</v>
      </c>
      <c r="F13" s="83">
        <v>514</v>
      </c>
    </row>
    <row r="14" spans="1:6" s="5" customFormat="1" ht="11.25" customHeight="1">
      <c r="A14" s="156">
        <v>2004</v>
      </c>
      <c r="B14" s="83">
        <v>2216</v>
      </c>
      <c r="C14" s="83">
        <v>770</v>
      </c>
      <c r="D14" s="83">
        <v>1446</v>
      </c>
      <c r="E14" s="83">
        <v>1699</v>
      </c>
      <c r="F14" s="83">
        <v>517</v>
      </c>
    </row>
    <row r="15" spans="1:6" s="25" customFormat="1" ht="11.25" customHeight="1">
      <c r="A15" s="156">
        <v>2005</v>
      </c>
      <c r="B15" s="83">
        <v>1996</v>
      </c>
      <c r="C15" s="83">
        <v>611</v>
      </c>
      <c r="D15" s="83">
        <v>1385</v>
      </c>
      <c r="E15" s="83">
        <v>1600</v>
      </c>
      <c r="F15" s="83">
        <v>396</v>
      </c>
    </row>
    <row r="16" spans="1:6" s="25" customFormat="1" ht="11.25" customHeight="1">
      <c r="A16" s="156">
        <v>2006</v>
      </c>
      <c r="B16" s="83">
        <v>1939</v>
      </c>
      <c r="C16" s="83">
        <v>604</v>
      </c>
      <c r="D16" s="83">
        <v>1335</v>
      </c>
      <c r="E16" s="83">
        <v>1588</v>
      </c>
      <c r="F16" s="83">
        <v>351</v>
      </c>
    </row>
    <row r="17" spans="1:6" s="25" customFormat="1" ht="11.25" customHeight="1">
      <c r="A17" s="156">
        <v>2007</v>
      </c>
      <c r="B17" s="83">
        <v>2042</v>
      </c>
      <c r="C17" s="83">
        <v>565</v>
      </c>
      <c r="D17" s="83">
        <v>1477</v>
      </c>
      <c r="E17" s="83">
        <v>1743</v>
      </c>
      <c r="F17" s="83">
        <v>299</v>
      </c>
    </row>
    <row r="18" spans="1:6" s="25" customFormat="1" ht="11.25" customHeight="1">
      <c r="A18" s="156">
        <v>2008</v>
      </c>
      <c r="B18" s="83">
        <v>2005</v>
      </c>
      <c r="C18" s="83">
        <v>490</v>
      </c>
      <c r="D18" s="83">
        <v>1515</v>
      </c>
      <c r="E18" s="83">
        <v>1625</v>
      </c>
      <c r="F18" s="83">
        <v>380</v>
      </c>
    </row>
    <row r="19" spans="1:6" s="25" customFormat="1" ht="11.25" customHeight="1">
      <c r="A19" s="156">
        <v>2009</v>
      </c>
      <c r="B19" s="83">
        <v>1977</v>
      </c>
      <c r="C19" s="83">
        <v>441</v>
      </c>
      <c r="D19" s="83">
        <v>1536</v>
      </c>
      <c r="E19" s="83">
        <v>1521</v>
      </c>
      <c r="F19" s="83">
        <v>456</v>
      </c>
    </row>
    <row r="20" spans="1:6" s="25" customFormat="1" ht="11.25" customHeight="1">
      <c r="A20" s="156">
        <v>2010</v>
      </c>
      <c r="B20" s="83">
        <v>2405</v>
      </c>
      <c r="C20" s="84">
        <v>559</v>
      </c>
      <c r="D20" s="84">
        <v>1846</v>
      </c>
      <c r="E20" s="83">
        <v>1887</v>
      </c>
      <c r="F20" s="83">
        <v>518</v>
      </c>
    </row>
    <row r="21" spans="1:6" s="25" customFormat="1" ht="11.25" customHeight="1">
      <c r="A21" s="157">
        <v>2011</v>
      </c>
      <c r="B21" s="83">
        <v>2393</v>
      </c>
      <c r="C21" s="83">
        <v>586</v>
      </c>
      <c r="D21" s="83">
        <v>1807</v>
      </c>
      <c r="E21" s="83">
        <v>1990</v>
      </c>
      <c r="F21" s="83">
        <v>403</v>
      </c>
    </row>
    <row r="22" spans="1:6" s="25" customFormat="1" ht="11.25" customHeight="1">
      <c r="A22" s="157">
        <v>2012</v>
      </c>
      <c r="B22" s="83">
        <v>2574</v>
      </c>
      <c r="C22" s="83">
        <v>380</v>
      </c>
      <c r="D22" s="83">
        <v>2194</v>
      </c>
      <c r="E22" s="83">
        <v>2218</v>
      </c>
      <c r="F22" s="83">
        <v>356</v>
      </c>
    </row>
    <row r="23" spans="1:6" s="26" customFormat="1" ht="11.25" customHeight="1">
      <c r="A23" s="157">
        <v>2013</v>
      </c>
      <c r="B23" s="83">
        <v>2767</v>
      </c>
      <c r="C23" s="83">
        <v>450</v>
      </c>
      <c r="D23" s="83">
        <v>2317</v>
      </c>
      <c r="E23" s="83">
        <v>2351</v>
      </c>
      <c r="F23" s="83">
        <v>416</v>
      </c>
    </row>
    <row r="24" spans="1:6" s="26" customFormat="1" ht="11.25" customHeight="1">
      <c r="A24" s="157">
        <v>2014</v>
      </c>
      <c r="B24" s="83">
        <v>2800</v>
      </c>
      <c r="C24" s="83">
        <v>439</v>
      </c>
      <c r="D24" s="83">
        <v>2361</v>
      </c>
      <c r="E24" s="83">
        <v>2358</v>
      </c>
      <c r="F24" s="83">
        <v>442</v>
      </c>
    </row>
    <row r="25" spans="1:6" s="26" customFormat="1" ht="11.25" customHeight="1">
      <c r="A25" s="157">
        <v>2015</v>
      </c>
      <c r="B25" s="83">
        <v>4104</v>
      </c>
      <c r="C25" s="83">
        <v>587</v>
      </c>
      <c r="D25" s="83">
        <v>3517</v>
      </c>
      <c r="E25" s="83">
        <v>3250</v>
      </c>
      <c r="F25" s="83">
        <v>854</v>
      </c>
    </row>
    <row r="26" spans="1:6" s="26" customFormat="1" ht="11.25" customHeight="1">
      <c r="A26" s="157">
        <v>2016</v>
      </c>
      <c r="B26" s="83">
        <v>5774</v>
      </c>
      <c r="C26" s="83">
        <v>493</v>
      </c>
      <c r="D26" s="83">
        <v>5281</v>
      </c>
      <c r="E26" s="83">
        <v>5152</v>
      </c>
      <c r="F26" s="83">
        <v>622</v>
      </c>
    </row>
    <row r="27" spans="1:6" s="26" customFormat="1" ht="11.25" customHeight="1">
      <c r="A27" s="157">
        <v>2017</v>
      </c>
      <c r="B27" s="83">
        <v>3855</v>
      </c>
      <c r="C27" s="83">
        <v>418</v>
      </c>
      <c r="D27" s="83">
        <v>3437</v>
      </c>
      <c r="E27" s="83">
        <v>2365</v>
      </c>
      <c r="F27" s="83">
        <v>1490</v>
      </c>
    </row>
    <row r="28" spans="1:6" ht="11.25" customHeight="1">
      <c r="A28" s="156">
        <v>2018</v>
      </c>
      <c r="B28" s="83">
        <v>3301</v>
      </c>
      <c r="C28" s="83">
        <v>442</v>
      </c>
      <c r="D28" s="83">
        <v>2859</v>
      </c>
      <c r="E28" s="83">
        <v>2090</v>
      </c>
      <c r="F28" s="83">
        <v>1211</v>
      </c>
    </row>
    <row r="29" spans="1:6" ht="11.25" customHeight="1">
      <c r="A29" s="157">
        <v>2019</v>
      </c>
      <c r="B29" s="83">
        <v>2910</v>
      </c>
      <c r="C29" s="83">
        <v>438</v>
      </c>
      <c r="D29" s="83">
        <v>2472</v>
      </c>
      <c r="E29" s="83">
        <v>1928</v>
      </c>
      <c r="F29" s="83">
        <v>982</v>
      </c>
    </row>
    <row r="30" spans="1:6" ht="11.25" customHeight="1">
      <c r="A30" s="156">
        <v>2020</v>
      </c>
      <c r="B30" s="83">
        <v>2576</v>
      </c>
      <c r="C30" s="83">
        <v>326</v>
      </c>
      <c r="D30" s="83">
        <v>2250</v>
      </c>
      <c r="E30" s="83">
        <v>1750</v>
      </c>
      <c r="F30" s="83">
        <v>826</v>
      </c>
    </row>
    <row r="31" spans="1:6" ht="11.25" customHeight="1">
      <c r="A31" s="156">
        <v>2021</v>
      </c>
      <c r="B31" s="83">
        <v>2186</v>
      </c>
      <c r="C31" s="83">
        <v>316</v>
      </c>
      <c r="D31" s="83">
        <v>1870</v>
      </c>
      <c r="E31" s="83">
        <v>1373</v>
      </c>
      <c r="F31" s="83">
        <v>813</v>
      </c>
    </row>
    <row r="32" spans="1:6" ht="11.25" customHeight="1">
      <c r="A32" s="156">
        <v>2022</v>
      </c>
      <c r="B32" s="83">
        <v>2698</v>
      </c>
      <c r="C32" s="83">
        <v>329</v>
      </c>
      <c r="D32" s="83">
        <v>2369</v>
      </c>
      <c r="E32" s="83">
        <v>1646</v>
      </c>
      <c r="F32" s="83">
        <v>1052</v>
      </c>
    </row>
    <row r="33" spans="1:6" ht="11.25" customHeight="1">
      <c r="A33" s="156">
        <v>2023</v>
      </c>
      <c r="B33" s="213">
        <v>3032</v>
      </c>
      <c r="C33" s="100">
        <v>472</v>
      </c>
      <c r="D33" s="100">
        <v>2560</v>
      </c>
      <c r="E33" s="213">
        <v>1868</v>
      </c>
      <c r="F33" s="213">
        <v>1164</v>
      </c>
    </row>
    <row r="34" spans="1:6" ht="11.25" customHeight="1">
      <c r="A34" s="284">
        <v>2024</v>
      </c>
      <c r="B34" s="310">
        <v>3281</v>
      </c>
      <c r="C34" s="83">
        <v>570</v>
      </c>
      <c r="D34" s="83">
        <v>2062</v>
      </c>
      <c r="E34" s="310">
        <v>2122</v>
      </c>
      <c r="F34" s="310">
        <v>1159</v>
      </c>
    </row>
    <row r="35" spans="1:6" ht="11.25" customHeight="1">
      <c r="A35" s="339" t="s">
        <v>8</v>
      </c>
      <c r="B35" s="285"/>
      <c r="C35" s="285"/>
      <c r="D35" s="285"/>
      <c r="E35" s="285"/>
      <c r="F35" s="242"/>
    </row>
    <row r="36" spans="1:6" ht="11.25" customHeight="1">
      <c r="A36" s="4" t="s">
        <v>297</v>
      </c>
      <c r="B36" s="4"/>
      <c r="C36" s="4"/>
      <c r="D36" s="4"/>
      <c r="E36" s="4"/>
      <c r="F36" s="2"/>
    </row>
    <row r="37" spans="1:6" s="1" customFormat="1" ht="11.25" customHeight="1">
      <c r="A37" s="4" t="s">
        <v>298</v>
      </c>
      <c r="B37" s="4"/>
      <c r="C37" s="4"/>
      <c r="D37" s="4"/>
      <c r="E37" s="4"/>
      <c r="F37" s="4"/>
    </row>
    <row r="38" spans="1:6" ht="11.25" customHeight="1">
      <c r="A38" s="114" t="s">
        <v>131</v>
      </c>
      <c r="B38" s="2"/>
      <c r="C38" s="2"/>
      <c r="D38" s="2"/>
      <c r="E38" s="2"/>
      <c r="F38" s="2"/>
    </row>
    <row r="39" spans="1:6">
      <c r="B39" s="2"/>
      <c r="C39" s="2"/>
      <c r="D39" s="2"/>
      <c r="E39" s="2"/>
      <c r="F39" s="2"/>
    </row>
    <row r="40" spans="1:6">
      <c r="B40" s="2"/>
      <c r="C40" s="2"/>
      <c r="D40" s="2"/>
      <c r="E40" s="2"/>
      <c r="F40" s="2"/>
    </row>
    <row r="41" spans="1:6">
      <c r="B41" s="2"/>
      <c r="C41" s="2"/>
      <c r="D41" s="2"/>
      <c r="E41" s="2"/>
      <c r="F41" s="2"/>
    </row>
    <row r="42" spans="1:6">
      <c r="A42" s="2"/>
      <c r="B42" s="2"/>
      <c r="C42" s="2"/>
      <c r="D42" s="2"/>
      <c r="E42" s="2"/>
      <c r="F42" s="2"/>
    </row>
    <row r="43" spans="1:6">
      <c r="A43" s="2"/>
      <c r="B43" s="2"/>
      <c r="C43" s="2"/>
      <c r="D43" s="2"/>
      <c r="E43" s="2"/>
      <c r="F43" s="2"/>
    </row>
    <row r="44" spans="1:6">
      <c r="A44" s="2"/>
      <c r="B44" s="2"/>
      <c r="C44" s="2"/>
      <c r="D44" s="2"/>
      <c r="E44" s="2"/>
      <c r="F44" s="2"/>
    </row>
    <row r="45" spans="1:6">
      <c r="A45" s="2"/>
      <c r="B45" s="2"/>
      <c r="C45" s="2"/>
      <c r="D45" s="2"/>
      <c r="E45" s="2"/>
      <c r="F45" s="2"/>
    </row>
    <row r="46" spans="1:6">
      <c r="A46" s="2"/>
      <c r="B46" s="2"/>
      <c r="C46" s="2"/>
      <c r="D46" s="2"/>
      <c r="E46" s="2"/>
      <c r="F46" s="2"/>
    </row>
    <row r="47" spans="1:6">
      <c r="A47" s="2"/>
      <c r="B47" s="2"/>
      <c r="C47" s="2"/>
      <c r="D47" s="2"/>
      <c r="E47" s="2"/>
      <c r="F47" s="2"/>
    </row>
    <row r="48" spans="1:6">
      <c r="A48" s="2"/>
      <c r="B48" s="2"/>
      <c r="C48" s="2"/>
      <c r="D48" s="2"/>
      <c r="E48" s="2"/>
      <c r="F48" s="2"/>
    </row>
    <row r="49" spans="1:6">
      <c r="A49" s="2"/>
      <c r="B49" s="2"/>
      <c r="C49" s="2"/>
      <c r="D49" s="2"/>
      <c r="E49" s="2"/>
      <c r="F49" s="2"/>
    </row>
    <row r="50" spans="1:6">
      <c r="A50" s="2"/>
      <c r="B50" s="2"/>
      <c r="C50" s="2"/>
      <c r="D50" s="2"/>
      <c r="E50" s="2"/>
      <c r="F50" s="2"/>
    </row>
    <row r="51" spans="1:6">
      <c r="A51" s="2"/>
      <c r="B51" s="2"/>
      <c r="C51" s="2"/>
      <c r="D51" s="2"/>
      <c r="E51" s="2"/>
      <c r="F51" s="2"/>
    </row>
    <row r="52" spans="1:6">
      <c r="A52" s="2"/>
      <c r="B52" s="2"/>
      <c r="C52" s="2"/>
      <c r="D52" s="2"/>
      <c r="E52" s="2"/>
      <c r="F52" s="2"/>
    </row>
    <row r="53" spans="1:6">
      <c r="A53" s="2"/>
      <c r="B53" s="2"/>
      <c r="C53" s="2"/>
      <c r="D53" s="2"/>
      <c r="E53" s="2"/>
      <c r="F53" s="2"/>
    </row>
    <row r="54" spans="1:6">
      <c r="A54" s="2"/>
      <c r="B54" s="2"/>
      <c r="C54" s="2"/>
      <c r="D54" s="2"/>
      <c r="E54" s="2"/>
      <c r="F54" s="2"/>
    </row>
    <row r="55" spans="1:6">
      <c r="A55" s="2"/>
      <c r="B55" s="2"/>
      <c r="C55" s="2"/>
      <c r="D55" s="2"/>
      <c r="E55" s="2"/>
      <c r="F55" s="2"/>
    </row>
    <row r="56" spans="1:6">
      <c r="A56" s="2"/>
      <c r="B56" s="2"/>
      <c r="C56" s="2"/>
      <c r="D56" s="2"/>
      <c r="E56" s="2"/>
      <c r="F56" s="2"/>
    </row>
    <row r="57" spans="1:6">
      <c r="A57" s="2"/>
      <c r="B57" s="2"/>
      <c r="C57" s="2"/>
      <c r="D57" s="2"/>
      <c r="E57" s="2"/>
      <c r="F57" s="2"/>
    </row>
    <row r="58" spans="1:6">
      <c r="A58" s="2"/>
      <c r="B58" s="2"/>
      <c r="C58" s="2"/>
      <c r="D58" s="2"/>
      <c r="E58" s="2"/>
      <c r="F58" s="2"/>
    </row>
    <row r="59" spans="1:6">
      <c r="A59" s="2"/>
      <c r="B59" s="2"/>
      <c r="C59" s="2"/>
      <c r="D59" s="2"/>
      <c r="E59" s="2"/>
      <c r="F59" s="2"/>
    </row>
    <row r="60" spans="1:6">
      <c r="A60" s="2"/>
      <c r="B60" s="2"/>
      <c r="C60" s="2"/>
      <c r="D60" s="2"/>
      <c r="E60" s="2"/>
      <c r="F60" s="2"/>
    </row>
    <row r="61" spans="1:6">
      <c r="A61" s="2"/>
      <c r="B61" s="2"/>
      <c r="C61" s="2"/>
      <c r="D61" s="2"/>
      <c r="E61" s="2"/>
      <c r="F61" s="2"/>
    </row>
    <row r="62" spans="1:6">
      <c r="A62" s="2"/>
      <c r="B62" s="2"/>
      <c r="C62" s="2"/>
      <c r="D62" s="2"/>
      <c r="E62" s="2"/>
      <c r="F62" s="2"/>
    </row>
    <row r="63" spans="1:6">
      <c r="A63" s="2"/>
      <c r="B63" s="2"/>
      <c r="C63" s="2"/>
      <c r="D63" s="2"/>
      <c r="E63" s="2"/>
      <c r="F63" s="2"/>
    </row>
    <row r="64" spans="1:6">
      <c r="A64" s="2"/>
      <c r="B64" s="2"/>
      <c r="C64" s="2"/>
      <c r="D64" s="2"/>
      <c r="E64" s="2"/>
      <c r="F64" s="2"/>
    </row>
    <row r="65" spans="1:6">
      <c r="A65" s="2"/>
      <c r="B65" s="2"/>
      <c r="C65" s="2"/>
      <c r="D65" s="2"/>
      <c r="E65" s="2"/>
      <c r="F65" s="2"/>
    </row>
    <row r="66" spans="1:6">
      <c r="A66" s="2"/>
      <c r="B66" s="2"/>
      <c r="C66" s="2"/>
      <c r="D66" s="2"/>
      <c r="E66" s="2"/>
      <c r="F66" s="2"/>
    </row>
    <row r="67" spans="1:6">
      <c r="A67" s="2"/>
      <c r="B67" s="2"/>
      <c r="C67" s="2"/>
      <c r="D67" s="2"/>
      <c r="E67" s="2"/>
      <c r="F67" s="2"/>
    </row>
    <row r="68" spans="1:6">
      <c r="A68" s="2"/>
      <c r="B68" s="2"/>
      <c r="C68" s="2"/>
      <c r="D68" s="2"/>
      <c r="E68" s="2"/>
      <c r="F68" s="2"/>
    </row>
    <row r="69" spans="1:6">
      <c r="A69" s="2"/>
      <c r="B69" s="2"/>
      <c r="C69" s="2"/>
      <c r="D69" s="2"/>
      <c r="E69" s="2"/>
      <c r="F69" s="2"/>
    </row>
    <row r="70" spans="1:6">
      <c r="A70" s="2"/>
      <c r="B70" s="2"/>
      <c r="C70" s="2"/>
      <c r="D70" s="2"/>
      <c r="E70" s="2"/>
      <c r="F70" s="2"/>
    </row>
    <row r="71" spans="1:6">
      <c r="A71" s="2"/>
      <c r="B71" s="2"/>
      <c r="C71" s="2"/>
      <c r="D71" s="2"/>
      <c r="E71" s="2"/>
      <c r="F71" s="2"/>
    </row>
    <row r="72" spans="1:6">
      <c r="A72" s="2"/>
      <c r="B72" s="2"/>
      <c r="C72" s="2"/>
      <c r="D72" s="2"/>
      <c r="E72" s="2"/>
      <c r="F72" s="2"/>
    </row>
    <row r="73" spans="1:6">
      <c r="A73" s="2"/>
      <c r="B73" s="2"/>
      <c r="C73" s="2"/>
      <c r="D73" s="2"/>
      <c r="E73" s="2"/>
      <c r="F73" s="2"/>
    </row>
    <row r="74" spans="1:6">
      <c r="A74" s="2"/>
      <c r="B74" s="2"/>
      <c r="C74" s="2"/>
      <c r="D74" s="2"/>
      <c r="E74" s="2"/>
      <c r="F74" s="2"/>
    </row>
    <row r="75" spans="1:6">
      <c r="A75" s="2"/>
      <c r="B75" s="2"/>
      <c r="C75" s="2"/>
      <c r="D75" s="2"/>
      <c r="E75" s="2"/>
      <c r="F75" s="2"/>
    </row>
    <row r="76" spans="1:6">
      <c r="A76" s="2"/>
      <c r="B76" s="2"/>
      <c r="C76" s="2"/>
      <c r="D76" s="2"/>
      <c r="E76" s="2"/>
      <c r="F76" s="2"/>
    </row>
    <row r="77" spans="1:6">
      <c r="A77" s="2"/>
      <c r="B77" s="2"/>
      <c r="C77" s="2"/>
      <c r="D77" s="2"/>
      <c r="E77" s="2"/>
      <c r="F77" s="2"/>
    </row>
    <row r="78" spans="1:6">
      <c r="A78" s="2"/>
      <c r="B78" s="2"/>
      <c r="C78" s="2"/>
      <c r="D78" s="2"/>
      <c r="E78" s="2"/>
      <c r="F78" s="2"/>
    </row>
    <row r="79" spans="1:6">
      <c r="A79" s="2"/>
      <c r="B79" s="2"/>
      <c r="C79" s="2"/>
      <c r="D79" s="2"/>
      <c r="E79" s="2"/>
      <c r="F79" s="2"/>
    </row>
    <row r="80" spans="1:6">
      <c r="A80" s="2"/>
      <c r="B80" s="2"/>
      <c r="C80" s="2"/>
      <c r="D80" s="2"/>
      <c r="E80" s="2"/>
      <c r="F80" s="2"/>
    </row>
    <row r="81" spans="1:6">
      <c r="A81" s="2"/>
      <c r="B81" s="2"/>
      <c r="C81" s="2"/>
      <c r="D81" s="2"/>
      <c r="E81" s="2"/>
      <c r="F81" s="2"/>
    </row>
    <row r="82" spans="1:6">
      <c r="A82" s="2"/>
      <c r="B82" s="2"/>
      <c r="C82" s="2"/>
      <c r="D82" s="2"/>
      <c r="E82" s="2"/>
      <c r="F82" s="2"/>
    </row>
    <row r="83" spans="1:6">
      <c r="A83" s="2"/>
      <c r="B83" s="2"/>
      <c r="C83" s="2"/>
      <c r="D83" s="2"/>
      <c r="E83" s="2"/>
      <c r="F83" s="2"/>
    </row>
    <row r="84" spans="1:6">
      <c r="A84" s="2"/>
      <c r="B84" s="2"/>
      <c r="C84" s="2"/>
      <c r="D84" s="2"/>
      <c r="E84" s="2"/>
      <c r="F84" s="2"/>
    </row>
    <row r="85" spans="1:6">
      <c r="A85" s="2"/>
      <c r="B85" s="2"/>
      <c r="C85" s="2"/>
      <c r="D85" s="2"/>
      <c r="E85" s="2"/>
      <c r="F85" s="2"/>
    </row>
    <row r="86" spans="1:6">
      <c r="A86" s="2"/>
      <c r="B86" s="2"/>
      <c r="C86" s="2"/>
      <c r="D86" s="2"/>
      <c r="E86" s="2"/>
      <c r="F86" s="2"/>
    </row>
    <row r="87" spans="1:6">
      <c r="A87" s="2"/>
      <c r="B87" s="2"/>
      <c r="C87" s="2"/>
      <c r="D87" s="2"/>
      <c r="E87" s="2"/>
      <c r="F87" s="2"/>
    </row>
    <row r="88" spans="1:6">
      <c r="A88" s="2"/>
      <c r="B88" s="2"/>
      <c r="C88" s="2"/>
      <c r="D88" s="2"/>
      <c r="E88" s="2"/>
      <c r="F88" s="2"/>
    </row>
    <row r="89" spans="1:6">
      <c r="A89" s="2"/>
      <c r="B89" s="2"/>
      <c r="C89" s="2"/>
      <c r="D89" s="2"/>
      <c r="E89" s="2"/>
      <c r="F89" s="2"/>
    </row>
    <row r="90" spans="1:6">
      <c r="A90" s="2"/>
      <c r="B90" s="2"/>
      <c r="C90" s="2"/>
      <c r="D90" s="2"/>
      <c r="E90" s="2"/>
      <c r="F90" s="2"/>
    </row>
    <row r="91" spans="1:6">
      <c r="A91" s="2"/>
      <c r="B91" s="2"/>
      <c r="C91" s="2"/>
      <c r="D91" s="2"/>
      <c r="E91" s="2"/>
      <c r="F91" s="2"/>
    </row>
    <row r="92" spans="1:6">
      <c r="A92" s="2"/>
      <c r="B92" s="2"/>
      <c r="C92" s="2"/>
      <c r="D92" s="2"/>
      <c r="E92" s="2"/>
      <c r="F92" s="2"/>
    </row>
    <row r="93" spans="1:6">
      <c r="A93" s="2"/>
      <c r="B93" s="2"/>
      <c r="C93" s="2"/>
      <c r="D93" s="2"/>
      <c r="E93" s="2"/>
      <c r="F93" s="2"/>
    </row>
    <row r="94" spans="1:6">
      <c r="A94" s="2"/>
      <c r="B94" s="2"/>
      <c r="C94" s="2"/>
      <c r="D94" s="2"/>
      <c r="E94" s="2"/>
      <c r="F94" s="2"/>
    </row>
    <row r="95" spans="1:6">
      <c r="A95" s="2"/>
      <c r="B95" s="2"/>
      <c r="C95" s="2"/>
      <c r="D95" s="2"/>
      <c r="E95" s="2"/>
      <c r="F95" s="2"/>
    </row>
    <row r="96" spans="1:6">
      <c r="A96" s="2"/>
      <c r="B96" s="2"/>
      <c r="C96" s="2"/>
      <c r="D96" s="2"/>
      <c r="E96" s="2"/>
      <c r="F96" s="2"/>
    </row>
    <row r="97" spans="1:6">
      <c r="A97" s="2"/>
      <c r="B97" s="2"/>
      <c r="C97" s="2"/>
      <c r="D97" s="2"/>
      <c r="E97" s="2"/>
      <c r="F97" s="2"/>
    </row>
    <row r="98" spans="1:6">
      <c r="A98" s="2"/>
      <c r="B98" s="2"/>
      <c r="C98" s="2"/>
      <c r="D98" s="2"/>
      <c r="E98" s="2"/>
      <c r="F98" s="2"/>
    </row>
    <row r="99" spans="1:6">
      <c r="A99" s="2"/>
      <c r="B99" s="2"/>
      <c r="C99" s="2"/>
      <c r="D99" s="2"/>
      <c r="E99" s="2"/>
      <c r="F99" s="2"/>
    </row>
    <row r="100" spans="1:6">
      <c r="A100" s="2"/>
      <c r="B100" s="2"/>
      <c r="C100" s="2"/>
      <c r="D100" s="2"/>
      <c r="E100" s="2"/>
      <c r="F100" s="2"/>
    </row>
    <row r="101" spans="1:6">
      <c r="A101" s="2"/>
      <c r="B101" s="2"/>
      <c r="C101" s="2"/>
      <c r="D101" s="2"/>
      <c r="E101" s="2"/>
      <c r="F101" s="2"/>
    </row>
    <row r="102" spans="1:6">
      <c r="A102" s="2"/>
    </row>
  </sheetData>
  <dataValidations count="3">
    <dataValidation allowBlank="1" showInputMessage="1" showErrorMessage="1" promptTitle="Fußnote 1" prompt="§ 42 Abs. 1 Nr. 1 SGB VIII" sqref="C4"/>
    <dataValidation allowBlank="1" showInputMessage="1" showErrorMessage="1" promptTitle="Fußnote 2" prompt="Wegen dringender Kindeswohlgegefährdung (§ 42 Abs. 1 Nr. 2 SGB VIII) oder aufgrund unbegleiteter Einreise aus dem Ausland (§ 42 Abs. 1 Nr. 3 SGB VIII)" sqref="D4"/>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zoomScaleNormal="100" workbookViewId="0"/>
  </sheetViews>
  <sheetFormatPr baseColWidth="10" defaultColWidth="9.140625" defaultRowHeight="11.25"/>
  <cols>
    <col min="1" max="1" width="10.28515625" style="1" customWidth="1"/>
    <col min="2" max="2" width="10.7109375" style="1" customWidth="1"/>
    <col min="3" max="3" width="22.5703125" style="1" customWidth="1"/>
    <col min="4" max="5" width="17.28515625" style="1" customWidth="1"/>
    <col min="6" max="16384" width="9.140625" style="2"/>
  </cols>
  <sheetData>
    <row r="1" spans="1:5" s="11" customFormat="1" ht="11.25" customHeight="1">
      <c r="A1" s="21" t="s">
        <v>0</v>
      </c>
    </row>
    <row r="2" spans="1:5" s="112" customFormat="1" ht="19.5" customHeight="1">
      <c r="A2" s="62" t="s">
        <v>365</v>
      </c>
      <c r="B2" s="62"/>
      <c r="C2" s="62"/>
      <c r="D2" s="62"/>
      <c r="E2" s="62"/>
    </row>
    <row r="3" spans="1:5" s="4" customFormat="1" ht="15" customHeight="1">
      <c r="A3" s="30" t="s">
        <v>482</v>
      </c>
      <c r="B3" s="113"/>
      <c r="C3" s="113"/>
      <c r="D3" s="113"/>
      <c r="E3" s="113"/>
    </row>
    <row r="4" spans="1:5" s="1" customFormat="1" ht="36" customHeight="1">
      <c r="A4" s="85" t="s">
        <v>6</v>
      </c>
      <c r="B4" s="86" t="s">
        <v>7</v>
      </c>
      <c r="C4" s="86" t="s">
        <v>300</v>
      </c>
      <c r="D4" s="86" t="s">
        <v>61</v>
      </c>
      <c r="E4" s="87" t="s">
        <v>62</v>
      </c>
    </row>
    <row r="5" spans="1:5" s="26" customFormat="1" ht="19.5" customHeight="1">
      <c r="A5" s="157">
        <v>2017</v>
      </c>
      <c r="B5" s="83">
        <v>342</v>
      </c>
      <c r="C5" s="83">
        <v>342</v>
      </c>
      <c r="D5" s="83">
        <v>173</v>
      </c>
      <c r="E5" s="83">
        <v>169</v>
      </c>
    </row>
    <row r="6" spans="1:5" ht="11.25" customHeight="1">
      <c r="A6" s="156">
        <v>2018</v>
      </c>
      <c r="B6" s="83">
        <v>201</v>
      </c>
      <c r="C6" s="83">
        <v>201</v>
      </c>
      <c r="D6" s="83">
        <v>155</v>
      </c>
      <c r="E6" s="83">
        <v>46</v>
      </c>
    </row>
    <row r="7" spans="1:5" ht="11.25" customHeight="1">
      <c r="A7" s="157">
        <v>2019</v>
      </c>
      <c r="B7" s="83">
        <v>144</v>
      </c>
      <c r="C7" s="83">
        <v>144</v>
      </c>
      <c r="D7" s="83">
        <v>114</v>
      </c>
      <c r="E7" s="83">
        <v>30</v>
      </c>
    </row>
    <row r="8" spans="1:5" ht="11.25" customHeight="1">
      <c r="A8" s="156">
        <v>2020</v>
      </c>
      <c r="B8" s="83">
        <v>134</v>
      </c>
      <c r="C8" s="83">
        <v>134</v>
      </c>
      <c r="D8" s="83">
        <v>83</v>
      </c>
      <c r="E8" s="83">
        <v>51</v>
      </c>
    </row>
    <row r="9" spans="1:5" ht="11.25" customHeight="1">
      <c r="A9" s="156">
        <v>2021</v>
      </c>
      <c r="B9" s="83">
        <v>329</v>
      </c>
      <c r="C9" s="83">
        <v>329</v>
      </c>
      <c r="D9" s="83">
        <v>227</v>
      </c>
      <c r="E9" s="83">
        <v>102</v>
      </c>
    </row>
    <row r="10" spans="1:5" ht="11.25" customHeight="1">
      <c r="A10" s="156">
        <v>2022</v>
      </c>
      <c r="B10" s="83">
        <v>1488</v>
      </c>
      <c r="C10" s="83">
        <v>1488</v>
      </c>
      <c r="D10" s="83">
        <v>1111</v>
      </c>
      <c r="E10" s="83">
        <v>377</v>
      </c>
    </row>
    <row r="11" spans="1:5" ht="11.25" customHeight="1">
      <c r="A11" s="156">
        <v>2023</v>
      </c>
      <c r="B11" s="213">
        <v>2008</v>
      </c>
      <c r="C11" s="100">
        <v>2008</v>
      </c>
      <c r="D11" s="213">
        <v>1096</v>
      </c>
      <c r="E11" s="213">
        <v>912</v>
      </c>
    </row>
    <row r="12" spans="1:5" ht="11.25" customHeight="1">
      <c r="A12" s="284">
        <v>2024</v>
      </c>
      <c r="B12" s="83">
        <v>458</v>
      </c>
      <c r="C12" s="83">
        <v>458</v>
      </c>
      <c r="D12" s="83">
        <v>251</v>
      </c>
      <c r="E12" s="83">
        <v>207</v>
      </c>
    </row>
    <row r="13" spans="1:5" ht="11.25" customHeight="1">
      <c r="A13" s="34" t="s">
        <v>8</v>
      </c>
      <c r="E13" s="2"/>
    </row>
    <row r="14" spans="1:5" ht="11.25" customHeight="1">
      <c r="A14" s="114" t="s">
        <v>131</v>
      </c>
      <c r="B14" s="2"/>
      <c r="C14" s="2"/>
      <c r="D14" s="2"/>
      <c r="E14" s="2"/>
    </row>
    <row r="15" spans="1:5">
      <c r="B15" s="2"/>
      <c r="C15" s="2"/>
      <c r="D15" s="2"/>
      <c r="E15" s="2"/>
    </row>
    <row r="16" spans="1:5">
      <c r="B16" s="2"/>
      <c r="C16" s="2"/>
      <c r="D16" s="2"/>
      <c r="E16" s="2"/>
    </row>
    <row r="17" spans="1:5">
      <c r="B17" s="2"/>
      <c r="C17" s="2"/>
      <c r="D17" s="2"/>
      <c r="E17" s="2"/>
    </row>
    <row r="18" spans="1:5">
      <c r="A18" s="2"/>
      <c r="B18" s="2"/>
      <c r="C18" s="2"/>
      <c r="D18" s="2"/>
      <c r="E18" s="2"/>
    </row>
    <row r="19" spans="1:5">
      <c r="A19" s="2"/>
      <c r="B19" s="2"/>
      <c r="C19" s="2"/>
      <c r="D19" s="2"/>
      <c r="E19" s="2"/>
    </row>
    <row r="20" spans="1:5">
      <c r="A20" s="2"/>
      <c r="B20" s="2"/>
      <c r="C20" s="2"/>
      <c r="D20" s="2"/>
      <c r="E20" s="2"/>
    </row>
    <row r="21" spans="1:5">
      <c r="A21" s="2"/>
      <c r="B21" s="2"/>
      <c r="C21" s="2"/>
      <c r="D21" s="2"/>
      <c r="E21" s="2"/>
    </row>
    <row r="22" spans="1:5">
      <c r="A22" s="2"/>
      <c r="B22" s="2"/>
      <c r="C22" s="2"/>
      <c r="D22" s="2"/>
      <c r="E22" s="2"/>
    </row>
    <row r="23" spans="1:5">
      <c r="A23" s="2"/>
      <c r="B23" s="2"/>
      <c r="C23" s="2"/>
      <c r="D23" s="2"/>
      <c r="E23" s="2"/>
    </row>
    <row r="24" spans="1:5">
      <c r="A24" s="2"/>
      <c r="B24" s="2"/>
      <c r="C24" s="2"/>
      <c r="D24" s="2"/>
      <c r="E24" s="2"/>
    </row>
    <row r="25" spans="1:5">
      <c r="A25" s="2"/>
      <c r="B25" s="2"/>
      <c r="C25" s="2"/>
      <c r="D25" s="2"/>
      <c r="E25" s="2"/>
    </row>
    <row r="26" spans="1:5">
      <c r="A26" s="2"/>
      <c r="B26" s="2"/>
      <c r="C26" s="2"/>
      <c r="D26" s="2"/>
      <c r="E26" s="2"/>
    </row>
    <row r="27" spans="1:5">
      <c r="A27" s="2"/>
      <c r="B27" s="2"/>
      <c r="C27" s="2"/>
      <c r="D27" s="2"/>
      <c r="E27" s="2"/>
    </row>
    <row r="28" spans="1:5">
      <c r="A28" s="2"/>
      <c r="B28" s="2"/>
      <c r="C28" s="2"/>
      <c r="D28" s="2"/>
      <c r="E28" s="2"/>
    </row>
    <row r="29" spans="1:5">
      <c r="A29" s="2"/>
      <c r="B29" s="2"/>
      <c r="C29" s="2"/>
      <c r="D29" s="2"/>
      <c r="E29" s="2"/>
    </row>
    <row r="30" spans="1:5">
      <c r="A30" s="2"/>
      <c r="B30" s="2"/>
      <c r="C30" s="2"/>
      <c r="D30" s="2"/>
      <c r="E30" s="2"/>
    </row>
    <row r="31" spans="1:5">
      <c r="A31" s="2"/>
      <c r="B31" s="2"/>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row r="57" spans="1:5">
      <c r="A57" s="2"/>
      <c r="B57" s="2"/>
      <c r="C57" s="2"/>
      <c r="D57" s="2"/>
      <c r="E57" s="2"/>
    </row>
    <row r="58" spans="1:5">
      <c r="A58" s="2"/>
      <c r="B58" s="2"/>
      <c r="C58" s="2"/>
      <c r="D58" s="2"/>
      <c r="E58" s="2"/>
    </row>
    <row r="59" spans="1:5">
      <c r="A59" s="2"/>
      <c r="B59" s="2"/>
      <c r="C59" s="2"/>
      <c r="D59" s="2"/>
      <c r="E59" s="2"/>
    </row>
    <row r="60" spans="1:5">
      <c r="A60" s="2"/>
      <c r="B60" s="2"/>
      <c r="C60" s="2"/>
      <c r="D60" s="2"/>
      <c r="E60" s="2"/>
    </row>
    <row r="61" spans="1:5">
      <c r="A61" s="2"/>
      <c r="B61" s="2"/>
      <c r="C61" s="2"/>
      <c r="D61" s="2"/>
      <c r="E61" s="2"/>
    </row>
    <row r="62" spans="1:5">
      <c r="A62" s="2"/>
      <c r="B62" s="2"/>
      <c r="C62" s="2"/>
      <c r="D62" s="2"/>
      <c r="E62" s="2"/>
    </row>
    <row r="63" spans="1:5">
      <c r="A63" s="2"/>
      <c r="B63" s="2"/>
      <c r="C63" s="2"/>
      <c r="D63" s="2"/>
      <c r="E63" s="2"/>
    </row>
    <row r="64" spans="1:5">
      <c r="A64" s="2"/>
      <c r="B64" s="2"/>
      <c r="C64" s="2"/>
      <c r="D64" s="2"/>
      <c r="E64" s="2"/>
    </row>
    <row r="65" spans="1:5">
      <c r="A65" s="2"/>
      <c r="B65" s="2"/>
      <c r="C65" s="2"/>
      <c r="D65" s="2"/>
      <c r="E65" s="2"/>
    </row>
    <row r="66" spans="1:5">
      <c r="A66" s="2"/>
      <c r="B66" s="2"/>
      <c r="C66" s="2"/>
      <c r="D66" s="2"/>
      <c r="E66" s="2"/>
    </row>
    <row r="67" spans="1:5">
      <c r="A67" s="2"/>
      <c r="B67" s="2"/>
      <c r="C67" s="2"/>
      <c r="D67" s="2"/>
      <c r="E67" s="2"/>
    </row>
    <row r="68" spans="1:5">
      <c r="A68" s="2"/>
      <c r="B68" s="2"/>
      <c r="C68" s="2"/>
      <c r="D68" s="2"/>
      <c r="E68" s="2"/>
    </row>
    <row r="69" spans="1:5">
      <c r="A69" s="2"/>
      <c r="B69" s="2"/>
      <c r="C69" s="2"/>
      <c r="D69" s="2"/>
      <c r="E69" s="2"/>
    </row>
    <row r="70" spans="1:5">
      <c r="A70" s="2"/>
      <c r="B70" s="2"/>
      <c r="C70" s="2"/>
      <c r="D70" s="2"/>
      <c r="E70" s="2"/>
    </row>
    <row r="71" spans="1:5">
      <c r="A71" s="2"/>
      <c r="B71" s="2"/>
      <c r="C71" s="2"/>
      <c r="D71" s="2"/>
      <c r="E71" s="2"/>
    </row>
    <row r="72" spans="1:5">
      <c r="A72" s="2"/>
      <c r="B72" s="2"/>
      <c r="C72" s="2"/>
      <c r="D72" s="2"/>
      <c r="E72" s="2"/>
    </row>
    <row r="73" spans="1:5">
      <c r="A73" s="2"/>
      <c r="B73" s="2"/>
      <c r="C73" s="2"/>
      <c r="D73" s="2"/>
      <c r="E73" s="2"/>
    </row>
    <row r="74" spans="1:5">
      <c r="A74" s="2"/>
      <c r="B74" s="2"/>
      <c r="C74" s="2"/>
      <c r="D74" s="2"/>
      <c r="E74" s="2"/>
    </row>
    <row r="75" spans="1:5">
      <c r="A75" s="2"/>
      <c r="B75" s="2"/>
      <c r="C75" s="2"/>
      <c r="D75" s="2"/>
      <c r="E75" s="2"/>
    </row>
    <row r="76" spans="1:5">
      <c r="A76" s="2"/>
      <c r="B76" s="2"/>
      <c r="C76" s="2"/>
      <c r="D76" s="2"/>
      <c r="E76" s="2"/>
    </row>
    <row r="77" spans="1:5">
      <c r="A77" s="2"/>
      <c r="B77" s="2"/>
      <c r="C77" s="2"/>
      <c r="D77" s="2"/>
      <c r="E77" s="2"/>
    </row>
    <row r="78" spans="1:5">
      <c r="A78" s="2"/>
    </row>
  </sheetData>
  <dataValidations count="2">
    <dataValidation allowBlank="1" showInputMessage="1" showErrorMessage="1" promptTitle="Fußnotenstrich" prompt="Nachfolgend Fußnotenbereich mit Fußnotenerläuterungen und weiteren Erklärungen" sqref="A13"/>
    <dataValidation allowBlank="1" showErrorMessage="1" sqref="C4"/>
  </dataValidations>
  <hyperlinks>
    <hyperlink ref="A1" location="Inhalt!A1" display="Inhalt"/>
    <hyperlink ref="A14"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showGridLines="0" zoomScaleNormal="100" workbookViewId="0"/>
  </sheetViews>
  <sheetFormatPr baseColWidth="10" defaultColWidth="9.140625" defaultRowHeight="11.25"/>
  <cols>
    <col min="1" max="1" width="41.7109375" style="1" customWidth="1"/>
    <col min="2" max="4" width="8" style="1" customWidth="1"/>
    <col min="5" max="11" width="8" style="2" customWidth="1"/>
    <col min="12" max="16384" width="9.140625" style="2"/>
  </cols>
  <sheetData>
    <row r="1" spans="1:15" s="11" customFormat="1" ht="11.25" customHeight="1">
      <c r="A1" s="21" t="s">
        <v>0</v>
      </c>
    </row>
    <row r="2" spans="1:15" s="112" customFormat="1" ht="19.5" customHeight="1">
      <c r="A2" s="62" t="s">
        <v>366</v>
      </c>
      <c r="B2" s="62"/>
      <c r="C2" s="62"/>
      <c r="D2" s="62"/>
      <c r="E2" s="62"/>
      <c r="F2" s="62"/>
    </row>
    <row r="3" spans="1:15" s="4" customFormat="1" ht="15" customHeight="1">
      <c r="A3" s="30" t="s">
        <v>483</v>
      </c>
      <c r="B3" s="113"/>
      <c r="C3" s="113"/>
      <c r="D3" s="113"/>
    </row>
    <row r="4" spans="1:15" s="112" customFormat="1" ht="19.5" customHeight="1">
      <c r="A4" s="62" t="s">
        <v>367</v>
      </c>
      <c r="B4" s="62"/>
      <c r="C4" s="62"/>
      <c r="D4" s="62"/>
      <c r="E4" s="62"/>
      <c r="F4" s="62"/>
    </row>
    <row r="5" spans="1:15" s="3" customFormat="1" ht="20.100000000000001" customHeight="1">
      <c r="A5" s="116" t="s">
        <v>63</v>
      </c>
      <c r="B5" s="117" t="s">
        <v>146</v>
      </c>
      <c r="C5" s="117" t="s">
        <v>147</v>
      </c>
      <c r="D5" s="117" t="s">
        <v>148</v>
      </c>
      <c r="E5" s="117" t="s">
        <v>149</v>
      </c>
      <c r="F5" s="117" t="s">
        <v>150</v>
      </c>
      <c r="G5" s="117" t="s">
        <v>151</v>
      </c>
      <c r="H5" s="117" t="s">
        <v>152</v>
      </c>
      <c r="I5" s="117" t="s">
        <v>129</v>
      </c>
      <c r="J5" s="118" t="s">
        <v>153</v>
      </c>
      <c r="K5" s="118" t="s">
        <v>484</v>
      </c>
    </row>
    <row r="6" spans="1:15" s="25" customFormat="1" ht="19.5" customHeight="1">
      <c r="A6" s="88" t="s">
        <v>7</v>
      </c>
      <c r="B6" s="98">
        <v>2140</v>
      </c>
      <c r="C6" s="99">
        <v>2817</v>
      </c>
      <c r="D6" s="99">
        <v>1996</v>
      </c>
      <c r="E6" s="98">
        <v>2405</v>
      </c>
      <c r="F6" s="98">
        <v>4104</v>
      </c>
      <c r="G6" s="98">
        <v>2576</v>
      </c>
      <c r="H6" s="98">
        <v>2186</v>
      </c>
      <c r="I6" s="98">
        <v>2698</v>
      </c>
      <c r="J6" s="98">
        <v>3032</v>
      </c>
      <c r="K6" s="98">
        <v>3281</v>
      </c>
    </row>
    <row r="7" spans="1:15" s="25" customFormat="1" ht="11.25" customHeight="1">
      <c r="A7" s="89" t="s">
        <v>21</v>
      </c>
      <c r="B7" s="100">
        <v>1114</v>
      </c>
      <c r="C7" s="83">
        <v>1351</v>
      </c>
      <c r="D7" s="83">
        <v>977</v>
      </c>
      <c r="E7" s="100">
        <v>1252</v>
      </c>
      <c r="F7" s="100">
        <v>2615</v>
      </c>
      <c r="G7" s="100">
        <v>1312</v>
      </c>
      <c r="H7" s="100">
        <v>1127</v>
      </c>
      <c r="I7" s="100">
        <v>1509</v>
      </c>
      <c r="J7" s="100">
        <v>1939</v>
      </c>
      <c r="K7" s="100">
        <v>1973</v>
      </c>
    </row>
    <row r="8" spans="1:15" s="25" customFormat="1" ht="11.25" customHeight="1">
      <c r="A8" s="89" t="s">
        <v>123</v>
      </c>
      <c r="B8" s="100">
        <v>1026</v>
      </c>
      <c r="C8" s="83">
        <v>1466</v>
      </c>
      <c r="D8" s="83">
        <v>1019</v>
      </c>
      <c r="E8" s="100">
        <v>1153</v>
      </c>
      <c r="F8" s="100">
        <v>1489</v>
      </c>
      <c r="G8" s="100">
        <v>1264</v>
      </c>
      <c r="H8" s="100">
        <v>1059</v>
      </c>
      <c r="I8" s="100">
        <v>1189</v>
      </c>
      <c r="J8" s="100">
        <v>1093</v>
      </c>
      <c r="K8" s="100">
        <v>1308</v>
      </c>
    </row>
    <row r="9" spans="1:15" s="112" customFormat="1" ht="19.5" customHeight="1">
      <c r="A9" s="62" t="s">
        <v>368</v>
      </c>
      <c r="B9" s="62"/>
      <c r="C9" s="62"/>
      <c r="D9" s="62"/>
      <c r="E9" s="62"/>
      <c r="F9" s="62"/>
    </row>
    <row r="10" spans="1:15" s="3" customFormat="1" ht="20.100000000000001" customHeight="1">
      <c r="A10" s="116" t="s">
        <v>154</v>
      </c>
      <c r="B10" s="117" t="s">
        <v>146</v>
      </c>
      <c r="C10" s="117" t="s">
        <v>147</v>
      </c>
      <c r="D10" s="117" t="s">
        <v>148</v>
      </c>
      <c r="E10" s="117" t="s">
        <v>149</v>
      </c>
      <c r="F10" s="117" t="s">
        <v>150</v>
      </c>
      <c r="G10" s="117" t="s">
        <v>151</v>
      </c>
      <c r="H10" s="117" t="s">
        <v>152</v>
      </c>
      <c r="I10" s="117" t="s">
        <v>129</v>
      </c>
      <c r="J10" s="118" t="s">
        <v>153</v>
      </c>
      <c r="K10" s="118" t="s">
        <v>484</v>
      </c>
      <c r="M10"/>
      <c r="N10"/>
      <c r="O10"/>
    </row>
    <row r="11" spans="1:15" s="25" customFormat="1" ht="19.5" customHeight="1">
      <c r="A11" s="88" t="s">
        <v>7</v>
      </c>
      <c r="B11" s="98">
        <v>2140</v>
      </c>
      <c r="C11" s="99">
        <v>2817</v>
      </c>
      <c r="D11" s="99">
        <v>1996</v>
      </c>
      <c r="E11" s="98">
        <v>2405</v>
      </c>
      <c r="F11" s="98">
        <v>4104</v>
      </c>
      <c r="G11" s="98">
        <v>2576</v>
      </c>
      <c r="H11" s="98">
        <v>2186</v>
      </c>
      <c r="I11" s="98">
        <v>2698</v>
      </c>
      <c r="J11" s="98">
        <v>3032</v>
      </c>
      <c r="K11" s="98">
        <v>3281</v>
      </c>
      <c r="M11"/>
      <c r="N11"/>
      <c r="O11"/>
    </row>
    <row r="12" spans="1:15" s="25" customFormat="1" ht="11.25" customHeight="1">
      <c r="A12" s="89" t="s">
        <v>170</v>
      </c>
      <c r="B12" s="100">
        <v>149</v>
      </c>
      <c r="C12" s="83">
        <v>167</v>
      </c>
      <c r="D12" s="83">
        <v>232</v>
      </c>
      <c r="E12" s="100">
        <v>344</v>
      </c>
      <c r="F12" s="100">
        <v>512</v>
      </c>
      <c r="G12" s="100">
        <v>480</v>
      </c>
      <c r="H12" s="100">
        <v>421</v>
      </c>
      <c r="I12" s="100">
        <v>385</v>
      </c>
      <c r="J12" s="100">
        <v>341</v>
      </c>
      <c r="K12" s="286">
        <v>356</v>
      </c>
      <c r="M12"/>
      <c r="N12"/>
      <c r="O12"/>
    </row>
    <row r="13" spans="1:15" s="25" customFormat="1" ht="11.25" customHeight="1">
      <c r="A13" s="89" t="s">
        <v>155</v>
      </c>
      <c r="B13" s="100">
        <v>192</v>
      </c>
      <c r="C13" s="83">
        <v>159</v>
      </c>
      <c r="D13" s="83">
        <v>152</v>
      </c>
      <c r="E13" s="100">
        <v>259</v>
      </c>
      <c r="F13" s="100">
        <v>255</v>
      </c>
      <c r="G13" s="100">
        <v>227</v>
      </c>
      <c r="H13" s="100">
        <v>214</v>
      </c>
      <c r="I13" s="100">
        <v>192</v>
      </c>
      <c r="J13" s="100">
        <v>217</v>
      </c>
      <c r="K13" s="286">
        <v>198</v>
      </c>
      <c r="M13"/>
      <c r="N13"/>
      <c r="O13"/>
    </row>
    <row r="14" spans="1:15" s="25" customFormat="1" ht="11.25" customHeight="1">
      <c r="A14" s="89" t="s">
        <v>156</v>
      </c>
      <c r="B14" s="100">
        <v>165</v>
      </c>
      <c r="C14" s="83">
        <v>163</v>
      </c>
      <c r="D14" s="83">
        <v>103</v>
      </c>
      <c r="E14" s="100">
        <v>203</v>
      </c>
      <c r="F14" s="100">
        <v>240</v>
      </c>
      <c r="G14" s="100">
        <v>184</v>
      </c>
      <c r="H14" s="100">
        <v>168</v>
      </c>
      <c r="I14" s="100">
        <v>187</v>
      </c>
      <c r="J14" s="100">
        <v>163</v>
      </c>
      <c r="K14" s="286">
        <v>172</v>
      </c>
      <c r="M14"/>
      <c r="N14"/>
      <c r="O14"/>
    </row>
    <row r="15" spans="1:15" s="25" customFormat="1" ht="11.25" customHeight="1">
      <c r="A15" s="89" t="s">
        <v>157</v>
      </c>
      <c r="B15" s="100">
        <v>197</v>
      </c>
      <c r="C15" s="83">
        <v>249</v>
      </c>
      <c r="D15" s="83">
        <v>171</v>
      </c>
      <c r="E15" s="100">
        <v>260</v>
      </c>
      <c r="F15" s="100">
        <v>263</v>
      </c>
      <c r="G15" s="100">
        <v>238</v>
      </c>
      <c r="H15" s="100">
        <v>187</v>
      </c>
      <c r="I15" s="100">
        <v>212</v>
      </c>
      <c r="J15" s="100">
        <v>213</v>
      </c>
      <c r="K15" s="286">
        <v>269</v>
      </c>
      <c r="M15"/>
      <c r="N15"/>
      <c r="O15"/>
    </row>
    <row r="16" spans="1:15" s="5" customFormat="1" ht="11.25" customHeight="1">
      <c r="A16" s="89" t="s">
        <v>159</v>
      </c>
      <c r="B16" s="100">
        <v>421</v>
      </c>
      <c r="C16" s="83">
        <v>490</v>
      </c>
      <c r="D16" s="83">
        <v>291</v>
      </c>
      <c r="E16" s="100">
        <v>332</v>
      </c>
      <c r="F16" s="100">
        <v>451</v>
      </c>
      <c r="G16" s="100">
        <v>343</v>
      </c>
      <c r="H16" s="100">
        <v>249</v>
      </c>
      <c r="I16" s="100">
        <v>346</v>
      </c>
      <c r="J16" s="100">
        <v>318</v>
      </c>
      <c r="K16" s="101">
        <v>388</v>
      </c>
      <c r="M16"/>
      <c r="N16"/>
      <c r="O16"/>
    </row>
    <row r="17" spans="1:15" s="25" customFormat="1" ht="11.25" customHeight="1">
      <c r="A17" s="89" t="s">
        <v>160</v>
      </c>
      <c r="B17" s="100">
        <v>631</v>
      </c>
      <c r="C17" s="83">
        <v>1004</v>
      </c>
      <c r="D17" s="83">
        <v>593</v>
      </c>
      <c r="E17" s="100">
        <v>528</v>
      </c>
      <c r="F17" s="100">
        <v>1024</v>
      </c>
      <c r="G17" s="100">
        <v>539</v>
      </c>
      <c r="H17" s="100">
        <v>443</v>
      </c>
      <c r="I17" s="100">
        <v>614</v>
      </c>
      <c r="J17" s="100">
        <v>705</v>
      </c>
      <c r="K17" s="286">
        <v>783</v>
      </c>
      <c r="M17"/>
      <c r="N17"/>
      <c r="O17"/>
    </row>
    <row r="18" spans="1:15" s="25" customFormat="1" ht="11.25" customHeight="1">
      <c r="A18" s="89" t="s">
        <v>161</v>
      </c>
      <c r="B18" s="100">
        <v>385</v>
      </c>
      <c r="C18" s="83">
        <v>585</v>
      </c>
      <c r="D18" s="83">
        <v>454</v>
      </c>
      <c r="E18" s="100">
        <v>479</v>
      </c>
      <c r="F18" s="100">
        <v>1359</v>
      </c>
      <c r="G18" s="100">
        <v>565</v>
      </c>
      <c r="H18" s="100">
        <v>504</v>
      </c>
      <c r="I18" s="100">
        <v>762</v>
      </c>
      <c r="J18" s="100">
        <v>1075</v>
      </c>
      <c r="K18" s="286">
        <v>1115</v>
      </c>
      <c r="M18" s="290"/>
      <c r="N18"/>
      <c r="O18"/>
    </row>
    <row r="19" spans="1:15" s="62" customFormat="1" ht="19.5" customHeight="1">
      <c r="A19" s="166" t="s">
        <v>369</v>
      </c>
      <c r="B19" s="241"/>
      <c r="C19" s="242"/>
      <c r="D19" s="242"/>
      <c r="E19" s="241"/>
      <c r="F19" s="241"/>
      <c r="G19" s="241"/>
      <c r="H19" s="241"/>
      <c r="I19" s="241"/>
      <c r="J19" s="241"/>
    </row>
    <row r="20" spans="1:15" s="3" customFormat="1" ht="20.100000000000001" customHeight="1">
      <c r="A20" s="85" t="s">
        <v>171</v>
      </c>
      <c r="B20" s="117" t="s">
        <v>146</v>
      </c>
      <c r="C20" s="117" t="s">
        <v>147</v>
      </c>
      <c r="D20" s="117" t="s">
        <v>148</v>
      </c>
      <c r="E20" s="117" t="s">
        <v>149</v>
      </c>
      <c r="F20" s="117" t="s">
        <v>150</v>
      </c>
      <c r="G20" s="117" t="s">
        <v>151</v>
      </c>
      <c r="H20" s="117" t="s">
        <v>152</v>
      </c>
      <c r="I20" s="117" t="s">
        <v>129</v>
      </c>
      <c r="J20" s="118" t="s">
        <v>153</v>
      </c>
      <c r="K20" s="118" t="s">
        <v>484</v>
      </c>
      <c r="M20"/>
      <c r="N20"/>
      <c r="O20"/>
    </row>
    <row r="21" spans="1:15" s="25" customFormat="1" ht="19.5" customHeight="1">
      <c r="A21" s="88" t="s">
        <v>7</v>
      </c>
      <c r="B21" s="98">
        <v>2140</v>
      </c>
      <c r="C21" s="99">
        <v>2817</v>
      </c>
      <c r="D21" s="99">
        <v>1996</v>
      </c>
      <c r="E21" s="98">
        <v>2405</v>
      </c>
      <c r="F21" s="98">
        <v>4104</v>
      </c>
      <c r="G21" s="98">
        <v>2576</v>
      </c>
      <c r="H21" s="98">
        <v>2186</v>
      </c>
      <c r="I21" s="98">
        <v>2698</v>
      </c>
      <c r="J21" s="98">
        <v>3032</v>
      </c>
      <c r="K21" s="98">
        <v>3281</v>
      </c>
      <c r="M21"/>
      <c r="N21" s="290"/>
      <c r="O21"/>
    </row>
    <row r="22" spans="1:15" s="25" customFormat="1" ht="11.25" customHeight="1">
      <c r="A22" s="89" t="s">
        <v>172</v>
      </c>
      <c r="B22" s="100">
        <v>2027</v>
      </c>
      <c r="C22" s="83">
        <v>2590</v>
      </c>
      <c r="D22" s="83">
        <v>1848</v>
      </c>
      <c r="E22" s="100">
        <v>2206</v>
      </c>
      <c r="F22" s="100" t="s">
        <v>64</v>
      </c>
      <c r="G22" s="100" t="s">
        <v>64</v>
      </c>
      <c r="H22" s="100" t="s">
        <v>64</v>
      </c>
      <c r="I22" s="100" t="s">
        <v>64</v>
      </c>
      <c r="J22" s="100" t="s">
        <v>64</v>
      </c>
      <c r="K22" s="100" t="s">
        <v>64</v>
      </c>
      <c r="M22"/>
      <c r="N22"/>
      <c r="O22"/>
    </row>
    <row r="23" spans="1:15" s="25" customFormat="1" ht="11.25" customHeight="1">
      <c r="A23" s="89" t="s">
        <v>173</v>
      </c>
      <c r="B23" s="100">
        <v>113</v>
      </c>
      <c r="C23" s="83">
        <v>227</v>
      </c>
      <c r="D23" s="83">
        <v>148</v>
      </c>
      <c r="E23" s="100">
        <v>199</v>
      </c>
      <c r="F23" s="100" t="s">
        <v>64</v>
      </c>
      <c r="G23" s="100" t="s">
        <v>64</v>
      </c>
      <c r="H23" s="100" t="s">
        <v>64</v>
      </c>
      <c r="I23" s="100" t="s">
        <v>64</v>
      </c>
      <c r="J23" s="100" t="s">
        <v>64</v>
      </c>
      <c r="K23" s="100" t="s">
        <v>64</v>
      </c>
    </row>
    <row r="24" spans="1:15" s="25" customFormat="1" ht="11.25" customHeight="1">
      <c r="A24" s="89" t="s">
        <v>174</v>
      </c>
      <c r="B24" s="100" t="s">
        <v>64</v>
      </c>
      <c r="C24" s="83" t="s">
        <v>64</v>
      </c>
      <c r="D24" s="83" t="s">
        <v>64</v>
      </c>
      <c r="E24" s="100" t="s">
        <v>64</v>
      </c>
      <c r="F24" s="100">
        <v>1907</v>
      </c>
      <c r="G24" s="100">
        <v>731</v>
      </c>
      <c r="H24" s="100">
        <v>629</v>
      </c>
      <c r="I24" s="100">
        <v>1023</v>
      </c>
      <c r="J24" s="100">
        <v>1455</v>
      </c>
      <c r="K24" s="286">
        <v>1389</v>
      </c>
    </row>
    <row r="25" spans="1:15" s="25" customFormat="1" ht="11.25" customHeight="1">
      <c r="A25" s="89" t="s">
        <v>178</v>
      </c>
      <c r="B25" s="100" t="s">
        <v>64</v>
      </c>
      <c r="C25" s="83" t="s">
        <v>64</v>
      </c>
      <c r="D25" s="83" t="s">
        <v>64</v>
      </c>
      <c r="E25" s="100" t="s">
        <v>64</v>
      </c>
      <c r="F25" s="100">
        <v>2197</v>
      </c>
      <c r="G25" s="100">
        <v>1845</v>
      </c>
      <c r="H25" s="100">
        <v>1557</v>
      </c>
      <c r="I25" s="100">
        <v>1675</v>
      </c>
      <c r="J25" s="100">
        <v>1577</v>
      </c>
      <c r="K25" s="286">
        <v>1892</v>
      </c>
    </row>
    <row r="26" spans="1:15" s="112" customFormat="1" ht="19.5" customHeight="1">
      <c r="A26" s="166" t="s">
        <v>370</v>
      </c>
      <c r="B26" s="101"/>
      <c r="C26" s="102"/>
      <c r="D26" s="102"/>
      <c r="E26" s="101"/>
      <c r="F26" s="101"/>
      <c r="G26" s="101"/>
      <c r="H26" s="101"/>
      <c r="I26" s="101"/>
      <c r="J26" s="101"/>
    </row>
    <row r="27" spans="1:15" s="3" customFormat="1" ht="20.100000000000001" customHeight="1">
      <c r="A27" s="85" t="s">
        <v>65</v>
      </c>
      <c r="B27" s="117" t="s">
        <v>146</v>
      </c>
      <c r="C27" s="117" t="s">
        <v>147</v>
      </c>
      <c r="D27" s="117" t="s">
        <v>148</v>
      </c>
      <c r="E27" s="117" t="s">
        <v>149</v>
      </c>
      <c r="F27" s="117" t="s">
        <v>150</v>
      </c>
      <c r="G27" s="117" t="s">
        <v>151</v>
      </c>
      <c r="H27" s="117" t="s">
        <v>152</v>
      </c>
      <c r="I27" s="117" t="s">
        <v>129</v>
      </c>
      <c r="J27" s="118" t="s">
        <v>153</v>
      </c>
      <c r="K27" s="118" t="s">
        <v>484</v>
      </c>
      <c r="M27"/>
      <c r="N27"/>
      <c r="O27"/>
    </row>
    <row r="28" spans="1:15" s="25" customFormat="1" ht="19.5" customHeight="1">
      <c r="A28" s="88" t="s">
        <v>7</v>
      </c>
      <c r="B28" s="98">
        <v>2140</v>
      </c>
      <c r="C28" s="99">
        <v>2817</v>
      </c>
      <c r="D28" s="99">
        <v>1996</v>
      </c>
      <c r="E28" s="98">
        <v>2405</v>
      </c>
      <c r="F28" s="98">
        <v>4104</v>
      </c>
      <c r="G28" s="98">
        <v>2576</v>
      </c>
      <c r="H28" s="98">
        <v>2186</v>
      </c>
      <c r="I28" s="98">
        <v>2698</v>
      </c>
      <c r="J28" s="98">
        <v>3032</v>
      </c>
      <c r="K28" s="98">
        <v>3281</v>
      </c>
      <c r="M28"/>
      <c r="N28"/>
      <c r="O28"/>
    </row>
    <row r="29" spans="1:15" s="26" customFormat="1" ht="11.25" customHeight="1">
      <c r="A29" s="90" t="s">
        <v>66</v>
      </c>
      <c r="B29" s="100">
        <v>673</v>
      </c>
      <c r="C29" s="83">
        <v>629</v>
      </c>
      <c r="D29" s="83">
        <v>373</v>
      </c>
      <c r="E29" s="100">
        <v>489</v>
      </c>
      <c r="F29" s="100">
        <v>688</v>
      </c>
      <c r="G29" s="100">
        <v>542</v>
      </c>
      <c r="H29" s="100">
        <v>422</v>
      </c>
      <c r="I29" s="100">
        <v>448</v>
      </c>
      <c r="J29" s="100">
        <v>453</v>
      </c>
      <c r="K29" s="101">
        <v>422</v>
      </c>
    </row>
    <row r="30" spans="1:15" s="26" customFormat="1" ht="11.25" customHeight="1">
      <c r="A30" s="91" t="s">
        <v>492</v>
      </c>
      <c r="B30" s="100">
        <v>514</v>
      </c>
      <c r="C30" s="83">
        <v>726</v>
      </c>
      <c r="D30" s="83">
        <v>556</v>
      </c>
      <c r="E30" s="100">
        <v>535</v>
      </c>
      <c r="F30" s="100">
        <v>582</v>
      </c>
      <c r="G30" s="100">
        <v>430</v>
      </c>
      <c r="H30" s="100">
        <v>371</v>
      </c>
      <c r="I30" s="100">
        <v>381</v>
      </c>
      <c r="J30" s="100">
        <v>371</v>
      </c>
      <c r="K30" s="101">
        <v>358</v>
      </c>
    </row>
    <row r="31" spans="1:15" s="26" customFormat="1" ht="11.25" customHeight="1">
      <c r="A31" s="90" t="s">
        <v>67</v>
      </c>
      <c r="B31" s="100">
        <v>507</v>
      </c>
      <c r="C31" s="83">
        <v>740</v>
      </c>
      <c r="D31" s="83">
        <v>681</v>
      </c>
      <c r="E31" s="100">
        <v>841</v>
      </c>
      <c r="F31" s="100">
        <v>931</v>
      </c>
      <c r="G31" s="100">
        <v>720</v>
      </c>
      <c r="H31" s="100">
        <v>604</v>
      </c>
      <c r="I31" s="100">
        <v>668</v>
      </c>
      <c r="J31" s="100">
        <v>601</v>
      </c>
      <c r="K31" s="101">
        <v>671</v>
      </c>
    </row>
    <row r="32" spans="1:15" s="26" customFormat="1" ht="11.25" customHeight="1">
      <c r="A32" s="227" t="s">
        <v>352</v>
      </c>
      <c r="B32" s="100">
        <v>41</v>
      </c>
      <c r="C32" s="83">
        <v>38</v>
      </c>
      <c r="D32" s="83">
        <v>31</v>
      </c>
      <c r="E32" s="100">
        <v>37</v>
      </c>
      <c r="F32" s="100">
        <v>126</v>
      </c>
      <c r="G32" s="100">
        <v>50</v>
      </c>
      <c r="H32" s="100">
        <v>47</v>
      </c>
      <c r="I32" s="100">
        <v>68</v>
      </c>
      <c r="J32" s="100">
        <v>95</v>
      </c>
      <c r="K32" s="101">
        <v>98</v>
      </c>
    </row>
    <row r="33" spans="1:15" ht="11.25" customHeight="1">
      <c r="A33" s="227" t="s">
        <v>422</v>
      </c>
      <c r="B33" s="100">
        <v>24</v>
      </c>
      <c r="C33" s="83">
        <v>24</v>
      </c>
      <c r="D33" s="83">
        <v>40</v>
      </c>
      <c r="E33" s="100">
        <v>38</v>
      </c>
      <c r="F33" s="100">
        <v>42</v>
      </c>
      <c r="G33" s="100">
        <v>43</v>
      </c>
      <c r="H33" s="100">
        <v>52</v>
      </c>
      <c r="I33" s="100">
        <v>53</v>
      </c>
      <c r="J33" s="100">
        <v>53</v>
      </c>
      <c r="K33" s="101">
        <v>68</v>
      </c>
    </row>
    <row r="34" spans="1:15" ht="11.25" customHeight="1">
      <c r="A34" s="227" t="s">
        <v>68</v>
      </c>
      <c r="B34" s="100">
        <v>33</v>
      </c>
      <c r="C34" s="83">
        <v>58</v>
      </c>
      <c r="D34" s="83">
        <v>29</v>
      </c>
      <c r="E34" s="100">
        <v>50</v>
      </c>
      <c r="F34" s="100">
        <v>64</v>
      </c>
      <c r="G34" s="100">
        <v>36</v>
      </c>
      <c r="H34" s="100">
        <v>45</v>
      </c>
      <c r="I34" s="100">
        <v>26</v>
      </c>
      <c r="J34" s="100">
        <v>53</v>
      </c>
      <c r="K34" s="101">
        <v>68</v>
      </c>
    </row>
    <row r="35" spans="1:15" ht="11.25" customHeight="1">
      <c r="A35" s="316" t="s">
        <v>493</v>
      </c>
      <c r="B35" s="100">
        <v>237</v>
      </c>
      <c r="C35" s="83">
        <v>263</v>
      </c>
      <c r="D35" s="83">
        <v>139</v>
      </c>
      <c r="E35" s="100">
        <v>223</v>
      </c>
      <c r="F35" s="100">
        <v>412</v>
      </c>
      <c r="G35" s="100">
        <v>399</v>
      </c>
      <c r="H35" s="100">
        <v>330</v>
      </c>
      <c r="I35" s="100">
        <v>538</v>
      </c>
      <c r="J35" s="100">
        <v>464</v>
      </c>
      <c r="K35" s="101">
        <v>520</v>
      </c>
    </row>
    <row r="36" spans="1:15" ht="11.25" customHeight="1">
      <c r="A36" s="94" t="s">
        <v>494</v>
      </c>
      <c r="B36" s="100" t="s">
        <v>64</v>
      </c>
      <c r="C36" s="100" t="s">
        <v>64</v>
      </c>
      <c r="D36" s="100" t="s">
        <v>64</v>
      </c>
      <c r="E36" s="100" t="s">
        <v>64</v>
      </c>
      <c r="F36" s="100">
        <v>95</v>
      </c>
      <c r="G36" s="100">
        <v>83</v>
      </c>
      <c r="H36" s="100">
        <v>76</v>
      </c>
      <c r="I36" s="100">
        <v>77</v>
      </c>
      <c r="J36" s="100">
        <v>28</v>
      </c>
      <c r="K36" s="101">
        <v>19</v>
      </c>
    </row>
    <row r="37" spans="1:15" ht="11.25" customHeight="1">
      <c r="A37" s="227" t="s">
        <v>69</v>
      </c>
      <c r="B37" s="100">
        <v>4</v>
      </c>
      <c r="C37" s="83">
        <v>16</v>
      </c>
      <c r="D37" s="83">
        <v>13</v>
      </c>
      <c r="E37" s="100">
        <v>22</v>
      </c>
      <c r="F37" s="100">
        <v>11</v>
      </c>
      <c r="G37" s="100">
        <v>22</v>
      </c>
      <c r="H37" s="100">
        <v>20</v>
      </c>
      <c r="I37" s="100">
        <v>27</v>
      </c>
      <c r="J37" s="100" t="s">
        <v>64</v>
      </c>
      <c r="K37" s="100" t="s">
        <v>64</v>
      </c>
    </row>
    <row r="38" spans="1:15" ht="11.25" customHeight="1">
      <c r="A38" s="227" t="s">
        <v>70</v>
      </c>
      <c r="B38" s="100">
        <v>5</v>
      </c>
      <c r="C38" s="83">
        <v>7</v>
      </c>
      <c r="D38" s="83">
        <v>4</v>
      </c>
      <c r="E38" s="100">
        <v>3</v>
      </c>
      <c r="F38" s="100">
        <v>4</v>
      </c>
      <c r="G38" s="100">
        <v>1</v>
      </c>
      <c r="H38" s="100">
        <v>3</v>
      </c>
      <c r="I38" s="100">
        <v>1</v>
      </c>
      <c r="J38" s="100" t="s">
        <v>64</v>
      </c>
      <c r="K38" s="100" t="s">
        <v>64</v>
      </c>
    </row>
    <row r="39" spans="1:15" ht="11.25" customHeight="1">
      <c r="A39" s="227" t="s">
        <v>301</v>
      </c>
      <c r="B39" s="100" t="s">
        <v>64</v>
      </c>
      <c r="C39" s="100" t="s">
        <v>64</v>
      </c>
      <c r="D39" s="100" t="s">
        <v>64</v>
      </c>
      <c r="E39" s="100" t="s">
        <v>64</v>
      </c>
      <c r="F39" s="100" t="s">
        <v>64</v>
      </c>
      <c r="G39" s="100" t="s">
        <v>64</v>
      </c>
      <c r="H39" s="100" t="s">
        <v>64</v>
      </c>
      <c r="I39" s="100" t="s">
        <v>64</v>
      </c>
      <c r="J39" s="100">
        <v>8</v>
      </c>
      <c r="K39" s="101">
        <v>12</v>
      </c>
    </row>
    <row r="40" spans="1:15" ht="11.25" customHeight="1">
      <c r="A40" s="227" t="s">
        <v>302</v>
      </c>
      <c r="B40" s="100" t="s">
        <v>64</v>
      </c>
      <c r="C40" s="100" t="s">
        <v>64</v>
      </c>
      <c r="D40" s="100" t="s">
        <v>64</v>
      </c>
      <c r="E40" s="100" t="s">
        <v>64</v>
      </c>
      <c r="F40" s="100" t="s">
        <v>64</v>
      </c>
      <c r="G40" s="100" t="s">
        <v>64</v>
      </c>
      <c r="H40" s="100" t="s">
        <v>64</v>
      </c>
      <c r="I40" s="100" t="s">
        <v>64</v>
      </c>
      <c r="J40" s="100">
        <v>56</v>
      </c>
      <c r="K40" s="101">
        <v>49</v>
      </c>
    </row>
    <row r="41" spans="1:15" ht="11.25" customHeight="1">
      <c r="A41" s="227" t="s">
        <v>303</v>
      </c>
      <c r="B41" s="100" t="s">
        <v>64</v>
      </c>
      <c r="C41" s="100" t="s">
        <v>64</v>
      </c>
      <c r="D41" s="100" t="s">
        <v>64</v>
      </c>
      <c r="E41" s="100" t="s">
        <v>64</v>
      </c>
      <c r="F41" s="100" t="s">
        <v>64</v>
      </c>
      <c r="G41" s="100" t="s">
        <v>64</v>
      </c>
      <c r="H41" s="100" t="s">
        <v>64</v>
      </c>
      <c r="I41" s="100" t="s">
        <v>64</v>
      </c>
      <c r="J41" s="100">
        <v>226</v>
      </c>
      <c r="K41" s="101">
        <v>269</v>
      </c>
    </row>
    <row r="42" spans="1:15" ht="11.25" customHeight="1">
      <c r="A42" s="227" t="s">
        <v>71</v>
      </c>
      <c r="B42" s="100">
        <v>58</v>
      </c>
      <c r="C42" s="83">
        <v>122</v>
      </c>
      <c r="D42" s="83">
        <v>39</v>
      </c>
      <c r="E42" s="100">
        <v>63</v>
      </c>
      <c r="F42" s="100">
        <v>483</v>
      </c>
      <c r="G42" s="100">
        <v>138</v>
      </c>
      <c r="H42" s="100">
        <v>113</v>
      </c>
      <c r="I42" s="100">
        <v>133</v>
      </c>
      <c r="J42" s="100">
        <v>232</v>
      </c>
      <c r="K42" s="101">
        <v>323</v>
      </c>
    </row>
    <row r="43" spans="1:15" ht="11.25" customHeight="1">
      <c r="A43" s="227" t="s">
        <v>495</v>
      </c>
      <c r="B43" s="100">
        <v>44</v>
      </c>
      <c r="C43" s="83">
        <v>194</v>
      </c>
      <c r="D43" s="83">
        <v>91</v>
      </c>
      <c r="E43" s="100">
        <v>104</v>
      </c>
      <c r="F43" s="100">
        <v>666</v>
      </c>
      <c r="G43" s="100">
        <v>112</v>
      </c>
      <c r="H43" s="100">
        <v>103</v>
      </c>
      <c r="I43" s="100">
        <v>278</v>
      </c>
      <c r="J43" s="100">
        <v>392</v>
      </c>
      <c r="K43" s="101">
        <v>404</v>
      </c>
      <c r="N43" s="288"/>
    </row>
    <row r="44" spans="1:15" s="62" customFormat="1" ht="19.5" customHeight="1">
      <c r="A44" s="168" t="s">
        <v>371</v>
      </c>
      <c r="B44" s="101"/>
      <c r="C44" s="102"/>
      <c r="D44" s="102"/>
      <c r="E44" s="101"/>
      <c r="F44" s="101"/>
      <c r="G44" s="101"/>
      <c r="H44" s="101"/>
      <c r="I44" s="101"/>
      <c r="J44" s="101"/>
    </row>
    <row r="45" spans="1:15" s="3" customFormat="1" ht="20.100000000000001" customHeight="1">
      <c r="A45" s="85" t="s">
        <v>180</v>
      </c>
      <c r="B45" s="117" t="s">
        <v>146</v>
      </c>
      <c r="C45" s="117" t="s">
        <v>147</v>
      </c>
      <c r="D45" s="117" t="s">
        <v>148</v>
      </c>
      <c r="E45" s="117" t="s">
        <v>149</v>
      </c>
      <c r="F45" s="117" t="s">
        <v>150</v>
      </c>
      <c r="G45" s="117" t="s">
        <v>151</v>
      </c>
      <c r="H45" s="117" t="s">
        <v>152</v>
      </c>
      <c r="I45" s="117" t="s">
        <v>129</v>
      </c>
      <c r="J45" s="118" t="s">
        <v>153</v>
      </c>
      <c r="K45" s="118" t="s">
        <v>484</v>
      </c>
      <c r="M45"/>
      <c r="N45"/>
      <c r="O45"/>
    </row>
    <row r="46" spans="1:15" s="25" customFormat="1" ht="19.5" customHeight="1">
      <c r="A46" s="88" t="s">
        <v>7</v>
      </c>
      <c r="B46" s="98">
        <v>2140</v>
      </c>
      <c r="C46" s="99">
        <v>2817</v>
      </c>
      <c r="D46" s="99">
        <v>1996</v>
      </c>
      <c r="E46" s="98">
        <v>2405</v>
      </c>
      <c r="F46" s="98">
        <v>4104</v>
      </c>
      <c r="G46" s="98">
        <v>2576</v>
      </c>
      <c r="H46" s="98">
        <v>2186</v>
      </c>
      <c r="I46" s="98">
        <v>2698</v>
      </c>
      <c r="J46" s="98">
        <v>3032</v>
      </c>
      <c r="K46" s="98">
        <v>3281</v>
      </c>
      <c r="M46"/>
      <c r="N46"/>
      <c r="O46"/>
    </row>
    <row r="47" spans="1:15" ht="11.25" customHeight="1">
      <c r="A47" s="90" t="s">
        <v>250</v>
      </c>
      <c r="B47" s="100">
        <v>776</v>
      </c>
      <c r="C47" s="83">
        <v>1107</v>
      </c>
      <c r="D47" s="83">
        <v>611</v>
      </c>
      <c r="E47" s="100">
        <v>559</v>
      </c>
      <c r="F47" s="100">
        <v>587</v>
      </c>
      <c r="G47" s="100">
        <v>326</v>
      </c>
      <c r="H47" s="100">
        <v>316</v>
      </c>
      <c r="I47" s="100">
        <v>329</v>
      </c>
      <c r="J47" s="100">
        <v>563</v>
      </c>
      <c r="K47" s="101">
        <v>640</v>
      </c>
    </row>
    <row r="48" spans="1:15" ht="11.25" customHeight="1">
      <c r="A48" s="91" t="s">
        <v>500</v>
      </c>
      <c r="B48" s="100">
        <v>223</v>
      </c>
      <c r="C48" s="83">
        <v>263</v>
      </c>
      <c r="D48" s="83">
        <v>244</v>
      </c>
      <c r="E48" s="100">
        <v>288</v>
      </c>
      <c r="F48" s="100">
        <v>215</v>
      </c>
      <c r="G48" s="100">
        <v>150</v>
      </c>
      <c r="H48" s="100">
        <v>139</v>
      </c>
      <c r="I48" s="100">
        <v>129</v>
      </c>
      <c r="J48" s="100">
        <v>220</v>
      </c>
      <c r="K48" s="101">
        <v>218</v>
      </c>
    </row>
    <row r="49" spans="1:15">
      <c r="A49" s="91" t="s">
        <v>501</v>
      </c>
      <c r="B49" s="100">
        <v>365</v>
      </c>
      <c r="C49" s="83">
        <v>379</v>
      </c>
      <c r="D49" s="83">
        <v>428</v>
      </c>
      <c r="E49" s="100">
        <v>747</v>
      </c>
      <c r="F49" s="100">
        <v>2123</v>
      </c>
      <c r="G49" s="100">
        <v>1624</v>
      </c>
      <c r="H49" s="100">
        <v>1432</v>
      </c>
      <c r="I49" s="100">
        <v>1857</v>
      </c>
      <c r="J49" s="100">
        <v>1162</v>
      </c>
      <c r="K49" s="101">
        <v>741</v>
      </c>
    </row>
    <row r="50" spans="1:15" ht="11.25" customHeight="1">
      <c r="A50" s="322" t="s">
        <v>253</v>
      </c>
      <c r="B50" s="100" t="s">
        <v>64</v>
      </c>
      <c r="C50" s="100" t="s">
        <v>64</v>
      </c>
      <c r="D50" s="100" t="s">
        <v>64</v>
      </c>
      <c r="E50" s="100" t="s">
        <v>64</v>
      </c>
      <c r="F50" s="100" t="s">
        <v>64</v>
      </c>
      <c r="G50" s="100" t="s">
        <v>64</v>
      </c>
      <c r="H50" s="100" t="s">
        <v>64</v>
      </c>
      <c r="I50" s="100" t="s">
        <v>64</v>
      </c>
      <c r="J50" s="100" t="s">
        <v>64</v>
      </c>
      <c r="K50" s="241">
        <v>33</v>
      </c>
    </row>
    <row r="51" spans="1:15" ht="11.25" customHeight="1">
      <c r="A51" s="312" t="s">
        <v>502</v>
      </c>
      <c r="B51" s="100" t="s">
        <v>64</v>
      </c>
      <c r="C51" s="100" t="s">
        <v>64</v>
      </c>
      <c r="D51" s="100" t="s">
        <v>64</v>
      </c>
      <c r="E51" s="100" t="s">
        <v>64</v>
      </c>
      <c r="F51" s="100" t="s">
        <v>64</v>
      </c>
      <c r="G51" s="100" t="s">
        <v>64</v>
      </c>
      <c r="H51" s="100" t="s">
        <v>64</v>
      </c>
      <c r="I51" s="100" t="s">
        <v>64</v>
      </c>
      <c r="J51" s="100" t="s">
        <v>64</v>
      </c>
      <c r="K51" s="241">
        <v>271</v>
      </c>
    </row>
    <row r="52" spans="1:15" ht="11.25" customHeight="1">
      <c r="A52" s="312" t="s">
        <v>255</v>
      </c>
      <c r="B52" s="100" t="s">
        <v>64</v>
      </c>
      <c r="C52" s="100" t="s">
        <v>64</v>
      </c>
      <c r="D52" s="100" t="s">
        <v>64</v>
      </c>
      <c r="E52" s="100" t="s">
        <v>64</v>
      </c>
      <c r="F52" s="100" t="s">
        <v>64</v>
      </c>
      <c r="G52" s="100" t="s">
        <v>64</v>
      </c>
      <c r="H52" s="100" t="s">
        <v>64</v>
      </c>
      <c r="I52" s="100" t="s">
        <v>64</v>
      </c>
      <c r="J52" s="100" t="s">
        <v>64</v>
      </c>
      <c r="K52" s="241">
        <v>94</v>
      </c>
    </row>
    <row r="53" spans="1:15" ht="11.25" customHeight="1">
      <c r="A53" s="92" t="s">
        <v>72</v>
      </c>
      <c r="B53" s="100">
        <v>57</v>
      </c>
      <c r="C53" s="83">
        <v>59</v>
      </c>
      <c r="D53" s="83">
        <v>43</v>
      </c>
      <c r="E53" s="100">
        <v>57</v>
      </c>
      <c r="F53" s="100">
        <v>24</v>
      </c>
      <c r="G53" s="100">
        <v>23</v>
      </c>
      <c r="H53" s="100">
        <v>15</v>
      </c>
      <c r="I53" s="100">
        <v>27</v>
      </c>
      <c r="J53" s="100">
        <v>70</v>
      </c>
      <c r="K53" s="100" t="s">
        <v>64</v>
      </c>
    </row>
    <row r="54" spans="1:15" ht="11.25" customHeight="1">
      <c r="A54" s="92" t="s">
        <v>256</v>
      </c>
      <c r="B54" s="100">
        <v>532</v>
      </c>
      <c r="C54" s="83">
        <v>791</v>
      </c>
      <c r="D54" s="83">
        <v>498</v>
      </c>
      <c r="E54" s="100">
        <v>583</v>
      </c>
      <c r="F54" s="100">
        <v>908</v>
      </c>
      <c r="G54" s="100">
        <v>355</v>
      </c>
      <c r="H54" s="100">
        <v>196</v>
      </c>
      <c r="I54" s="100">
        <v>246</v>
      </c>
      <c r="J54" s="100">
        <v>652</v>
      </c>
      <c r="K54" s="101">
        <v>875</v>
      </c>
    </row>
    <row r="55" spans="1:15" ht="11.25" customHeight="1">
      <c r="A55" s="92" t="s">
        <v>257</v>
      </c>
      <c r="B55" s="100">
        <v>30</v>
      </c>
      <c r="C55" s="83">
        <v>30</v>
      </c>
      <c r="D55" s="83">
        <v>33</v>
      </c>
      <c r="E55" s="100">
        <v>41</v>
      </c>
      <c r="F55" s="100">
        <v>25</v>
      </c>
      <c r="G55" s="100">
        <v>23</v>
      </c>
      <c r="H55" s="100">
        <v>28</v>
      </c>
      <c r="I55" s="100">
        <v>20</v>
      </c>
      <c r="J55" s="100">
        <v>110</v>
      </c>
      <c r="K55" s="101">
        <v>156</v>
      </c>
      <c r="N55" s="288"/>
    </row>
    <row r="56" spans="1:15" s="62" customFormat="1">
      <c r="A56" s="93" t="s">
        <v>258</v>
      </c>
      <c r="B56" s="100">
        <v>92</v>
      </c>
      <c r="C56" s="83">
        <v>104</v>
      </c>
      <c r="D56" s="83">
        <v>83</v>
      </c>
      <c r="E56" s="100">
        <v>55</v>
      </c>
      <c r="F56" s="100">
        <v>43</v>
      </c>
      <c r="G56" s="100">
        <v>17</v>
      </c>
      <c r="H56" s="100">
        <v>14</v>
      </c>
      <c r="I56" s="100">
        <v>21</v>
      </c>
      <c r="J56" s="100">
        <v>102</v>
      </c>
      <c r="K56" s="101">
        <v>47</v>
      </c>
    </row>
    <row r="57" spans="1:15" s="3" customFormat="1" ht="12.75">
      <c r="A57" s="314" t="s">
        <v>503</v>
      </c>
      <c r="B57" s="100" t="s">
        <v>64</v>
      </c>
      <c r="C57" s="100" t="s">
        <v>64</v>
      </c>
      <c r="D57" s="100" t="s">
        <v>64</v>
      </c>
      <c r="E57" s="100" t="s">
        <v>64</v>
      </c>
      <c r="F57" s="100" t="s">
        <v>64</v>
      </c>
      <c r="G57" s="100" t="s">
        <v>64</v>
      </c>
      <c r="H57" s="100" t="s">
        <v>64</v>
      </c>
      <c r="I57" s="100" t="s">
        <v>64</v>
      </c>
      <c r="J57" s="100" t="s">
        <v>64</v>
      </c>
      <c r="K57" s="241">
        <v>44</v>
      </c>
      <c r="M57"/>
      <c r="N57"/>
      <c r="O57"/>
    </row>
    <row r="58" spans="1:15" s="25" customFormat="1" ht="12.75">
      <c r="A58" s="314" t="s">
        <v>260</v>
      </c>
      <c r="B58" s="313" t="s">
        <v>64</v>
      </c>
      <c r="C58" s="285" t="s">
        <v>64</v>
      </c>
      <c r="D58" s="285" t="s">
        <v>64</v>
      </c>
      <c r="E58" s="313" t="s">
        <v>64</v>
      </c>
      <c r="F58" s="313" t="s">
        <v>64</v>
      </c>
      <c r="G58" s="313" t="s">
        <v>64</v>
      </c>
      <c r="H58" s="313" t="s">
        <v>64</v>
      </c>
      <c r="I58" s="313" t="s">
        <v>64</v>
      </c>
      <c r="J58" s="313" t="s">
        <v>64</v>
      </c>
      <c r="K58" s="241">
        <v>30</v>
      </c>
      <c r="M58"/>
      <c r="N58"/>
      <c r="O58"/>
    </row>
    <row r="59" spans="1:15" ht="11.25" customHeight="1">
      <c r="A59" s="92" t="s">
        <v>73</v>
      </c>
      <c r="B59" s="100">
        <v>65</v>
      </c>
      <c r="C59" s="83">
        <v>84</v>
      </c>
      <c r="D59" s="83">
        <v>56</v>
      </c>
      <c r="E59" s="100">
        <v>75</v>
      </c>
      <c r="F59" s="100">
        <v>179</v>
      </c>
      <c r="G59" s="100">
        <v>58</v>
      </c>
      <c r="H59" s="100">
        <v>46</v>
      </c>
      <c r="I59" s="100">
        <v>69</v>
      </c>
      <c r="J59" s="100">
        <v>153</v>
      </c>
      <c r="K59" s="101">
        <v>132</v>
      </c>
    </row>
    <row r="60" spans="1:15" ht="19.5" customHeight="1">
      <c r="A60" s="168" t="s">
        <v>372</v>
      </c>
      <c r="B60" s="101"/>
      <c r="C60" s="102"/>
      <c r="D60" s="102"/>
      <c r="E60" s="101"/>
      <c r="F60" s="101"/>
      <c r="G60" s="101"/>
      <c r="H60" s="101"/>
      <c r="I60" s="101"/>
      <c r="J60" s="101"/>
      <c r="K60" s="62"/>
    </row>
    <row r="61" spans="1:15" ht="19.5" customHeight="1">
      <c r="A61" s="85" t="s">
        <v>184</v>
      </c>
      <c r="B61" s="117" t="s">
        <v>146</v>
      </c>
      <c r="C61" s="117" t="s">
        <v>147</v>
      </c>
      <c r="D61" s="117" t="s">
        <v>148</v>
      </c>
      <c r="E61" s="117" t="s">
        <v>149</v>
      </c>
      <c r="F61" s="117" t="s">
        <v>150</v>
      </c>
      <c r="G61" s="117" t="s">
        <v>151</v>
      </c>
      <c r="H61" s="117" t="s">
        <v>152</v>
      </c>
      <c r="I61" s="117" t="s">
        <v>129</v>
      </c>
      <c r="J61" s="118" t="s">
        <v>153</v>
      </c>
      <c r="K61" s="118" t="s">
        <v>484</v>
      </c>
    </row>
    <row r="62" spans="1:15" ht="19.5" customHeight="1">
      <c r="A62" s="88" t="s">
        <v>7</v>
      </c>
      <c r="B62" s="98">
        <v>2140</v>
      </c>
      <c r="C62" s="99">
        <v>2817</v>
      </c>
      <c r="D62" s="99">
        <v>1996</v>
      </c>
      <c r="E62" s="98">
        <v>2405</v>
      </c>
      <c r="F62" s="98">
        <v>4104</v>
      </c>
      <c r="G62" s="98">
        <v>2576</v>
      </c>
      <c r="H62" s="98">
        <v>2186</v>
      </c>
      <c r="I62" s="98">
        <v>2698</v>
      </c>
      <c r="J62" s="98">
        <v>3032</v>
      </c>
      <c r="K62" s="289">
        <v>3281</v>
      </c>
    </row>
    <row r="63" spans="1:15">
      <c r="A63" s="91" t="s">
        <v>220</v>
      </c>
      <c r="B63" s="100">
        <v>195</v>
      </c>
      <c r="C63" s="83">
        <v>201</v>
      </c>
      <c r="D63" s="83">
        <v>119</v>
      </c>
      <c r="E63" s="100">
        <v>162</v>
      </c>
      <c r="F63" s="100">
        <v>269</v>
      </c>
      <c r="G63" s="101">
        <v>287</v>
      </c>
      <c r="H63" s="100">
        <v>232</v>
      </c>
      <c r="I63" s="100">
        <v>279</v>
      </c>
      <c r="J63" s="100">
        <v>284</v>
      </c>
      <c r="K63" s="101">
        <v>386</v>
      </c>
    </row>
    <row r="64" spans="1:15" ht="11.25" customHeight="1">
      <c r="A64" s="91" t="s">
        <v>221</v>
      </c>
      <c r="B64" s="100">
        <v>494</v>
      </c>
      <c r="C64" s="83">
        <v>908</v>
      </c>
      <c r="D64" s="83">
        <v>681</v>
      </c>
      <c r="E64" s="100">
        <v>869</v>
      </c>
      <c r="F64" s="100">
        <v>1407</v>
      </c>
      <c r="G64" s="101">
        <v>1280</v>
      </c>
      <c r="H64" s="100">
        <v>968</v>
      </c>
      <c r="I64" s="100">
        <v>1028</v>
      </c>
      <c r="J64" s="100">
        <v>1006</v>
      </c>
      <c r="K64" s="101">
        <v>1117</v>
      </c>
    </row>
    <row r="65" spans="1:15" ht="11.25" customHeight="1">
      <c r="A65" s="90" t="s">
        <v>74</v>
      </c>
      <c r="B65" s="100">
        <v>120</v>
      </c>
      <c r="C65" s="83">
        <v>139</v>
      </c>
      <c r="D65" s="83">
        <v>98</v>
      </c>
      <c r="E65" s="100">
        <v>85</v>
      </c>
      <c r="F65" s="100">
        <v>133</v>
      </c>
      <c r="G65" s="101">
        <v>133</v>
      </c>
      <c r="H65" s="100">
        <v>103</v>
      </c>
      <c r="I65" s="100">
        <v>205</v>
      </c>
      <c r="J65" s="100">
        <v>191</v>
      </c>
      <c r="K65" s="101">
        <v>311</v>
      </c>
    </row>
    <row r="66" spans="1:15" ht="11.25" customHeight="1">
      <c r="A66" s="90" t="s">
        <v>186</v>
      </c>
      <c r="B66" s="100">
        <v>175</v>
      </c>
      <c r="C66" s="83">
        <v>284</v>
      </c>
      <c r="D66" s="83">
        <v>250</v>
      </c>
      <c r="E66" s="100">
        <v>306</v>
      </c>
      <c r="F66" s="100">
        <v>425</v>
      </c>
      <c r="G66" s="101">
        <v>457</v>
      </c>
      <c r="H66" s="100">
        <v>399</v>
      </c>
      <c r="I66" s="100">
        <v>437</v>
      </c>
      <c r="J66" s="100">
        <v>446</v>
      </c>
      <c r="K66" s="101">
        <v>532</v>
      </c>
    </row>
    <row r="67" spans="1:15" ht="11.25" customHeight="1">
      <c r="A67" s="91" t="s">
        <v>222</v>
      </c>
      <c r="B67" s="100">
        <v>202</v>
      </c>
      <c r="C67" s="83">
        <v>212</v>
      </c>
      <c r="D67" s="83">
        <v>143</v>
      </c>
      <c r="E67" s="100">
        <v>205</v>
      </c>
      <c r="F67" s="100">
        <v>162</v>
      </c>
      <c r="G67" s="101">
        <v>222</v>
      </c>
      <c r="H67" s="100">
        <v>157</v>
      </c>
      <c r="I67" s="100">
        <v>243</v>
      </c>
      <c r="J67" s="100">
        <v>239</v>
      </c>
      <c r="K67" s="101">
        <v>353</v>
      </c>
      <c r="L67" s="288"/>
    </row>
    <row r="68" spans="1:15" ht="11.25" customHeight="1">
      <c r="A68" s="91" t="s">
        <v>223</v>
      </c>
      <c r="B68" s="100">
        <v>15</v>
      </c>
      <c r="C68" s="83">
        <v>109</v>
      </c>
      <c r="D68" s="83">
        <v>57</v>
      </c>
      <c r="E68" s="100">
        <v>39</v>
      </c>
      <c r="F68" s="100">
        <v>91</v>
      </c>
      <c r="G68" s="101">
        <v>157</v>
      </c>
      <c r="H68" s="100">
        <v>128</v>
      </c>
      <c r="I68" s="100">
        <v>163</v>
      </c>
      <c r="J68" s="100">
        <v>192</v>
      </c>
      <c r="K68" s="101">
        <v>261</v>
      </c>
    </row>
    <row r="69" spans="1:15" ht="11.25" customHeight="1">
      <c r="A69" s="90" t="s">
        <v>189</v>
      </c>
      <c r="B69" s="100">
        <v>56</v>
      </c>
      <c r="C69" s="83">
        <v>141</v>
      </c>
      <c r="D69" s="83">
        <v>126</v>
      </c>
      <c r="E69" s="100">
        <v>171</v>
      </c>
      <c r="F69" s="100">
        <v>232</v>
      </c>
      <c r="G69" s="101" t="s">
        <v>64</v>
      </c>
      <c r="H69" s="101" t="s">
        <v>64</v>
      </c>
      <c r="I69" s="101" t="s">
        <v>64</v>
      </c>
      <c r="J69" s="101" t="s">
        <v>64</v>
      </c>
      <c r="K69" s="101" t="s">
        <v>64</v>
      </c>
    </row>
    <row r="70" spans="1:15" ht="11.25" customHeight="1">
      <c r="A70" s="169" t="s">
        <v>244</v>
      </c>
      <c r="B70" s="101" t="s">
        <v>64</v>
      </c>
      <c r="C70" s="101" t="s">
        <v>64</v>
      </c>
      <c r="D70" s="101" t="s">
        <v>64</v>
      </c>
      <c r="E70" s="101" t="s">
        <v>64</v>
      </c>
      <c r="F70" s="101" t="s">
        <v>64</v>
      </c>
      <c r="G70" s="101">
        <v>288</v>
      </c>
      <c r="H70" s="100">
        <v>263</v>
      </c>
      <c r="I70" s="100">
        <v>256</v>
      </c>
      <c r="J70" s="100">
        <v>257</v>
      </c>
      <c r="K70" s="101">
        <v>321</v>
      </c>
    </row>
    <row r="71" spans="1:15" ht="11.25" customHeight="1">
      <c r="A71" s="169" t="s">
        <v>245</v>
      </c>
      <c r="B71" s="101" t="s">
        <v>64</v>
      </c>
      <c r="C71" s="101" t="s">
        <v>64</v>
      </c>
      <c r="D71" s="101" t="s">
        <v>64</v>
      </c>
      <c r="E71" s="101" t="s">
        <v>64</v>
      </c>
      <c r="F71" s="101" t="s">
        <v>64</v>
      </c>
      <c r="G71" s="101">
        <v>179</v>
      </c>
      <c r="H71" s="100">
        <v>166</v>
      </c>
      <c r="I71" s="100">
        <v>186</v>
      </c>
      <c r="J71" s="100">
        <v>172</v>
      </c>
      <c r="K71" s="101">
        <v>215</v>
      </c>
    </row>
    <row r="72" spans="1:15" ht="11.25" customHeight="1">
      <c r="A72" s="170" t="s">
        <v>246</v>
      </c>
      <c r="B72" s="100">
        <v>58</v>
      </c>
      <c r="C72" s="83">
        <v>53</v>
      </c>
      <c r="D72" s="83">
        <v>40</v>
      </c>
      <c r="E72" s="100">
        <v>40</v>
      </c>
      <c r="F72" s="100">
        <v>42</v>
      </c>
      <c r="G72" s="101">
        <v>47</v>
      </c>
      <c r="H72" s="100">
        <v>65</v>
      </c>
      <c r="I72" s="100">
        <v>61</v>
      </c>
      <c r="J72" s="100">
        <v>87</v>
      </c>
      <c r="K72" s="101">
        <v>77</v>
      </c>
      <c r="N72" s="288"/>
    </row>
    <row r="73" spans="1:15" ht="11.25" customHeight="1">
      <c r="A73" s="91" t="s">
        <v>224</v>
      </c>
      <c r="B73" s="100">
        <v>38</v>
      </c>
      <c r="C73" s="83">
        <v>38</v>
      </c>
      <c r="D73" s="83">
        <v>25</v>
      </c>
      <c r="E73" s="100">
        <v>43</v>
      </c>
      <c r="F73" s="100">
        <v>35</v>
      </c>
      <c r="G73" s="101">
        <v>60</v>
      </c>
      <c r="H73" s="100">
        <v>61</v>
      </c>
      <c r="I73" s="100">
        <v>74</v>
      </c>
      <c r="J73" s="100">
        <v>71</v>
      </c>
      <c r="K73" s="101">
        <v>77</v>
      </c>
    </row>
    <row r="74" spans="1:15" s="112" customFormat="1">
      <c r="A74" s="90" t="s">
        <v>77</v>
      </c>
      <c r="B74" s="100">
        <v>37</v>
      </c>
      <c r="C74" s="83">
        <v>58</v>
      </c>
      <c r="D74" s="83">
        <v>86</v>
      </c>
      <c r="E74" s="100">
        <v>130</v>
      </c>
      <c r="F74" s="100">
        <v>168</v>
      </c>
      <c r="G74" s="101">
        <v>295</v>
      </c>
      <c r="H74" s="100">
        <v>293</v>
      </c>
      <c r="I74" s="100">
        <v>309</v>
      </c>
      <c r="J74" s="100">
        <v>367</v>
      </c>
      <c r="K74" s="101">
        <v>583</v>
      </c>
    </row>
    <row r="75" spans="1:15" s="3" customFormat="1" ht="12.75">
      <c r="A75" s="91" t="s">
        <v>225</v>
      </c>
      <c r="B75" s="100">
        <v>69</v>
      </c>
      <c r="C75" s="83">
        <v>153</v>
      </c>
      <c r="D75" s="83">
        <v>65</v>
      </c>
      <c r="E75" s="100">
        <v>84</v>
      </c>
      <c r="F75" s="100">
        <v>1360</v>
      </c>
      <c r="G75" s="101">
        <v>184</v>
      </c>
      <c r="H75" s="100">
        <v>163</v>
      </c>
      <c r="I75" s="100">
        <v>519</v>
      </c>
      <c r="J75" s="100">
        <v>900</v>
      </c>
      <c r="K75" s="101">
        <v>649</v>
      </c>
      <c r="M75"/>
      <c r="N75"/>
      <c r="O75"/>
    </row>
    <row r="76" spans="1:15" s="25" customFormat="1" ht="12.75">
      <c r="A76" s="90" t="s">
        <v>78</v>
      </c>
      <c r="B76" s="100">
        <v>788</v>
      </c>
      <c r="C76" s="83">
        <v>1039</v>
      </c>
      <c r="D76" s="83">
        <v>817</v>
      </c>
      <c r="E76" s="100">
        <v>583</v>
      </c>
      <c r="F76" s="100">
        <v>616</v>
      </c>
      <c r="G76" s="101">
        <v>458</v>
      </c>
      <c r="H76" s="100">
        <v>426</v>
      </c>
      <c r="I76" s="100">
        <v>436</v>
      </c>
      <c r="J76" s="100">
        <v>449</v>
      </c>
      <c r="K76" s="101">
        <v>559</v>
      </c>
      <c r="M76"/>
      <c r="N76"/>
      <c r="O76"/>
    </row>
    <row r="77" spans="1:15" ht="11.25" customHeight="1">
      <c r="A77" s="90" t="s">
        <v>79</v>
      </c>
      <c r="B77" s="100">
        <v>566</v>
      </c>
      <c r="C77" s="83">
        <v>659</v>
      </c>
      <c r="D77" s="83">
        <v>440</v>
      </c>
      <c r="E77" s="100">
        <v>686</v>
      </c>
      <c r="F77" s="100">
        <v>685</v>
      </c>
      <c r="G77" s="101">
        <v>697</v>
      </c>
      <c r="H77" s="100">
        <v>802</v>
      </c>
      <c r="I77" s="100">
        <v>879</v>
      </c>
      <c r="J77" s="100">
        <v>798</v>
      </c>
      <c r="K77" s="101">
        <v>867</v>
      </c>
    </row>
    <row r="78" spans="1:15" ht="19.5" customHeight="1">
      <c r="A78" s="243" t="s">
        <v>373</v>
      </c>
      <c r="B78" s="101"/>
      <c r="C78" s="102"/>
      <c r="D78" s="102"/>
      <c r="E78" s="101"/>
      <c r="F78" s="101"/>
      <c r="G78" s="101"/>
      <c r="H78" s="101"/>
      <c r="I78" s="101"/>
      <c r="J78" s="101"/>
      <c r="K78" s="112"/>
    </row>
    <row r="79" spans="1:15" ht="19.5" customHeight="1">
      <c r="A79" s="85" t="s">
        <v>181</v>
      </c>
      <c r="B79" s="117" t="s">
        <v>146</v>
      </c>
      <c r="C79" s="117" t="s">
        <v>147</v>
      </c>
      <c r="D79" s="117" t="s">
        <v>148</v>
      </c>
      <c r="E79" s="117" t="s">
        <v>149</v>
      </c>
      <c r="F79" s="117" t="s">
        <v>150</v>
      </c>
      <c r="G79" s="117" t="s">
        <v>151</v>
      </c>
      <c r="H79" s="117" t="s">
        <v>152</v>
      </c>
      <c r="I79" s="117" t="s">
        <v>129</v>
      </c>
      <c r="J79" s="118" t="s">
        <v>153</v>
      </c>
      <c r="K79" s="118" t="s">
        <v>484</v>
      </c>
    </row>
    <row r="80" spans="1:15" ht="19.5" customHeight="1">
      <c r="A80" s="88" t="s">
        <v>7</v>
      </c>
      <c r="B80" s="98">
        <v>2140</v>
      </c>
      <c r="C80" s="99">
        <v>2817</v>
      </c>
      <c r="D80" s="99">
        <v>1996</v>
      </c>
      <c r="E80" s="98">
        <v>2405</v>
      </c>
      <c r="F80" s="98">
        <v>4104</v>
      </c>
      <c r="G80" s="98">
        <v>2576</v>
      </c>
      <c r="H80" s="98">
        <v>2186</v>
      </c>
      <c r="I80" s="98">
        <v>2698</v>
      </c>
      <c r="J80" s="98">
        <v>3032</v>
      </c>
      <c r="K80" s="289">
        <v>3281</v>
      </c>
    </row>
    <row r="81" spans="1:15" ht="11.25" customHeight="1">
      <c r="A81" s="90" t="s">
        <v>80</v>
      </c>
      <c r="B81" s="100">
        <v>1723</v>
      </c>
      <c r="C81" s="83">
        <v>2212</v>
      </c>
      <c r="D81" s="83">
        <v>1611</v>
      </c>
      <c r="E81" s="100">
        <v>1948</v>
      </c>
      <c r="F81" s="100">
        <v>3362</v>
      </c>
      <c r="G81" s="101">
        <v>2190</v>
      </c>
      <c r="H81" s="100">
        <v>1924</v>
      </c>
      <c r="I81" s="100">
        <v>2391</v>
      </c>
      <c r="J81" s="100">
        <v>2671</v>
      </c>
      <c r="K81" s="101">
        <v>2846</v>
      </c>
    </row>
    <row r="82" spans="1:15" ht="11.25" customHeight="1">
      <c r="A82" s="95" t="s">
        <v>304</v>
      </c>
      <c r="B82" s="100">
        <v>849</v>
      </c>
      <c r="C82" s="83">
        <v>1136</v>
      </c>
      <c r="D82" s="83">
        <v>891</v>
      </c>
      <c r="E82" s="100">
        <v>1175</v>
      </c>
      <c r="F82" s="100">
        <v>2066</v>
      </c>
      <c r="G82" s="101">
        <v>1456</v>
      </c>
      <c r="H82" s="100">
        <v>1335</v>
      </c>
      <c r="I82" s="100">
        <v>1717</v>
      </c>
      <c r="J82" s="100">
        <v>2061</v>
      </c>
      <c r="K82" s="101">
        <v>2013</v>
      </c>
      <c r="N82" s="288"/>
    </row>
    <row r="83" spans="1:15" ht="11.25" customHeight="1">
      <c r="A83" s="95" t="s">
        <v>305</v>
      </c>
      <c r="B83" s="100">
        <v>454</v>
      </c>
      <c r="C83" s="83">
        <v>511</v>
      </c>
      <c r="D83" s="83">
        <v>404</v>
      </c>
      <c r="E83" s="100">
        <v>489</v>
      </c>
      <c r="F83" s="100">
        <v>763</v>
      </c>
      <c r="G83" s="101">
        <v>381</v>
      </c>
      <c r="H83" s="100">
        <v>342</v>
      </c>
      <c r="I83" s="100">
        <v>391</v>
      </c>
      <c r="J83" s="100">
        <v>330</v>
      </c>
      <c r="K83" s="101">
        <v>400</v>
      </c>
    </row>
    <row r="84" spans="1:15" ht="11.25" customHeight="1">
      <c r="A84" s="95" t="s">
        <v>306</v>
      </c>
      <c r="B84" s="100">
        <v>420</v>
      </c>
      <c r="C84" s="83">
        <v>565</v>
      </c>
      <c r="D84" s="83">
        <v>316</v>
      </c>
      <c r="E84" s="100">
        <v>284</v>
      </c>
      <c r="F84" s="100">
        <v>533</v>
      </c>
      <c r="G84" s="101">
        <v>353</v>
      </c>
      <c r="H84" s="100">
        <v>247</v>
      </c>
      <c r="I84" s="100">
        <v>283</v>
      </c>
      <c r="J84" s="100">
        <v>280</v>
      </c>
      <c r="K84" s="101">
        <v>433</v>
      </c>
    </row>
    <row r="85" spans="1:15" s="62" customFormat="1" ht="11.25" customHeight="1">
      <c r="A85" s="92" t="s">
        <v>81</v>
      </c>
      <c r="B85" s="100">
        <v>417</v>
      </c>
      <c r="C85" s="83">
        <v>605</v>
      </c>
      <c r="D85" s="83">
        <v>385</v>
      </c>
      <c r="E85" s="100">
        <v>457</v>
      </c>
      <c r="F85" s="100">
        <v>742</v>
      </c>
      <c r="G85" s="101">
        <v>386</v>
      </c>
      <c r="H85" s="100">
        <v>262</v>
      </c>
      <c r="I85" s="100">
        <v>307</v>
      </c>
      <c r="J85" s="100">
        <v>361</v>
      </c>
      <c r="K85" s="101">
        <v>435</v>
      </c>
    </row>
    <row r="86" spans="1:15" s="3" customFormat="1" ht="11.25" customHeight="1">
      <c r="A86" s="95" t="s">
        <v>307</v>
      </c>
      <c r="B86" s="100">
        <v>152</v>
      </c>
      <c r="C86" s="83">
        <v>200</v>
      </c>
      <c r="D86" s="83">
        <v>132</v>
      </c>
      <c r="E86" s="100">
        <v>150</v>
      </c>
      <c r="F86" s="100">
        <v>261</v>
      </c>
      <c r="G86" s="101">
        <v>123</v>
      </c>
      <c r="H86" s="100">
        <v>95</v>
      </c>
      <c r="I86" s="100">
        <v>96</v>
      </c>
      <c r="J86" s="100">
        <v>150</v>
      </c>
      <c r="K86" s="101">
        <v>135</v>
      </c>
      <c r="M86"/>
      <c r="N86"/>
      <c r="O86"/>
    </row>
    <row r="87" spans="1:15" s="25" customFormat="1" ht="11.25" customHeight="1">
      <c r="A87" s="95" t="s">
        <v>308</v>
      </c>
      <c r="B87" s="100">
        <v>101</v>
      </c>
      <c r="C87" s="83">
        <v>166</v>
      </c>
      <c r="D87" s="83">
        <v>118</v>
      </c>
      <c r="E87" s="100">
        <v>139</v>
      </c>
      <c r="F87" s="100">
        <v>195</v>
      </c>
      <c r="G87" s="101">
        <v>107</v>
      </c>
      <c r="H87" s="100">
        <v>75</v>
      </c>
      <c r="I87" s="100">
        <v>81</v>
      </c>
      <c r="J87" s="100">
        <v>80</v>
      </c>
      <c r="K87" s="101">
        <v>101</v>
      </c>
      <c r="M87"/>
      <c r="N87"/>
      <c r="O87"/>
    </row>
    <row r="88" spans="1:15" ht="11.25" customHeight="1">
      <c r="A88" s="95" t="s">
        <v>309</v>
      </c>
      <c r="B88" s="100">
        <v>164</v>
      </c>
      <c r="C88" s="83">
        <v>239</v>
      </c>
      <c r="D88" s="83">
        <v>135</v>
      </c>
      <c r="E88" s="100">
        <v>168</v>
      </c>
      <c r="F88" s="100">
        <v>286</v>
      </c>
      <c r="G88" s="101">
        <v>156</v>
      </c>
      <c r="H88" s="100">
        <v>92</v>
      </c>
      <c r="I88" s="100">
        <v>130</v>
      </c>
      <c r="J88" s="100">
        <v>131</v>
      </c>
      <c r="K88" s="101">
        <v>199</v>
      </c>
    </row>
    <row r="89" spans="1:15" ht="19.5" customHeight="1">
      <c r="A89" s="244" t="s">
        <v>374</v>
      </c>
      <c r="B89" s="101"/>
      <c r="C89" s="102"/>
      <c r="D89" s="102"/>
      <c r="E89" s="101"/>
      <c r="F89" s="101"/>
      <c r="G89" s="101"/>
      <c r="H89" s="101"/>
      <c r="I89" s="101"/>
      <c r="J89" s="101"/>
      <c r="K89" s="62"/>
    </row>
    <row r="90" spans="1:15" ht="19.5" customHeight="1">
      <c r="A90" s="85" t="s">
        <v>182</v>
      </c>
      <c r="B90" s="117" t="s">
        <v>146</v>
      </c>
      <c r="C90" s="117" t="s">
        <v>147</v>
      </c>
      <c r="D90" s="117" t="s">
        <v>148</v>
      </c>
      <c r="E90" s="117" t="s">
        <v>149</v>
      </c>
      <c r="F90" s="117" t="s">
        <v>150</v>
      </c>
      <c r="G90" s="117" t="s">
        <v>151</v>
      </c>
      <c r="H90" s="117" t="s">
        <v>152</v>
      </c>
      <c r="I90" s="117" t="s">
        <v>129</v>
      </c>
      <c r="J90" s="118" t="s">
        <v>153</v>
      </c>
      <c r="K90" s="118" t="s">
        <v>484</v>
      </c>
    </row>
    <row r="91" spans="1:15" ht="19.5" customHeight="1">
      <c r="A91" s="88" t="s">
        <v>7</v>
      </c>
      <c r="B91" s="98">
        <v>2140</v>
      </c>
      <c r="C91" s="99">
        <v>2817</v>
      </c>
      <c r="D91" s="99">
        <v>1996</v>
      </c>
      <c r="E91" s="98">
        <v>2405</v>
      </c>
      <c r="F91" s="98">
        <v>4104</v>
      </c>
      <c r="G91" s="98">
        <v>2576</v>
      </c>
      <c r="H91" s="98">
        <v>2186</v>
      </c>
      <c r="I91" s="98">
        <v>2698</v>
      </c>
      <c r="J91" s="98">
        <v>3032</v>
      </c>
      <c r="K91" s="289">
        <v>3281</v>
      </c>
    </row>
    <row r="92" spans="1:15">
      <c r="A92" s="95" t="s">
        <v>310</v>
      </c>
      <c r="B92" s="100">
        <v>522</v>
      </c>
      <c r="C92" s="102">
        <v>774</v>
      </c>
      <c r="D92" s="102">
        <v>352</v>
      </c>
      <c r="E92" s="101">
        <v>353</v>
      </c>
      <c r="F92" s="100">
        <v>426</v>
      </c>
      <c r="G92" s="101">
        <v>187</v>
      </c>
      <c r="H92" s="100">
        <v>150</v>
      </c>
      <c r="I92" s="100">
        <v>230</v>
      </c>
      <c r="J92" s="100">
        <v>251</v>
      </c>
      <c r="K92" s="101">
        <v>297</v>
      </c>
    </row>
    <row r="93" spans="1:15">
      <c r="A93" s="95" t="s">
        <v>311</v>
      </c>
      <c r="B93" s="100">
        <v>384</v>
      </c>
      <c r="C93" s="102">
        <v>374</v>
      </c>
      <c r="D93" s="102">
        <v>346</v>
      </c>
      <c r="E93" s="101">
        <v>351</v>
      </c>
      <c r="F93" s="100">
        <v>421</v>
      </c>
      <c r="G93" s="101">
        <v>275</v>
      </c>
      <c r="H93" s="100">
        <v>178</v>
      </c>
      <c r="I93" s="100">
        <v>234</v>
      </c>
      <c r="J93" s="100">
        <v>278</v>
      </c>
      <c r="K93" s="101">
        <v>380</v>
      </c>
    </row>
    <row r="94" spans="1:15">
      <c r="A94" s="95" t="s">
        <v>312</v>
      </c>
      <c r="B94" s="100">
        <v>172</v>
      </c>
      <c r="C94" s="102">
        <v>227</v>
      </c>
      <c r="D94" s="102">
        <v>163</v>
      </c>
      <c r="E94" s="101">
        <v>159</v>
      </c>
      <c r="F94" s="100">
        <v>284</v>
      </c>
      <c r="G94" s="101">
        <v>140</v>
      </c>
      <c r="H94" s="100">
        <v>153</v>
      </c>
      <c r="I94" s="100">
        <v>126</v>
      </c>
      <c r="J94" s="100">
        <v>137</v>
      </c>
      <c r="K94" s="101">
        <v>208</v>
      </c>
    </row>
    <row r="95" spans="1:15">
      <c r="A95" s="95" t="s">
        <v>313</v>
      </c>
      <c r="B95" s="100">
        <v>132</v>
      </c>
      <c r="C95" s="102">
        <v>149</v>
      </c>
      <c r="D95" s="102">
        <v>106</v>
      </c>
      <c r="E95" s="101">
        <v>149</v>
      </c>
      <c r="F95" s="100">
        <v>201</v>
      </c>
      <c r="G95" s="101">
        <v>121</v>
      </c>
      <c r="H95" s="100">
        <v>119</v>
      </c>
      <c r="I95" s="100">
        <v>119</v>
      </c>
      <c r="J95" s="100">
        <v>126</v>
      </c>
      <c r="K95" s="101">
        <v>124</v>
      </c>
      <c r="N95" s="288"/>
    </row>
    <row r="96" spans="1:15" s="112" customFormat="1">
      <c r="A96" s="95" t="s">
        <v>314</v>
      </c>
      <c r="B96" s="100">
        <v>103</v>
      </c>
      <c r="C96" s="102">
        <v>120</v>
      </c>
      <c r="D96" s="102">
        <v>83</v>
      </c>
      <c r="E96" s="101">
        <v>120</v>
      </c>
      <c r="F96" s="100">
        <v>175</v>
      </c>
      <c r="G96" s="101">
        <v>106</v>
      </c>
      <c r="H96" s="100">
        <v>88</v>
      </c>
      <c r="I96" s="100">
        <v>112</v>
      </c>
      <c r="J96" s="100">
        <v>114</v>
      </c>
      <c r="K96" s="101">
        <v>112</v>
      </c>
    </row>
    <row r="97" spans="1:15" s="3" customFormat="1" ht="12.75">
      <c r="A97" s="95" t="s">
        <v>315</v>
      </c>
      <c r="B97" s="100">
        <v>60</v>
      </c>
      <c r="C97" s="102">
        <v>97</v>
      </c>
      <c r="D97" s="102">
        <v>67</v>
      </c>
      <c r="E97" s="101">
        <v>114</v>
      </c>
      <c r="F97" s="100">
        <v>158</v>
      </c>
      <c r="G97" s="101">
        <v>78</v>
      </c>
      <c r="H97" s="100">
        <v>94</v>
      </c>
      <c r="I97" s="100">
        <v>83</v>
      </c>
      <c r="J97" s="100">
        <v>80</v>
      </c>
      <c r="K97" s="101">
        <v>74</v>
      </c>
      <c r="M97"/>
      <c r="N97"/>
      <c r="O97"/>
    </row>
    <row r="98" spans="1:15" s="25" customFormat="1" ht="12.75">
      <c r="A98" s="95" t="s">
        <v>316</v>
      </c>
      <c r="B98" s="100">
        <v>371</v>
      </c>
      <c r="C98" s="102">
        <v>426</v>
      </c>
      <c r="D98" s="102">
        <v>371</v>
      </c>
      <c r="E98" s="101">
        <v>452</v>
      </c>
      <c r="F98" s="100">
        <v>718</v>
      </c>
      <c r="G98" s="101">
        <v>458</v>
      </c>
      <c r="H98" s="100">
        <v>377</v>
      </c>
      <c r="I98" s="100">
        <v>474</v>
      </c>
      <c r="J98" s="100">
        <v>394</v>
      </c>
      <c r="K98" s="101">
        <v>411</v>
      </c>
      <c r="M98"/>
      <c r="N98"/>
      <c r="O98"/>
    </row>
    <row r="99" spans="1:15">
      <c r="A99" s="95" t="s">
        <v>317</v>
      </c>
      <c r="B99" s="100">
        <v>396</v>
      </c>
      <c r="C99" s="102">
        <v>650</v>
      </c>
      <c r="D99" s="102">
        <v>508</v>
      </c>
      <c r="E99" s="101">
        <v>707</v>
      </c>
      <c r="F99" s="100">
        <v>1721</v>
      </c>
      <c r="G99" s="101">
        <v>1211</v>
      </c>
      <c r="H99" s="100">
        <v>1027</v>
      </c>
      <c r="I99" s="100">
        <v>1320</v>
      </c>
      <c r="J99" s="100">
        <v>1652</v>
      </c>
      <c r="K99" s="101">
        <v>1675</v>
      </c>
    </row>
    <row r="100" spans="1:15" ht="19.5" customHeight="1">
      <c r="A100" s="244" t="s">
        <v>375</v>
      </c>
      <c r="B100" s="101"/>
      <c r="C100" s="102"/>
      <c r="D100" s="102"/>
      <c r="E100" s="101"/>
      <c r="F100" s="101"/>
      <c r="G100" s="101"/>
      <c r="H100" s="101"/>
      <c r="I100" s="101"/>
      <c r="J100" s="101"/>
      <c r="K100" s="112"/>
    </row>
    <row r="101" spans="1:15" ht="19.5" customHeight="1">
      <c r="A101" s="85" t="s">
        <v>183</v>
      </c>
      <c r="B101" s="117" t="s">
        <v>146</v>
      </c>
      <c r="C101" s="117" t="s">
        <v>147</v>
      </c>
      <c r="D101" s="117" t="s">
        <v>148</v>
      </c>
      <c r="E101" s="117" t="s">
        <v>149</v>
      </c>
      <c r="F101" s="117" t="s">
        <v>150</v>
      </c>
      <c r="G101" s="117" t="s">
        <v>151</v>
      </c>
      <c r="H101" s="117" t="s">
        <v>152</v>
      </c>
      <c r="I101" s="117" t="s">
        <v>129</v>
      </c>
      <c r="J101" s="118" t="s">
        <v>153</v>
      </c>
      <c r="K101" s="118" t="s">
        <v>484</v>
      </c>
    </row>
    <row r="102" spans="1:15" ht="19.5" customHeight="1">
      <c r="A102" s="88" t="s">
        <v>7</v>
      </c>
      <c r="B102" s="98">
        <v>2140</v>
      </c>
      <c r="C102" s="99">
        <v>2817</v>
      </c>
      <c r="D102" s="99">
        <v>1996</v>
      </c>
      <c r="E102" s="98">
        <v>2405</v>
      </c>
      <c r="F102" s="98">
        <v>4104</v>
      </c>
      <c r="G102" s="98">
        <v>2576</v>
      </c>
      <c r="H102" s="98">
        <v>2186</v>
      </c>
      <c r="I102" s="98">
        <v>2698</v>
      </c>
      <c r="J102" s="98">
        <v>3032</v>
      </c>
      <c r="K102" s="289">
        <v>3281</v>
      </c>
    </row>
    <row r="103" spans="1:15">
      <c r="A103" s="96" t="s">
        <v>247</v>
      </c>
      <c r="B103" s="101">
        <v>194</v>
      </c>
      <c r="C103" s="102">
        <v>191</v>
      </c>
      <c r="D103" s="102">
        <v>114</v>
      </c>
      <c r="E103" s="101">
        <v>159</v>
      </c>
      <c r="F103" s="101">
        <v>313</v>
      </c>
      <c r="G103" s="101">
        <v>346</v>
      </c>
      <c r="H103" s="100">
        <v>313</v>
      </c>
      <c r="I103" s="100">
        <v>390</v>
      </c>
      <c r="J103" s="100">
        <v>475</v>
      </c>
      <c r="K103" s="101">
        <v>588</v>
      </c>
    </row>
    <row r="104" spans="1:15" ht="22.5">
      <c r="A104" s="96" t="s">
        <v>513</v>
      </c>
      <c r="B104" s="101">
        <v>147</v>
      </c>
      <c r="C104" s="102">
        <v>120</v>
      </c>
      <c r="D104" s="102">
        <v>69</v>
      </c>
      <c r="E104" s="101">
        <v>67</v>
      </c>
      <c r="F104" s="101">
        <v>103</v>
      </c>
      <c r="G104" s="101">
        <v>106</v>
      </c>
      <c r="H104" s="100">
        <v>97</v>
      </c>
      <c r="I104" s="100">
        <v>123</v>
      </c>
      <c r="J104" s="100">
        <v>114</v>
      </c>
      <c r="K104" s="101">
        <v>200</v>
      </c>
    </row>
    <row r="105" spans="1:15" s="112" customFormat="1" ht="22.5">
      <c r="A105" s="96" t="s">
        <v>514</v>
      </c>
      <c r="B105" s="101">
        <v>47</v>
      </c>
      <c r="C105" s="102">
        <v>71</v>
      </c>
      <c r="D105" s="102">
        <v>45</v>
      </c>
      <c r="E105" s="101">
        <v>92</v>
      </c>
      <c r="F105" s="101">
        <v>210</v>
      </c>
      <c r="G105" s="101">
        <v>240</v>
      </c>
      <c r="H105" s="100">
        <v>216</v>
      </c>
      <c r="I105" s="100">
        <v>267</v>
      </c>
      <c r="J105" s="100">
        <v>361</v>
      </c>
      <c r="K105" s="101">
        <v>388</v>
      </c>
    </row>
    <row r="106" spans="1:15" s="3" customFormat="1" ht="12.75">
      <c r="A106" s="97" t="s">
        <v>82</v>
      </c>
      <c r="B106" s="101">
        <v>1946</v>
      </c>
      <c r="C106" s="102">
        <v>2626</v>
      </c>
      <c r="D106" s="102">
        <v>1882</v>
      </c>
      <c r="E106" s="101">
        <v>2246</v>
      </c>
      <c r="F106" s="101">
        <v>3791</v>
      </c>
      <c r="G106" s="101">
        <v>2230</v>
      </c>
      <c r="H106" s="100">
        <v>1873</v>
      </c>
      <c r="I106" s="100">
        <v>2308</v>
      </c>
      <c r="J106" s="100">
        <v>2557</v>
      </c>
      <c r="K106" s="101">
        <v>2693</v>
      </c>
      <c r="M106"/>
      <c r="N106"/>
      <c r="O106"/>
    </row>
    <row r="107" spans="1:15" s="25" customFormat="1" ht="12.75">
      <c r="A107" s="97" t="s">
        <v>515</v>
      </c>
      <c r="B107" s="101">
        <v>717</v>
      </c>
      <c r="C107" s="102">
        <v>848</v>
      </c>
      <c r="D107" s="102">
        <v>559</v>
      </c>
      <c r="E107" s="101">
        <v>548</v>
      </c>
      <c r="F107" s="101">
        <v>1022</v>
      </c>
      <c r="G107" s="101">
        <v>465</v>
      </c>
      <c r="H107" s="100">
        <v>383</v>
      </c>
      <c r="I107" s="100">
        <v>506</v>
      </c>
      <c r="J107" s="100">
        <v>535</v>
      </c>
      <c r="K107" s="101">
        <v>736</v>
      </c>
      <c r="M107"/>
      <c r="N107"/>
      <c r="O107"/>
    </row>
    <row r="108" spans="1:15">
      <c r="A108" s="97" t="s">
        <v>516</v>
      </c>
      <c r="B108" s="101">
        <v>1229</v>
      </c>
      <c r="C108" s="102">
        <v>1778</v>
      </c>
      <c r="D108" s="102">
        <v>1323</v>
      </c>
      <c r="E108" s="101">
        <v>1698</v>
      </c>
      <c r="F108" s="101">
        <v>2769</v>
      </c>
      <c r="G108" s="101">
        <v>1765</v>
      </c>
      <c r="H108" s="100">
        <v>1490</v>
      </c>
      <c r="I108" s="100">
        <v>1802</v>
      </c>
      <c r="J108" s="100">
        <v>2022</v>
      </c>
      <c r="K108" s="101">
        <v>1957</v>
      </c>
    </row>
    <row r="109" spans="1:15" ht="19.5" customHeight="1">
      <c r="A109" s="244" t="s">
        <v>376</v>
      </c>
      <c r="B109" s="101"/>
      <c r="C109" s="102"/>
      <c r="D109" s="102"/>
      <c r="E109" s="101"/>
      <c r="F109" s="101"/>
      <c r="G109" s="101"/>
      <c r="H109" s="101"/>
      <c r="I109" s="101"/>
      <c r="J109" s="101"/>
      <c r="K109" s="112"/>
    </row>
    <row r="110" spans="1:15" ht="19.5" customHeight="1">
      <c r="A110" s="85" t="s">
        <v>101</v>
      </c>
      <c r="B110" s="117" t="s">
        <v>146</v>
      </c>
      <c r="C110" s="117" t="s">
        <v>147</v>
      </c>
      <c r="D110" s="117" t="s">
        <v>148</v>
      </c>
      <c r="E110" s="117" t="s">
        <v>149</v>
      </c>
      <c r="F110" s="117" t="s">
        <v>150</v>
      </c>
      <c r="G110" s="117" t="s">
        <v>151</v>
      </c>
      <c r="H110" s="117" t="s">
        <v>152</v>
      </c>
      <c r="I110" s="117" t="s">
        <v>129</v>
      </c>
      <c r="J110" s="118" t="s">
        <v>153</v>
      </c>
      <c r="K110" s="118" t="s">
        <v>484</v>
      </c>
    </row>
    <row r="111" spans="1:15" s="4" customFormat="1" ht="19.5" customHeight="1">
      <c r="A111" s="88" t="s">
        <v>7</v>
      </c>
      <c r="B111" s="98">
        <v>2140</v>
      </c>
      <c r="C111" s="99">
        <v>2817</v>
      </c>
      <c r="D111" s="99">
        <v>1996</v>
      </c>
      <c r="E111" s="98">
        <v>2405</v>
      </c>
      <c r="F111" s="98">
        <v>4104</v>
      </c>
      <c r="G111" s="98">
        <v>2576</v>
      </c>
      <c r="H111" s="98">
        <v>2186</v>
      </c>
      <c r="I111" s="98">
        <v>2698</v>
      </c>
      <c r="J111" s="98">
        <v>3032</v>
      </c>
      <c r="K111" s="289">
        <v>3281</v>
      </c>
    </row>
    <row r="112" spans="1:15" s="1" customFormat="1" ht="11.25" customHeight="1">
      <c r="A112" s="97" t="s">
        <v>83</v>
      </c>
      <c r="B112" s="100">
        <v>43</v>
      </c>
      <c r="C112" s="102">
        <v>187</v>
      </c>
      <c r="D112" s="102">
        <v>143</v>
      </c>
      <c r="E112" s="101">
        <v>275</v>
      </c>
      <c r="F112" s="100">
        <v>541</v>
      </c>
      <c r="G112" s="101">
        <v>351</v>
      </c>
      <c r="H112" s="100">
        <v>341</v>
      </c>
      <c r="I112" s="100">
        <v>502</v>
      </c>
      <c r="J112" s="100">
        <v>522</v>
      </c>
      <c r="K112" s="101">
        <v>453</v>
      </c>
    </row>
    <row r="113" spans="1:11" s="4" customFormat="1" ht="11.25" customHeight="1">
      <c r="A113" s="96" t="s">
        <v>504</v>
      </c>
      <c r="B113" s="100">
        <v>2064</v>
      </c>
      <c r="C113" s="102">
        <v>2586</v>
      </c>
      <c r="D113" s="102">
        <v>1820</v>
      </c>
      <c r="E113" s="101">
        <v>2110</v>
      </c>
      <c r="F113" s="100">
        <v>3388</v>
      </c>
      <c r="G113" s="101">
        <v>2176</v>
      </c>
      <c r="H113" s="100">
        <v>1776</v>
      </c>
      <c r="I113" s="100">
        <v>2117</v>
      </c>
      <c r="J113" s="100">
        <v>2341</v>
      </c>
      <c r="K113" s="101">
        <v>2723</v>
      </c>
    </row>
    <row r="114" spans="1:11" s="4" customFormat="1" ht="11.25" customHeight="1">
      <c r="A114" s="96" t="s">
        <v>505</v>
      </c>
      <c r="B114" s="100">
        <v>33</v>
      </c>
      <c r="C114" s="102">
        <v>44</v>
      </c>
      <c r="D114" s="102">
        <v>33</v>
      </c>
      <c r="E114" s="101">
        <v>20</v>
      </c>
      <c r="F114" s="100">
        <v>175</v>
      </c>
      <c r="G114" s="101">
        <v>49</v>
      </c>
      <c r="H114" s="100">
        <v>69</v>
      </c>
      <c r="I114" s="100">
        <v>79</v>
      </c>
      <c r="J114" s="100">
        <v>169</v>
      </c>
      <c r="K114" s="101">
        <v>105</v>
      </c>
    </row>
    <row r="115" spans="1:11" s="4" customFormat="1" ht="11.25" customHeight="1">
      <c r="A115" s="34" t="s">
        <v>8</v>
      </c>
      <c r="C115" s="47"/>
      <c r="D115" s="47"/>
      <c r="E115" s="47"/>
    </row>
    <row r="116" spans="1:11" s="39" customFormat="1" ht="11.25" customHeight="1">
      <c r="A116" s="4" t="s">
        <v>175</v>
      </c>
      <c r="B116" s="4"/>
      <c r="C116" s="4"/>
      <c r="D116" s="4"/>
      <c r="E116" s="4"/>
      <c r="F116" s="4"/>
      <c r="G116" s="4"/>
      <c r="H116" s="4"/>
      <c r="I116" s="4"/>
      <c r="J116" s="110"/>
      <c r="K116" s="1"/>
    </row>
    <row r="117" spans="1:11" s="39" customFormat="1" ht="11.25" customHeight="1">
      <c r="A117" s="46" t="s">
        <v>176</v>
      </c>
      <c r="B117" s="4"/>
      <c r="C117" s="47"/>
      <c r="D117" s="47"/>
      <c r="E117" s="47"/>
      <c r="F117" s="4"/>
      <c r="G117" s="4"/>
      <c r="H117" s="4"/>
      <c r="I117" s="4"/>
      <c r="J117" s="4"/>
      <c r="K117" s="4"/>
    </row>
    <row r="118" spans="1:11" s="4" customFormat="1" ht="11.25" customHeight="1">
      <c r="A118" s="48" t="s">
        <v>177</v>
      </c>
      <c r="C118" s="47"/>
      <c r="D118" s="47"/>
      <c r="E118" s="47"/>
    </row>
    <row r="119" spans="1:11" s="39" customFormat="1" ht="11.25" customHeight="1">
      <c r="A119" s="48" t="s">
        <v>179</v>
      </c>
      <c r="B119" s="4"/>
      <c r="C119" s="47"/>
      <c r="D119" s="47"/>
      <c r="E119" s="47"/>
      <c r="F119" s="4"/>
      <c r="G119" s="4"/>
      <c r="H119" s="4"/>
      <c r="I119" s="4"/>
      <c r="J119" s="4"/>
      <c r="K119" s="4"/>
    </row>
    <row r="120" spans="1:11" ht="11.25" customHeight="1">
      <c r="A120" s="46" t="s">
        <v>185</v>
      </c>
      <c r="B120" s="4"/>
      <c r="C120" s="47"/>
      <c r="D120" s="47"/>
      <c r="E120" s="47"/>
      <c r="F120" s="4"/>
      <c r="G120" s="4"/>
      <c r="H120" s="4"/>
      <c r="I120" s="4"/>
      <c r="J120" s="4"/>
      <c r="K120" s="4"/>
    </row>
    <row r="121" spans="1:11">
      <c r="A121" s="46" t="s">
        <v>187</v>
      </c>
      <c r="B121" s="39"/>
      <c r="C121" s="47"/>
      <c r="D121" s="47"/>
      <c r="E121" s="47"/>
      <c r="F121" s="39"/>
      <c r="G121" s="39"/>
      <c r="H121" s="39"/>
      <c r="I121" s="39"/>
      <c r="J121" s="39"/>
      <c r="K121" s="39"/>
    </row>
    <row r="122" spans="1:11">
      <c r="A122" s="46" t="s">
        <v>188</v>
      </c>
      <c r="B122" s="39"/>
      <c r="C122" s="47"/>
      <c r="D122" s="47"/>
      <c r="E122" s="47"/>
      <c r="F122" s="39"/>
      <c r="G122" s="39"/>
      <c r="H122" s="39"/>
      <c r="I122" s="39"/>
      <c r="J122" s="39"/>
      <c r="K122" s="39"/>
    </row>
    <row r="123" spans="1:11">
      <c r="A123" s="48" t="s">
        <v>190</v>
      </c>
      <c r="B123" s="4"/>
      <c r="C123" s="47"/>
      <c r="D123" s="47"/>
      <c r="E123" s="47"/>
      <c r="F123" s="4"/>
      <c r="G123" s="4"/>
      <c r="H123" s="4"/>
      <c r="I123" s="4"/>
      <c r="J123" s="4"/>
      <c r="K123" s="4"/>
    </row>
    <row r="124" spans="1:11">
      <c r="A124" s="46" t="s">
        <v>191</v>
      </c>
      <c r="B124" s="39"/>
      <c r="C124" s="47"/>
      <c r="D124" s="47"/>
      <c r="E124" s="47"/>
      <c r="F124" s="39"/>
      <c r="G124" s="39"/>
      <c r="H124" s="39"/>
      <c r="I124" s="39"/>
      <c r="J124" s="39"/>
      <c r="K124" s="39"/>
    </row>
    <row r="125" spans="1:11">
      <c r="A125" s="114" t="s">
        <v>131</v>
      </c>
      <c r="B125" s="39"/>
      <c r="C125" s="39"/>
      <c r="D125" s="39"/>
      <c r="E125" s="4"/>
      <c r="F125" s="4"/>
      <c r="G125" s="4"/>
      <c r="H125" s="4"/>
      <c r="I125" s="4"/>
    </row>
  </sheetData>
  <dataValidations count="10">
    <dataValidation allowBlank="1" showInputMessage="1" showErrorMessage="1" promptTitle="Fußnote 4" prompt="Ab 2014." sqref="A36"/>
    <dataValidation allowBlank="1" showInputMessage="1" showErrorMessage="1" promptTitle="Fußnote 6" prompt="Ab 2018: Anzeichen für Vernachlässigung." sqref="A66"/>
    <dataValidation allowBlank="1" showInputMessage="1" showErrorMessage="1" promptTitle="Fußnote 7" prompt="2018: Anzeichen für körperliche/psychische Misshandlung." sqref="A69"/>
    <dataValidation allowBlank="1" showInputMessage="1" showErrorMessage="1" promptTitle="Fußnote 8" prompt="Ab 2019." sqref="A70:A71"/>
    <dataValidation allowBlank="1" showInputMessage="1" showErrorMessage="1" promptTitle="Fußnote 9" prompt="Ab 2018: Anzeichen für sexuelle Gewalt." sqref="A72"/>
    <dataValidation allowBlank="1" showInputMessage="1" showErrorMessage="1" promptTitle="Fußnote 2" prompt="Bis 2013." sqref="A22:A23"/>
    <dataValidation allowBlank="1" showInputMessage="1" showErrorMessage="1" promptTitle="Fußnote 1" prompt="Ab 2020: Kinder und Jugendliche mit den Signierungen des Geschlechts &quot;divers&quot; und &quot;ohne Angabe&quot; (nach § 22 Absatz 3 PStG) werden in Geheimhaltungsfällen per Zufallsprinzip dem männlichen oder weiblichen Geschlecht zugeordnet." sqref="A7:A8"/>
    <dataValidation allowBlank="1" showInputMessage="1" showErrorMessage="1" promptTitle="Fußnote 3" prompt="Ausländische Herkunft mindestens eines Elternteils - ab 2014." sqref="A24:A25"/>
    <dataValidation allowBlank="1" showInputMessage="1" showErrorMessage="1" promptTitle="Fußnote 5" prompt="Bis 2018 konnten für jedes/n Kind/Jugendlichen bis zu zwei Anlässe angegeben werden. Ab 2019 werden alle Anlässe erfasst." sqref="A61"/>
    <dataValidation allowBlank="1" showInputMessage="1" showErrorMessage="1" promptTitle="Fußnotenstrich" prompt="Nachfolgend Fußnotenbereich mit Fußnotenerläuterungen und weiteren Erklärungen" sqref="A115"/>
  </dataValidations>
  <hyperlinks>
    <hyperlink ref="A1" location="Inhalt!A1" display="Inhalt"/>
    <hyperlink ref="A125"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rowBreaks count="3" manualBreakCount="3">
    <brk id="25" max="16383" man="1"/>
    <brk id="59" max="16383" man="1"/>
    <brk id="88" max="16383" man="1"/>
  </rowBreaks>
  <tableParts count="10">
    <tablePart r:id="rId2"/>
    <tablePart r:id="rId3"/>
    <tablePart r:id="rId4"/>
    <tablePart r:id="rId5"/>
    <tablePart r:id="rId6"/>
    <tablePart r:id="rId7"/>
    <tablePart r:id="rId8"/>
    <tablePart r:id="rId9"/>
    <tablePart r:id="rId10"/>
    <tablePart r:id="rId1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
  <sheetViews>
    <sheetView showGridLines="0" zoomScaleNormal="100" workbookViewId="0"/>
  </sheetViews>
  <sheetFormatPr baseColWidth="10" defaultColWidth="9.140625" defaultRowHeight="11.25"/>
  <cols>
    <col min="1" max="1" width="43.28515625" style="1" customWidth="1"/>
    <col min="2" max="4" width="8" style="1" customWidth="1"/>
    <col min="5" max="10" width="8" style="2" customWidth="1"/>
    <col min="11" max="11" width="9.140625" style="2" customWidth="1"/>
    <col min="12" max="16384" width="9.140625" style="2"/>
  </cols>
  <sheetData>
    <row r="1" spans="1:14" s="11" customFormat="1" ht="11.25" customHeight="1">
      <c r="A1" s="21" t="s">
        <v>0</v>
      </c>
    </row>
    <row r="2" spans="1:14" s="112" customFormat="1" ht="19.5" customHeight="1">
      <c r="A2" s="62" t="s">
        <v>318</v>
      </c>
      <c r="B2" s="62"/>
      <c r="C2" s="62"/>
      <c r="D2" s="62"/>
      <c r="E2" s="62"/>
      <c r="F2" s="62"/>
    </row>
    <row r="3" spans="1:14" s="4" customFormat="1" ht="15" customHeight="1">
      <c r="A3" s="30" t="s">
        <v>482</v>
      </c>
      <c r="B3" s="113"/>
      <c r="C3" s="113"/>
      <c r="D3" s="113"/>
    </row>
    <row r="4" spans="1:14" s="112" customFormat="1" ht="19.5" customHeight="1">
      <c r="A4" s="62" t="s">
        <v>322</v>
      </c>
      <c r="B4" s="62"/>
      <c r="C4" s="62"/>
      <c r="D4" s="62"/>
      <c r="E4" s="62"/>
      <c r="F4" s="62"/>
    </row>
    <row r="5" spans="1:14" s="3" customFormat="1" ht="20.100000000000001" customHeight="1">
      <c r="A5" s="116" t="s">
        <v>63</v>
      </c>
      <c r="B5" s="117" t="s">
        <v>319</v>
      </c>
      <c r="C5" s="117" t="s">
        <v>320</v>
      </c>
      <c r="D5" s="118" t="s">
        <v>321</v>
      </c>
      <c r="E5" s="117" t="s">
        <v>151</v>
      </c>
      <c r="F5" s="117" t="s">
        <v>152</v>
      </c>
      <c r="G5" s="117" t="s">
        <v>129</v>
      </c>
      <c r="H5" s="118" t="s">
        <v>153</v>
      </c>
      <c r="I5" s="315" t="s">
        <v>484</v>
      </c>
    </row>
    <row r="6" spans="1:14" s="25" customFormat="1" ht="19.5" customHeight="1">
      <c r="A6" s="88" t="s">
        <v>7</v>
      </c>
      <c r="B6" s="99">
        <v>342</v>
      </c>
      <c r="C6" s="98">
        <v>201</v>
      </c>
      <c r="D6" s="98">
        <v>144</v>
      </c>
      <c r="E6" s="98">
        <v>134</v>
      </c>
      <c r="F6" s="98">
        <v>329</v>
      </c>
      <c r="G6" s="98">
        <v>1488</v>
      </c>
      <c r="H6" s="98">
        <v>2008</v>
      </c>
      <c r="I6" s="323">
        <v>458</v>
      </c>
    </row>
    <row r="7" spans="1:14" s="25" customFormat="1" ht="11.25" customHeight="1">
      <c r="A7" s="89" t="s">
        <v>21</v>
      </c>
      <c r="B7" s="83">
        <v>302</v>
      </c>
      <c r="C7" s="100">
        <v>146</v>
      </c>
      <c r="D7" s="100">
        <v>123</v>
      </c>
      <c r="E7" s="100">
        <v>112</v>
      </c>
      <c r="F7" s="100">
        <v>311</v>
      </c>
      <c r="G7" s="100">
        <v>1407</v>
      </c>
      <c r="H7" s="100">
        <v>1961</v>
      </c>
      <c r="I7" s="308">
        <v>436</v>
      </c>
    </row>
    <row r="8" spans="1:14" s="25" customFormat="1" ht="11.25" customHeight="1">
      <c r="A8" s="89" t="s">
        <v>123</v>
      </c>
      <c r="B8" s="83">
        <v>40</v>
      </c>
      <c r="C8" s="100">
        <v>55</v>
      </c>
      <c r="D8" s="100">
        <v>21</v>
      </c>
      <c r="E8" s="100">
        <v>22</v>
      </c>
      <c r="F8" s="100">
        <v>18</v>
      </c>
      <c r="G8" s="100">
        <v>81</v>
      </c>
      <c r="H8" s="100">
        <v>47</v>
      </c>
      <c r="I8" s="308">
        <v>22</v>
      </c>
    </row>
    <row r="9" spans="1:14" s="112" customFormat="1" ht="19.5" customHeight="1">
      <c r="A9" s="62" t="s">
        <v>323</v>
      </c>
      <c r="B9" s="62"/>
      <c r="C9" s="62"/>
      <c r="D9" s="62"/>
      <c r="E9" s="62"/>
      <c r="F9" s="62"/>
    </row>
    <row r="10" spans="1:14" s="3" customFormat="1" ht="20.100000000000001" customHeight="1">
      <c r="A10" s="116" t="s">
        <v>154</v>
      </c>
      <c r="B10" s="117" t="s">
        <v>319</v>
      </c>
      <c r="C10" s="117" t="s">
        <v>320</v>
      </c>
      <c r="D10" s="118" t="s">
        <v>321</v>
      </c>
      <c r="E10" s="117" t="s">
        <v>151</v>
      </c>
      <c r="F10" s="117" t="s">
        <v>152</v>
      </c>
      <c r="G10" s="117" t="s">
        <v>129</v>
      </c>
      <c r="H10" s="118" t="s">
        <v>153</v>
      </c>
      <c r="I10" s="315" t="s">
        <v>484</v>
      </c>
      <c r="K10"/>
      <c r="L10"/>
      <c r="M10"/>
      <c r="N10"/>
    </row>
    <row r="11" spans="1:14" s="25" customFormat="1" ht="19.5" customHeight="1">
      <c r="A11" s="88" t="s">
        <v>7</v>
      </c>
      <c r="B11" s="99">
        <v>342</v>
      </c>
      <c r="C11" s="98">
        <v>201</v>
      </c>
      <c r="D11" s="98">
        <v>144</v>
      </c>
      <c r="E11" s="98">
        <v>134</v>
      </c>
      <c r="F11" s="98">
        <v>329</v>
      </c>
      <c r="G11" s="98">
        <v>1488</v>
      </c>
      <c r="H11" s="98">
        <v>2008</v>
      </c>
      <c r="I11" s="98">
        <v>458</v>
      </c>
      <c r="K11"/>
      <c r="L11"/>
      <c r="M11"/>
      <c r="N11"/>
    </row>
    <row r="12" spans="1:14" s="25" customFormat="1" ht="11.25" customHeight="1">
      <c r="A12" s="89" t="s">
        <v>170</v>
      </c>
      <c r="B12" s="83">
        <v>3</v>
      </c>
      <c r="C12" s="100">
        <v>0</v>
      </c>
      <c r="D12" s="100">
        <v>1</v>
      </c>
      <c r="E12" s="100">
        <v>1</v>
      </c>
      <c r="F12" s="100">
        <v>0</v>
      </c>
      <c r="G12" s="100">
        <v>1</v>
      </c>
      <c r="H12" s="100">
        <v>0</v>
      </c>
      <c r="I12" s="286" t="s">
        <v>486</v>
      </c>
      <c r="K12"/>
      <c r="L12"/>
      <c r="M12"/>
      <c r="N12"/>
    </row>
    <row r="13" spans="1:14" s="25" customFormat="1" ht="11.25" customHeight="1">
      <c r="A13" s="89" t="s">
        <v>155</v>
      </c>
      <c r="B13" s="83">
        <v>1</v>
      </c>
      <c r="C13" s="100">
        <v>0</v>
      </c>
      <c r="D13" s="100">
        <v>1</v>
      </c>
      <c r="E13" s="100">
        <v>1</v>
      </c>
      <c r="F13" s="100">
        <v>1</v>
      </c>
      <c r="G13" s="100">
        <v>4</v>
      </c>
      <c r="H13" s="100">
        <v>8</v>
      </c>
      <c r="I13" s="286">
        <v>1</v>
      </c>
      <c r="K13"/>
      <c r="L13"/>
      <c r="M13"/>
      <c r="N13"/>
    </row>
    <row r="14" spans="1:14" s="25" customFormat="1" ht="11.25" customHeight="1">
      <c r="A14" s="89" t="s">
        <v>156</v>
      </c>
      <c r="B14" s="83">
        <v>2</v>
      </c>
      <c r="C14" s="100">
        <v>2</v>
      </c>
      <c r="D14" s="100">
        <v>3</v>
      </c>
      <c r="E14" s="100">
        <v>1</v>
      </c>
      <c r="F14" s="100">
        <v>3</v>
      </c>
      <c r="G14" s="100">
        <v>5</v>
      </c>
      <c r="H14" s="100">
        <v>5</v>
      </c>
      <c r="I14" s="286">
        <v>2</v>
      </c>
      <c r="K14"/>
      <c r="L14"/>
      <c r="M14"/>
      <c r="N14"/>
    </row>
    <row r="15" spans="1:14" s="25" customFormat="1" ht="11.25" customHeight="1">
      <c r="A15" s="89" t="s">
        <v>157</v>
      </c>
      <c r="B15" s="83">
        <v>7</v>
      </c>
      <c r="C15" s="100">
        <v>7</v>
      </c>
      <c r="D15" s="100">
        <v>4</v>
      </c>
      <c r="E15" s="100">
        <v>2</v>
      </c>
      <c r="F15" s="100">
        <v>8</v>
      </c>
      <c r="G15" s="100">
        <v>27</v>
      </c>
      <c r="H15" s="100">
        <v>53</v>
      </c>
      <c r="I15" s="286">
        <v>8</v>
      </c>
      <c r="K15"/>
      <c r="L15"/>
      <c r="M15"/>
      <c r="N15"/>
    </row>
    <row r="16" spans="1:14" s="5" customFormat="1" ht="11.25" customHeight="1">
      <c r="A16" s="89" t="s">
        <v>159</v>
      </c>
      <c r="B16" s="83">
        <v>16</v>
      </c>
      <c r="C16" s="100">
        <v>16</v>
      </c>
      <c r="D16" s="100">
        <v>6</v>
      </c>
      <c r="E16" s="100">
        <v>6</v>
      </c>
      <c r="F16" s="100">
        <v>20</v>
      </c>
      <c r="G16" s="100">
        <v>85</v>
      </c>
      <c r="H16" s="100">
        <v>130</v>
      </c>
      <c r="I16" s="101">
        <v>18</v>
      </c>
      <c r="K16"/>
      <c r="L16"/>
      <c r="M16"/>
      <c r="N16"/>
    </row>
    <row r="17" spans="1:14" s="25" customFormat="1" ht="11.25" customHeight="1">
      <c r="A17" s="89" t="s">
        <v>160</v>
      </c>
      <c r="B17" s="83">
        <v>57</v>
      </c>
      <c r="C17" s="100">
        <v>47</v>
      </c>
      <c r="D17" s="100">
        <v>26</v>
      </c>
      <c r="E17" s="100">
        <v>28</v>
      </c>
      <c r="F17" s="100">
        <v>99</v>
      </c>
      <c r="G17" s="100">
        <v>416</v>
      </c>
      <c r="H17" s="100">
        <v>633</v>
      </c>
      <c r="I17" s="286">
        <v>93</v>
      </c>
      <c r="K17"/>
      <c r="L17"/>
      <c r="M17"/>
      <c r="N17"/>
    </row>
    <row r="18" spans="1:14" s="25" customFormat="1" ht="11.25" customHeight="1">
      <c r="A18" s="89" t="s">
        <v>161</v>
      </c>
      <c r="B18" s="83">
        <v>256</v>
      </c>
      <c r="C18" s="100">
        <v>129</v>
      </c>
      <c r="D18" s="100">
        <v>103</v>
      </c>
      <c r="E18" s="100">
        <v>95</v>
      </c>
      <c r="F18" s="100">
        <v>198</v>
      </c>
      <c r="G18" s="100">
        <v>950</v>
      </c>
      <c r="H18" s="100">
        <v>1179</v>
      </c>
      <c r="I18" s="286">
        <v>336</v>
      </c>
      <c r="K18"/>
      <c r="L18" s="290"/>
      <c r="M18"/>
      <c r="N18"/>
    </row>
    <row r="19" spans="1:14" s="62" customFormat="1" ht="19.5" customHeight="1">
      <c r="A19" s="230" t="s">
        <v>324</v>
      </c>
      <c r="B19" s="228"/>
      <c r="C19" s="229"/>
      <c r="D19" s="229"/>
      <c r="E19" s="229"/>
      <c r="F19" s="229"/>
      <c r="G19" s="229"/>
      <c r="H19" s="229"/>
      <c r="I19" s="167"/>
      <c r="J19" s="167"/>
    </row>
    <row r="20" spans="1:14" s="3" customFormat="1" ht="20.100000000000001" customHeight="1">
      <c r="A20" s="85" t="s">
        <v>171</v>
      </c>
      <c r="B20" s="117" t="s">
        <v>319</v>
      </c>
      <c r="C20" s="117" t="s">
        <v>320</v>
      </c>
      <c r="D20" s="118" t="s">
        <v>321</v>
      </c>
      <c r="E20" s="117" t="s">
        <v>151</v>
      </c>
      <c r="F20" s="117" t="s">
        <v>152</v>
      </c>
      <c r="G20" s="117" t="s">
        <v>129</v>
      </c>
      <c r="H20" s="118" t="s">
        <v>153</v>
      </c>
      <c r="I20" s="315" t="s">
        <v>484</v>
      </c>
      <c r="K20"/>
      <c r="L20"/>
      <c r="M20"/>
      <c r="N20"/>
    </row>
    <row r="21" spans="1:14" s="25" customFormat="1" ht="19.5" customHeight="1">
      <c r="A21" s="88" t="s">
        <v>7</v>
      </c>
      <c r="B21" s="99">
        <v>342</v>
      </c>
      <c r="C21" s="98">
        <v>201</v>
      </c>
      <c r="D21" s="98">
        <v>144</v>
      </c>
      <c r="E21" s="98">
        <v>134</v>
      </c>
      <c r="F21" s="98">
        <v>329</v>
      </c>
      <c r="G21" s="98">
        <v>1488</v>
      </c>
      <c r="H21" s="98">
        <v>2008</v>
      </c>
      <c r="I21" s="289">
        <v>458</v>
      </c>
      <c r="K21"/>
      <c r="L21"/>
      <c r="M21"/>
      <c r="N21"/>
    </row>
    <row r="22" spans="1:14" s="25" customFormat="1" ht="11.25" customHeight="1">
      <c r="A22" s="89" t="s">
        <v>333</v>
      </c>
      <c r="B22" s="83">
        <v>342</v>
      </c>
      <c r="C22" s="100">
        <v>201</v>
      </c>
      <c r="D22" s="100">
        <v>144</v>
      </c>
      <c r="E22" s="100">
        <v>134</v>
      </c>
      <c r="F22" s="100">
        <v>329</v>
      </c>
      <c r="G22" s="100">
        <v>1488</v>
      </c>
      <c r="H22" s="100">
        <v>2008</v>
      </c>
      <c r="I22" s="286">
        <v>458</v>
      </c>
    </row>
    <row r="23" spans="1:14" s="25" customFormat="1" ht="11.25" customHeight="1">
      <c r="A23" s="89" t="s">
        <v>334</v>
      </c>
      <c r="B23" s="83">
        <v>0</v>
      </c>
      <c r="C23" s="100">
        <v>0</v>
      </c>
      <c r="D23" s="100">
        <v>0</v>
      </c>
      <c r="E23" s="100">
        <v>0</v>
      </c>
      <c r="F23" s="100">
        <v>0</v>
      </c>
      <c r="G23" s="100">
        <v>0</v>
      </c>
      <c r="H23" s="100">
        <v>0</v>
      </c>
      <c r="I23" s="100">
        <v>0</v>
      </c>
    </row>
    <row r="24" spans="1:14" s="112" customFormat="1" ht="19.5" customHeight="1">
      <c r="A24" s="230" t="s">
        <v>325</v>
      </c>
      <c r="B24" s="228"/>
      <c r="C24" s="229"/>
      <c r="D24" s="229"/>
      <c r="E24" s="229"/>
      <c r="F24" s="229"/>
      <c r="G24" s="229"/>
      <c r="H24" s="229"/>
      <c r="I24" s="119"/>
      <c r="J24" s="119"/>
    </row>
    <row r="25" spans="1:14" s="3" customFormat="1" ht="20.100000000000001" customHeight="1">
      <c r="A25" s="85" t="s">
        <v>65</v>
      </c>
      <c r="B25" s="117" t="s">
        <v>319</v>
      </c>
      <c r="C25" s="117" t="s">
        <v>320</v>
      </c>
      <c r="D25" s="118" t="s">
        <v>321</v>
      </c>
      <c r="E25" s="117" t="s">
        <v>151</v>
      </c>
      <c r="F25" s="117" t="s">
        <v>152</v>
      </c>
      <c r="G25" s="117" t="s">
        <v>129</v>
      </c>
      <c r="H25" s="118" t="s">
        <v>153</v>
      </c>
      <c r="I25" s="315" t="s">
        <v>484</v>
      </c>
      <c r="K25"/>
      <c r="L25"/>
      <c r="M25"/>
      <c r="N25"/>
    </row>
    <row r="26" spans="1:14" s="25" customFormat="1" ht="19.5" customHeight="1">
      <c r="A26" s="88" t="s">
        <v>7</v>
      </c>
      <c r="B26" s="99">
        <v>342</v>
      </c>
      <c r="C26" s="98">
        <v>201</v>
      </c>
      <c r="D26" s="98">
        <v>144</v>
      </c>
      <c r="E26" s="98">
        <v>134</v>
      </c>
      <c r="F26" s="98">
        <v>329</v>
      </c>
      <c r="G26" s="98">
        <v>1488</v>
      </c>
      <c r="H26" s="98">
        <v>2008</v>
      </c>
      <c r="I26" s="323">
        <v>458</v>
      </c>
      <c r="K26"/>
      <c r="L26"/>
      <c r="M26"/>
      <c r="N26"/>
    </row>
    <row r="27" spans="1:14" s="26" customFormat="1" ht="11.25" customHeight="1">
      <c r="A27" s="90" t="s">
        <v>66</v>
      </c>
      <c r="B27" s="83">
        <v>7</v>
      </c>
      <c r="C27" s="100">
        <v>7</v>
      </c>
      <c r="D27" s="100">
        <v>10</v>
      </c>
      <c r="E27" s="100">
        <v>4</v>
      </c>
      <c r="F27" s="100">
        <v>11</v>
      </c>
      <c r="G27" s="100">
        <v>66</v>
      </c>
      <c r="H27" s="100">
        <v>44</v>
      </c>
      <c r="I27" s="101">
        <v>5</v>
      </c>
    </row>
    <row r="28" spans="1:14" s="26" customFormat="1" ht="11.25" customHeight="1">
      <c r="A28" s="91" t="s">
        <v>492</v>
      </c>
      <c r="B28" s="83">
        <v>1</v>
      </c>
      <c r="C28" s="100">
        <v>2</v>
      </c>
      <c r="D28" s="100">
        <v>0</v>
      </c>
      <c r="E28" s="100">
        <v>1</v>
      </c>
      <c r="F28" s="100">
        <v>1</v>
      </c>
      <c r="G28" s="100">
        <v>3</v>
      </c>
      <c r="H28" s="100">
        <v>0</v>
      </c>
      <c r="I28" s="101">
        <v>1</v>
      </c>
    </row>
    <row r="29" spans="1:14" s="26" customFormat="1" ht="11.25" customHeight="1">
      <c r="A29" s="90" t="s">
        <v>67</v>
      </c>
      <c r="B29" s="83">
        <v>5</v>
      </c>
      <c r="C29" s="100">
        <v>0</v>
      </c>
      <c r="D29" s="100">
        <v>1</v>
      </c>
      <c r="E29" s="100">
        <v>1</v>
      </c>
      <c r="F29" s="100">
        <v>2</v>
      </c>
      <c r="G29" s="100">
        <v>9</v>
      </c>
      <c r="H29" s="100">
        <v>2</v>
      </c>
      <c r="I29" s="101">
        <v>1</v>
      </c>
    </row>
    <row r="30" spans="1:14" s="26" customFormat="1" ht="11.25" customHeight="1">
      <c r="A30" s="92" t="s">
        <v>352</v>
      </c>
      <c r="B30" s="83">
        <v>13</v>
      </c>
      <c r="C30" s="100">
        <v>11</v>
      </c>
      <c r="D30" s="100">
        <v>10</v>
      </c>
      <c r="E30" s="100">
        <v>2</v>
      </c>
      <c r="F30" s="100">
        <v>4</v>
      </c>
      <c r="G30" s="100">
        <v>22</v>
      </c>
      <c r="H30" s="100">
        <v>23</v>
      </c>
      <c r="I30" s="101">
        <v>9</v>
      </c>
    </row>
    <row r="31" spans="1:14" ht="11.25" customHeight="1">
      <c r="A31" s="92" t="s">
        <v>422</v>
      </c>
      <c r="B31" s="83">
        <v>0</v>
      </c>
      <c r="C31" s="100">
        <v>0</v>
      </c>
      <c r="D31" s="100">
        <v>0</v>
      </c>
      <c r="E31" s="100">
        <v>0</v>
      </c>
      <c r="F31" s="100">
        <v>0</v>
      </c>
      <c r="G31" s="100">
        <v>0</v>
      </c>
      <c r="H31" s="100">
        <v>1</v>
      </c>
      <c r="I31" s="101">
        <v>0</v>
      </c>
    </row>
    <row r="32" spans="1:14" ht="11.25" customHeight="1">
      <c r="A32" s="92" t="s">
        <v>68</v>
      </c>
      <c r="B32" s="83">
        <v>4</v>
      </c>
      <c r="C32" s="100">
        <v>7</v>
      </c>
      <c r="D32" s="100">
        <v>4</v>
      </c>
      <c r="E32" s="100">
        <v>5</v>
      </c>
      <c r="F32" s="100">
        <v>4</v>
      </c>
      <c r="G32" s="100">
        <v>6</v>
      </c>
      <c r="H32" s="100">
        <v>1</v>
      </c>
      <c r="I32" s="101">
        <v>0</v>
      </c>
    </row>
    <row r="33" spans="1:15" ht="11.25" customHeight="1">
      <c r="A33" s="93" t="s">
        <v>493</v>
      </c>
      <c r="B33" s="83">
        <v>148</v>
      </c>
      <c r="C33" s="100">
        <v>24</v>
      </c>
      <c r="D33" s="100">
        <v>10</v>
      </c>
      <c r="E33" s="100">
        <v>13</v>
      </c>
      <c r="F33" s="100">
        <v>16</v>
      </c>
      <c r="G33" s="100">
        <v>70</v>
      </c>
      <c r="H33" s="100">
        <v>55</v>
      </c>
      <c r="I33" s="101">
        <v>8</v>
      </c>
    </row>
    <row r="34" spans="1:15" ht="11.25" customHeight="1">
      <c r="A34" s="94" t="s">
        <v>494</v>
      </c>
      <c r="B34" s="100">
        <v>1</v>
      </c>
      <c r="C34" s="100">
        <v>1</v>
      </c>
      <c r="D34" s="100">
        <v>0</v>
      </c>
      <c r="E34" s="100">
        <v>0</v>
      </c>
      <c r="F34" s="100">
        <v>0</v>
      </c>
      <c r="G34" s="100">
        <v>0</v>
      </c>
      <c r="H34" s="100">
        <v>0</v>
      </c>
      <c r="I34" s="101">
        <v>0</v>
      </c>
    </row>
    <row r="35" spans="1:15" ht="11.25" customHeight="1">
      <c r="A35" s="227" t="s">
        <v>69</v>
      </c>
      <c r="B35" s="83">
        <v>1</v>
      </c>
      <c r="C35" s="100">
        <v>0</v>
      </c>
      <c r="D35" s="100">
        <v>0</v>
      </c>
      <c r="E35" s="100">
        <v>0</v>
      </c>
      <c r="F35" s="100">
        <v>0</v>
      </c>
      <c r="G35" s="100">
        <v>2</v>
      </c>
      <c r="H35" s="100" t="s">
        <v>64</v>
      </c>
      <c r="I35" s="100" t="s">
        <v>64</v>
      </c>
    </row>
    <row r="36" spans="1:15" ht="11.25" customHeight="1">
      <c r="A36" s="227" t="s">
        <v>70</v>
      </c>
      <c r="B36" s="83">
        <v>1</v>
      </c>
      <c r="C36" s="100">
        <v>0</v>
      </c>
      <c r="D36" s="100">
        <v>0</v>
      </c>
      <c r="E36" s="100">
        <v>0</v>
      </c>
      <c r="F36" s="100">
        <v>0</v>
      </c>
      <c r="G36" s="100">
        <v>1</v>
      </c>
      <c r="H36" s="100" t="s">
        <v>64</v>
      </c>
      <c r="I36" s="100" t="s">
        <v>64</v>
      </c>
    </row>
    <row r="37" spans="1:15" ht="11.25" customHeight="1">
      <c r="A37" s="227" t="s">
        <v>301</v>
      </c>
      <c r="B37" s="100" t="s">
        <v>64</v>
      </c>
      <c r="C37" s="100" t="s">
        <v>64</v>
      </c>
      <c r="D37" s="100" t="s">
        <v>64</v>
      </c>
      <c r="E37" s="100" t="s">
        <v>64</v>
      </c>
      <c r="F37" s="100" t="s">
        <v>64</v>
      </c>
      <c r="G37" s="100" t="s">
        <v>64</v>
      </c>
      <c r="H37" s="100">
        <v>0</v>
      </c>
      <c r="I37" s="100">
        <v>0</v>
      </c>
    </row>
    <row r="38" spans="1:15" ht="11.25" customHeight="1">
      <c r="A38" s="227" t="s">
        <v>302</v>
      </c>
      <c r="B38" s="100" t="s">
        <v>64</v>
      </c>
      <c r="C38" s="100" t="s">
        <v>64</v>
      </c>
      <c r="D38" s="100" t="s">
        <v>64</v>
      </c>
      <c r="E38" s="100" t="s">
        <v>64</v>
      </c>
      <c r="F38" s="100" t="s">
        <v>64</v>
      </c>
      <c r="G38" s="100" t="s">
        <v>64</v>
      </c>
      <c r="H38" s="100">
        <v>10</v>
      </c>
      <c r="I38" s="101">
        <v>14</v>
      </c>
    </row>
    <row r="39" spans="1:15" ht="11.25" customHeight="1">
      <c r="A39" s="227" t="s">
        <v>303</v>
      </c>
      <c r="B39" s="100" t="s">
        <v>64</v>
      </c>
      <c r="C39" s="100" t="s">
        <v>64</v>
      </c>
      <c r="D39" s="100" t="s">
        <v>64</v>
      </c>
      <c r="E39" s="100" t="s">
        <v>64</v>
      </c>
      <c r="F39" s="100" t="s">
        <v>64</v>
      </c>
      <c r="G39" s="100" t="s">
        <v>64</v>
      </c>
      <c r="H39" s="100">
        <v>8</v>
      </c>
      <c r="I39" s="101">
        <v>6</v>
      </c>
    </row>
    <row r="40" spans="1:15" ht="11.25" customHeight="1">
      <c r="A40" s="92" t="s">
        <v>71</v>
      </c>
      <c r="B40" s="83">
        <v>62</v>
      </c>
      <c r="C40" s="100">
        <v>82</v>
      </c>
      <c r="D40" s="100">
        <v>54</v>
      </c>
      <c r="E40" s="100">
        <v>54</v>
      </c>
      <c r="F40" s="100">
        <v>93</v>
      </c>
      <c r="G40" s="100">
        <v>123</v>
      </c>
      <c r="H40" s="100">
        <v>445</v>
      </c>
      <c r="I40" s="101">
        <v>84</v>
      </c>
    </row>
    <row r="41" spans="1:15" ht="11.25" customHeight="1">
      <c r="A41" s="92" t="s">
        <v>495</v>
      </c>
      <c r="B41" s="83">
        <v>99</v>
      </c>
      <c r="C41" s="100">
        <v>67</v>
      </c>
      <c r="D41" s="100">
        <v>55</v>
      </c>
      <c r="E41" s="100">
        <v>54</v>
      </c>
      <c r="F41" s="100">
        <v>198</v>
      </c>
      <c r="G41" s="100">
        <v>1186</v>
      </c>
      <c r="H41" s="100">
        <v>1419</v>
      </c>
      <c r="I41" s="101">
        <v>330</v>
      </c>
      <c r="L41" s="288"/>
      <c r="O41" s="288"/>
    </row>
    <row r="42" spans="1:15" s="62" customFormat="1" ht="19.5" customHeight="1">
      <c r="A42" s="168" t="s">
        <v>326</v>
      </c>
      <c r="B42" s="228"/>
      <c r="C42" s="229"/>
      <c r="D42" s="229"/>
      <c r="E42" s="229"/>
      <c r="F42" s="229"/>
      <c r="G42" s="229"/>
      <c r="H42" s="229"/>
      <c r="I42" s="167"/>
      <c r="J42" s="167"/>
    </row>
    <row r="43" spans="1:15" s="3" customFormat="1" ht="20.100000000000001" customHeight="1">
      <c r="A43" s="85" t="s">
        <v>180</v>
      </c>
      <c r="B43" s="117" t="s">
        <v>319</v>
      </c>
      <c r="C43" s="117" t="s">
        <v>320</v>
      </c>
      <c r="D43" s="118" t="s">
        <v>321</v>
      </c>
      <c r="E43" s="117" t="s">
        <v>151</v>
      </c>
      <c r="F43" s="117" t="s">
        <v>152</v>
      </c>
      <c r="G43" s="117" t="s">
        <v>129</v>
      </c>
      <c r="H43" s="118" t="s">
        <v>153</v>
      </c>
      <c r="I43" s="315" t="s">
        <v>484</v>
      </c>
      <c r="K43"/>
      <c r="L43"/>
      <c r="M43"/>
      <c r="N43"/>
    </row>
    <row r="44" spans="1:15" s="25" customFormat="1" ht="19.5" customHeight="1">
      <c r="A44" s="88" t="s">
        <v>7</v>
      </c>
      <c r="B44" s="99">
        <v>342</v>
      </c>
      <c r="C44" s="98">
        <v>201</v>
      </c>
      <c r="D44" s="98">
        <v>144</v>
      </c>
      <c r="E44" s="98">
        <v>134</v>
      </c>
      <c r="F44" s="98">
        <v>329</v>
      </c>
      <c r="G44" s="98">
        <v>1488</v>
      </c>
      <c r="H44" s="98">
        <v>2008</v>
      </c>
      <c r="I44" s="289">
        <v>458</v>
      </c>
      <c r="K44"/>
      <c r="L44"/>
      <c r="M44"/>
      <c r="N44"/>
    </row>
    <row r="45" spans="1:15" ht="11.25" customHeight="1">
      <c r="A45" s="90" t="s">
        <v>250</v>
      </c>
      <c r="B45" s="83">
        <v>16</v>
      </c>
      <c r="C45" s="100">
        <v>9</v>
      </c>
      <c r="D45" s="100">
        <v>16</v>
      </c>
      <c r="E45" s="100">
        <v>7</v>
      </c>
      <c r="F45" s="100">
        <v>14</v>
      </c>
      <c r="G45" s="100">
        <v>138</v>
      </c>
      <c r="H45" s="100">
        <v>84</v>
      </c>
      <c r="I45" s="101">
        <v>78</v>
      </c>
    </row>
    <row r="46" spans="1:15" ht="11.25" customHeight="1">
      <c r="A46" s="91" t="s">
        <v>500</v>
      </c>
      <c r="B46" s="83">
        <v>0</v>
      </c>
      <c r="C46" s="100">
        <v>0</v>
      </c>
      <c r="D46" s="100">
        <v>1</v>
      </c>
      <c r="E46" s="100">
        <v>0</v>
      </c>
      <c r="F46" s="100">
        <v>0</v>
      </c>
      <c r="G46" s="100">
        <v>0</v>
      </c>
      <c r="H46" s="100">
        <v>5</v>
      </c>
      <c r="I46" s="101">
        <v>1</v>
      </c>
    </row>
    <row r="47" spans="1:15" ht="11.25" customHeight="1">
      <c r="A47" s="91" t="s">
        <v>501</v>
      </c>
      <c r="B47" s="83">
        <v>212</v>
      </c>
      <c r="C47" s="100">
        <v>98</v>
      </c>
      <c r="D47" s="100">
        <v>56</v>
      </c>
      <c r="E47" s="100">
        <v>43</v>
      </c>
      <c r="F47" s="100">
        <v>109</v>
      </c>
      <c r="G47" s="100">
        <v>634</v>
      </c>
      <c r="H47" s="100">
        <v>265</v>
      </c>
      <c r="I47" s="101">
        <v>19</v>
      </c>
    </row>
    <row r="48" spans="1:15">
      <c r="A48" s="322" t="s">
        <v>253</v>
      </c>
      <c r="B48" s="100" t="s">
        <v>64</v>
      </c>
      <c r="C48" s="100" t="s">
        <v>64</v>
      </c>
      <c r="D48" s="100" t="s">
        <v>64</v>
      </c>
      <c r="E48" s="100" t="s">
        <v>64</v>
      </c>
      <c r="F48" s="100" t="s">
        <v>64</v>
      </c>
      <c r="G48" s="100" t="s">
        <v>64</v>
      </c>
      <c r="H48" s="100" t="s">
        <v>64</v>
      </c>
      <c r="I48" s="101">
        <v>0</v>
      </c>
    </row>
    <row r="49" spans="1:14" ht="11.25" customHeight="1">
      <c r="A49" s="312" t="s">
        <v>502</v>
      </c>
      <c r="B49" s="100" t="s">
        <v>64</v>
      </c>
      <c r="C49" s="100" t="s">
        <v>64</v>
      </c>
      <c r="D49" s="100" t="s">
        <v>64</v>
      </c>
      <c r="E49" s="100" t="s">
        <v>64</v>
      </c>
      <c r="F49" s="100" t="s">
        <v>64</v>
      </c>
      <c r="G49" s="100" t="s">
        <v>64</v>
      </c>
      <c r="H49" s="313" t="s">
        <v>64</v>
      </c>
      <c r="I49" s="241">
        <v>18</v>
      </c>
    </row>
    <row r="50" spans="1:14" ht="11.25" customHeight="1">
      <c r="A50" s="312" t="s">
        <v>255</v>
      </c>
      <c r="B50" s="100" t="s">
        <v>64</v>
      </c>
      <c r="C50" s="100" t="s">
        <v>64</v>
      </c>
      <c r="D50" s="100" t="s">
        <v>64</v>
      </c>
      <c r="E50" s="100" t="s">
        <v>64</v>
      </c>
      <c r="F50" s="100" t="s">
        <v>64</v>
      </c>
      <c r="G50" s="100" t="s">
        <v>64</v>
      </c>
      <c r="H50" s="313" t="s">
        <v>64</v>
      </c>
      <c r="I50" s="241">
        <v>0</v>
      </c>
    </row>
    <row r="51" spans="1:14" ht="11.25" customHeight="1">
      <c r="A51" s="92" t="s">
        <v>72</v>
      </c>
      <c r="B51" s="83">
        <v>1</v>
      </c>
      <c r="C51" s="100">
        <v>0</v>
      </c>
      <c r="D51" s="100">
        <v>0</v>
      </c>
      <c r="E51" s="100">
        <v>0</v>
      </c>
      <c r="F51" s="100">
        <v>0</v>
      </c>
      <c r="G51" s="100">
        <v>0</v>
      </c>
      <c r="H51" s="100">
        <v>1</v>
      </c>
      <c r="I51" s="100" t="s">
        <v>64</v>
      </c>
    </row>
    <row r="52" spans="1:14" ht="11.25" customHeight="1">
      <c r="A52" s="92" t="s">
        <v>256</v>
      </c>
      <c r="B52" s="83">
        <v>79</v>
      </c>
      <c r="C52" s="100">
        <v>67</v>
      </c>
      <c r="D52" s="100">
        <v>65</v>
      </c>
      <c r="E52" s="100">
        <v>73</v>
      </c>
      <c r="F52" s="100">
        <v>197</v>
      </c>
      <c r="G52" s="100">
        <v>603</v>
      </c>
      <c r="H52" s="100">
        <v>1492</v>
      </c>
      <c r="I52" s="101">
        <v>278</v>
      </c>
    </row>
    <row r="53" spans="1:14" ht="11.25" customHeight="1">
      <c r="A53" s="92" t="s">
        <v>257</v>
      </c>
      <c r="B53" s="83">
        <v>0</v>
      </c>
      <c r="C53" s="100">
        <v>0</v>
      </c>
      <c r="D53" s="100">
        <v>0</v>
      </c>
      <c r="E53" s="100">
        <v>0</v>
      </c>
      <c r="F53" s="100">
        <v>0</v>
      </c>
      <c r="G53" s="100">
        <v>0</v>
      </c>
      <c r="H53" s="100">
        <v>1</v>
      </c>
      <c r="I53" s="101">
        <v>0</v>
      </c>
    </row>
    <row r="54" spans="1:14" s="62" customFormat="1">
      <c r="A54" s="93" t="s">
        <v>258</v>
      </c>
      <c r="B54" s="83">
        <v>2</v>
      </c>
      <c r="C54" s="100">
        <v>2</v>
      </c>
      <c r="D54" s="100">
        <v>0</v>
      </c>
      <c r="E54" s="100">
        <v>3</v>
      </c>
      <c r="F54" s="100">
        <v>5</v>
      </c>
      <c r="G54" s="100">
        <v>40</v>
      </c>
      <c r="H54" s="100">
        <v>18</v>
      </c>
      <c r="I54" s="101">
        <v>6</v>
      </c>
      <c r="J54" s="167"/>
    </row>
    <row r="55" spans="1:14" s="3" customFormat="1" ht="12.75">
      <c r="A55" s="314" t="s">
        <v>503</v>
      </c>
      <c r="B55" s="100" t="s">
        <v>64</v>
      </c>
      <c r="C55" s="100" t="s">
        <v>64</v>
      </c>
      <c r="D55" s="100" t="s">
        <v>64</v>
      </c>
      <c r="E55" s="100" t="s">
        <v>64</v>
      </c>
      <c r="F55" s="100" t="s">
        <v>64</v>
      </c>
      <c r="G55" s="100" t="s">
        <v>64</v>
      </c>
      <c r="H55" s="100" t="s">
        <v>64</v>
      </c>
      <c r="I55" s="101">
        <v>0</v>
      </c>
      <c r="K55"/>
      <c r="L55"/>
      <c r="M55"/>
      <c r="N55"/>
    </row>
    <row r="56" spans="1:14" s="25" customFormat="1" ht="12.75">
      <c r="A56" s="314" t="s">
        <v>260</v>
      </c>
      <c r="B56" s="100" t="s">
        <v>64</v>
      </c>
      <c r="C56" s="100" t="s">
        <v>64</v>
      </c>
      <c r="D56" s="100" t="s">
        <v>64</v>
      </c>
      <c r="E56" s="100" t="s">
        <v>64</v>
      </c>
      <c r="F56" s="100" t="s">
        <v>64</v>
      </c>
      <c r="G56" s="100" t="s">
        <v>64</v>
      </c>
      <c r="H56" s="313" t="s">
        <v>64</v>
      </c>
      <c r="I56" s="101">
        <v>0</v>
      </c>
      <c r="K56"/>
      <c r="L56"/>
      <c r="M56"/>
      <c r="N56"/>
    </row>
    <row r="57" spans="1:14" ht="11.25" customHeight="1">
      <c r="A57" s="92" t="s">
        <v>73</v>
      </c>
      <c r="B57" s="83">
        <v>32</v>
      </c>
      <c r="C57" s="100">
        <v>25</v>
      </c>
      <c r="D57" s="100">
        <v>6</v>
      </c>
      <c r="E57" s="100">
        <v>8</v>
      </c>
      <c r="F57" s="100">
        <v>4</v>
      </c>
      <c r="G57" s="100">
        <v>73</v>
      </c>
      <c r="H57" s="100">
        <v>142</v>
      </c>
      <c r="I57" s="101">
        <v>58</v>
      </c>
    </row>
    <row r="58" spans="1:14" ht="19.5" customHeight="1">
      <c r="A58" s="168" t="s">
        <v>327</v>
      </c>
      <c r="B58" s="228"/>
      <c r="C58" s="229"/>
      <c r="D58" s="229"/>
      <c r="E58" s="229"/>
      <c r="F58" s="229"/>
      <c r="G58" s="229"/>
      <c r="H58" s="229"/>
      <c r="I58" s="167"/>
    </row>
    <row r="59" spans="1:14" ht="20.100000000000001" customHeight="1">
      <c r="A59" s="85" t="s">
        <v>337</v>
      </c>
      <c r="B59" s="117" t="s">
        <v>319</v>
      </c>
      <c r="C59" s="117" t="s">
        <v>320</v>
      </c>
      <c r="D59" s="118" t="s">
        <v>321</v>
      </c>
      <c r="E59" s="117" t="s">
        <v>151</v>
      </c>
      <c r="F59" s="117" t="s">
        <v>152</v>
      </c>
      <c r="G59" s="117" t="s">
        <v>129</v>
      </c>
      <c r="H59" s="118" t="s">
        <v>153</v>
      </c>
      <c r="I59" s="315" t="s">
        <v>484</v>
      </c>
    </row>
    <row r="60" spans="1:14" ht="19.5" customHeight="1">
      <c r="A60" s="88" t="s">
        <v>7</v>
      </c>
      <c r="B60" s="99">
        <v>342</v>
      </c>
      <c r="C60" s="98">
        <v>201</v>
      </c>
      <c r="D60" s="98">
        <v>144</v>
      </c>
      <c r="E60" s="98">
        <v>134</v>
      </c>
      <c r="F60" s="98">
        <v>329</v>
      </c>
      <c r="G60" s="98">
        <v>1488</v>
      </c>
      <c r="H60" s="98">
        <v>2008</v>
      </c>
      <c r="I60" s="289">
        <v>458</v>
      </c>
    </row>
    <row r="61" spans="1:14" ht="11.25" customHeight="1">
      <c r="A61" s="91" t="s">
        <v>220</v>
      </c>
      <c r="B61" s="83">
        <v>2</v>
      </c>
      <c r="C61" s="100">
        <v>3</v>
      </c>
      <c r="D61" s="100">
        <v>3</v>
      </c>
      <c r="E61" s="100">
        <v>1</v>
      </c>
      <c r="F61" s="100">
        <v>0</v>
      </c>
      <c r="G61" s="100">
        <v>2</v>
      </c>
      <c r="H61" s="100">
        <v>4</v>
      </c>
      <c r="I61" s="101">
        <v>6</v>
      </c>
    </row>
    <row r="62" spans="1:14" ht="11.25" customHeight="1">
      <c r="A62" s="91" t="s">
        <v>221</v>
      </c>
      <c r="B62" s="83">
        <v>2</v>
      </c>
      <c r="C62" s="100">
        <v>2</v>
      </c>
      <c r="D62" s="100">
        <v>0</v>
      </c>
      <c r="E62" s="100">
        <v>2</v>
      </c>
      <c r="F62" s="100">
        <v>0</v>
      </c>
      <c r="G62" s="100">
        <v>0</v>
      </c>
      <c r="H62" s="100">
        <v>0</v>
      </c>
      <c r="I62" s="101">
        <v>3</v>
      </c>
    </row>
    <row r="63" spans="1:14" ht="11.25" customHeight="1">
      <c r="A63" s="90" t="s">
        <v>74</v>
      </c>
      <c r="B63" s="83">
        <v>0</v>
      </c>
      <c r="C63" s="100">
        <v>0</v>
      </c>
      <c r="D63" s="100">
        <v>4</v>
      </c>
      <c r="E63" s="100">
        <v>0</v>
      </c>
      <c r="F63" s="100">
        <v>0</v>
      </c>
      <c r="G63" s="100">
        <v>0</v>
      </c>
      <c r="H63" s="100">
        <v>0</v>
      </c>
      <c r="I63" s="101">
        <v>2</v>
      </c>
    </row>
    <row r="64" spans="1:14" ht="11.25" customHeight="1">
      <c r="A64" s="90" t="s">
        <v>338</v>
      </c>
      <c r="B64" s="83">
        <v>1</v>
      </c>
      <c r="C64" s="100">
        <v>0</v>
      </c>
      <c r="D64" s="100">
        <v>1</v>
      </c>
      <c r="E64" s="100">
        <v>1</v>
      </c>
      <c r="F64" s="100">
        <v>0</v>
      </c>
      <c r="G64" s="100">
        <v>0</v>
      </c>
      <c r="H64" s="100">
        <v>0</v>
      </c>
      <c r="I64" s="101">
        <v>0</v>
      </c>
    </row>
    <row r="65" spans="1:14" ht="11.25" customHeight="1">
      <c r="A65" s="91" t="s">
        <v>222</v>
      </c>
      <c r="B65" s="83">
        <v>1</v>
      </c>
      <c r="C65" s="100">
        <v>0</v>
      </c>
      <c r="D65" s="100">
        <v>3</v>
      </c>
      <c r="E65" s="100">
        <v>1</v>
      </c>
      <c r="F65" s="100">
        <v>1</v>
      </c>
      <c r="G65" s="100">
        <v>0</v>
      </c>
      <c r="H65" s="100">
        <v>0</v>
      </c>
      <c r="I65" s="101">
        <v>3</v>
      </c>
    </row>
    <row r="66" spans="1:14" ht="11.25" customHeight="1">
      <c r="A66" s="91" t="s">
        <v>223</v>
      </c>
      <c r="B66" s="83">
        <v>1</v>
      </c>
      <c r="C66" s="100">
        <v>0</v>
      </c>
      <c r="D66" s="100">
        <v>0</v>
      </c>
      <c r="E66" s="100">
        <v>0</v>
      </c>
      <c r="F66" s="100">
        <v>0</v>
      </c>
      <c r="G66" s="100">
        <v>0</v>
      </c>
      <c r="H66" s="100">
        <v>0</v>
      </c>
      <c r="I66" s="101">
        <v>1</v>
      </c>
    </row>
    <row r="67" spans="1:14" ht="11.25" customHeight="1">
      <c r="A67" s="90" t="s">
        <v>340</v>
      </c>
      <c r="B67" s="83">
        <v>2</v>
      </c>
      <c r="C67" s="100">
        <v>0</v>
      </c>
      <c r="D67" s="100" t="s">
        <v>64</v>
      </c>
      <c r="E67" s="101" t="s">
        <v>64</v>
      </c>
      <c r="F67" s="101" t="s">
        <v>64</v>
      </c>
      <c r="G67" s="101" t="s">
        <v>64</v>
      </c>
      <c r="H67" s="101" t="s">
        <v>64</v>
      </c>
      <c r="I67" s="101" t="s">
        <v>64</v>
      </c>
    </row>
    <row r="68" spans="1:14" ht="11.25" customHeight="1">
      <c r="A68" s="169" t="s">
        <v>342</v>
      </c>
      <c r="B68" s="101" t="s">
        <v>64</v>
      </c>
      <c r="C68" s="101" t="s">
        <v>64</v>
      </c>
      <c r="D68" s="101">
        <v>0</v>
      </c>
      <c r="E68" s="101">
        <v>1</v>
      </c>
      <c r="F68" s="101">
        <v>0</v>
      </c>
      <c r="G68" s="101">
        <v>0</v>
      </c>
      <c r="H68" s="101">
        <v>0</v>
      </c>
      <c r="I68" s="101">
        <v>0</v>
      </c>
    </row>
    <row r="69" spans="1:14" ht="11.25" customHeight="1">
      <c r="A69" s="169" t="s">
        <v>343</v>
      </c>
      <c r="B69" s="101" t="s">
        <v>64</v>
      </c>
      <c r="C69" s="101" t="s">
        <v>64</v>
      </c>
      <c r="D69" s="101">
        <v>0</v>
      </c>
      <c r="E69" s="101">
        <v>0</v>
      </c>
      <c r="F69" s="101">
        <v>0</v>
      </c>
      <c r="G69" s="101">
        <v>1</v>
      </c>
      <c r="H69" s="101">
        <v>0</v>
      </c>
      <c r="I69" s="101">
        <v>0</v>
      </c>
    </row>
    <row r="70" spans="1:14" ht="11.25" customHeight="1">
      <c r="A70" s="170" t="s">
        <v>345</v>
      </c>
      <c r="B70" s="83">
        <v>0</v>
      </c>
      <c r="C70" s="100">
        <v>2</v>
      </c>
      <c r="D70" s="100">
        <v>0</v>
      </c>
      <c r="E70" s="101">
        <v>0</v>
      </c>
      <c r="F70" s="100">
        <v>0</v>
      </c>
      <c r="G70" s="100">
        <v>1</v>
      </c>
      <c r="H70" s="100">
        <v>3</v>
      </c>
      <c r="I70" s="101">
        <v>0</v>
      </c>
    </row>
    <row r="71" spans="1:14" ht="11.25" customHeight="1">
      <c r="A71" s="91" t="s">
        <v>224</v>
      </c>
      <c r="B71" s="83">
        <v>0</v>
      </c>
      <c r="C71" s="100">
        <v>0</v>
      </c>
      <c r="D71" s="100">
        <v>0</v>
      </c>
      <c r="E71" s="101">
        <v>0</v>
      </c>
      <c r="F71" s="100">
        <v>0</v>
      </c>
      <c r="G71" s="100">
        <v>0</v>
      </c>
      <c r="H71" s="100">
        <v>5</v>
      </c>
      <c r="I71" s="101">
        <v>0</v>
      </c>
    </row>
    <row r="72" spans="1:14" s="112" customFormat="1">
      <c r="A72" s="90" t="s">
        <v>77</v>
      </c>
      <c r="B72" s="83">
        <v>0</v>
      </c>
      <c r="C72" s="100">
        <v>0</v>
      </c>
      <c r="D72" s="100">
        <v>1</v>
      </c>
      <c r="E72" s="101">
        <v>0</v>
      </c>
      <c r="F72" s="100">
        <v>0</v>
      </c>
      <c r="G72" s="100">
        <v>0</v>
      </c>
      <c r="H72" s="100">
        <v>31</v>
      </c>
      <c r="I72" s="101">
        <v>4</v>
      </c>
    </row>
    <row r="73" spans="1:14" s="3" customFormat="1" ht="11.25" customHeight="1">
      <c r="A73" s="91" t="s">
        <v>225</v>
      </c>
      <c r="B73" s="83">
        <v>342</v>
      </c>
      <c r="C73" s="100">
        <v>201</v>
      </c>
      <c r="D73" s="100">
        <v>144</v>
      </c>
      <c r="E73" s="101">
        <v>134</v>
      </c>
      <c r="F73" s="100">
        <v>329</v>
      </c>
      <c r="G73" s="100">
        <v>1488</v>
      </c>
      <c r="H73" s="100">
        <v>2008</v>
      </c>
      <c r="I73" s="101">
        <v>458</v>
      </c>
      <c r="K73"/>
      <c r="L73"/>
      <c r="M73"/>
      <c r="N73"/>
    </row>
    <row r="74" spans="1:14" s="25" customFormat="1" ht="12.75">
      <c r="A74" s="90" t="s">
        <v>78</v>
      </c>
      <c r="B74" s="83">
        <v>3</v>
      </c>
      <c r="C74" s="100">
        <v>0</v>
      </c>
      <c r="D74" s="100">
        <v>0</v>
      </c>
      <c r="E74" s="101">
        <v>0</v>
      </c>
      <c r="F74" s="100">
        <v>0</v>
      </c>
      <c r="G74" s="100">
        <v>0</v>
      </c>
      <c r="H74" s="100">
        <v>11</v>
      </c>
      <c r="I74" s="101">
        <v>1</v>
      </c>
      <c r="K74"/>
      <c r="L74"/>
      <c r="M74"/>
      <c r="N74"/>
    </row>
    <row r="75" spans="1:14" ht="11.25" customHeight="1">
      <c r="A75" s="90" t="s">
        <v>79</v>
      </c>
      <c r="B75" s="83">
        <v>4</v>
      </c>
      <c r="C75" s="100">
        <v>0</v>
      </c>
      <c r="D75" s="100">
        <v>5</v>
      </c>
      <c r="E75" s="101">
        <v>2</v>
      </c>
      <c r="F75" s="100">
        <v>3</v>
      </c>
      <c r="G75" s="100">
        <v>3</v>
      </c>
      <c r="H75" s="100">
        <v>36</v>
      </c>
      <c r="I75" s="101">
        <v>11</v>
      </c>
    </row>
    <row r="76" spans="1:14" ht="19.5" customHeight="1">
      <c r="A76" s="230" t="s">
        <v>328</v>
      </c>
      <c r="B76" s="228"/>
      <c r="C76" s="229"/>
      <c r="D76" s="229"/>
      <c r="E76" s="229"/>
      <c r="F76" s="229"/>
      <c r="G76" s="229"/>
      <c r="H76" s="229"/>
      <c r="I76" s="112"/>
    </row>
    <row r="77" spans="1:14" ht="20.100000000000001" customHeight="1">
      <c r="A77" s="85" t="s">
        <v>181</v>
      </c>
      <c r="B77" s="117" t="s">
        <v>319</v>
      </c>
      <c r="C77" s="117" t="s">
        <v>320</v>
      </c>
      <c r="D77" s="118" t="s">
        <v>321</v>
      </c>
      <c r="E77" s="117" t="s">
        <v>151</v>
      </c>
      <c r="F77" s="117" t="s">
        <v>152</v>
      </c>
      <c r="G77" s="117" t="s">
        <v>129</v>
      </c>
      <c r="H77" s="118" t="s">
        <v>153</v>
      </c>
      <c r="I77" s="315" t="s">
        <v>484</v>
      </c>
    </row>
    <row r="78" spans="1:14" ht="18.75" customHeight="1">
      <c r="A78" s="88" t="s">
        <v>7</v>
      </c>
      <c r="B78" s="99">
        <v>342</v>
      </c>
      <c r="C78" s="98">
        <v>201</v>
      </c>
      <c r="D78" s="98">
        <v>144</v>
      </c>
      <c r="E78" s="98">
        <v>134</v>
      </c>
      <c r="F78" s="98">
        <v>329</v>
      </c>
      <c r="G78" s="98">
        <v>1488</v>
      </c>
      <c r="H78" s="98">
        <v>2008</v>
      </c>
      <c r="I78" s="289">
        <v>458</v>
      </c>
    </row>
    <row r="79" spans="1:14" ht="11.25" customHeight="1">
      <c r="A79" s="90" t="s">
        <v>80</v>
      </c>
      <c r="B79" s="83">
        <v>311</v>
      </c>
      <c r="C79" s="100">
        <v>178</v>
      </c>
      <c r="D79" s="100">
        <v>119</v>
      </c>
      <c r="E79" s="100">
        <v>111</v>
      </c>
      <c r="F79" s="100">
        <v>256</v>
      </c>
      <c r="G79" s="100">
        <v>1157</v>
      </c>
      <c r="H79" s="100">
        <v>1681</v>
      </c>
      <c r="I79" s="101">
        <v>364</v>
      </c>
    </row>
    <row r="80" spans="1:14" ht="11.25" customHeight="1">
      <c r="A80" s="95" t="s">
        <v>304</v>
      </c>
      <c r="B80" s="83">
        <v>245</v>
      </c>
      <c r="C80" s="100">
        <v>110</v>
      </c>
      <c r="D80" s="100">
        <v>82</v>
      </c>
      <c r="E80" s="100">
        <v>56</v>
      </c>
      <c r="F80" s="100">
        <v>99</v>
      </c>
      <c r="G80" s="100">
        <v>650</v>
      </c>
      <c r="H80" s="100">
        <v>1187</v>
      </c>
      <c r="I80" s="101">
        <v>250</v>
      </c>
    </row>
    <row r="81" spans="1:14" ht="11.25" customHeight="1">
      <c r="A81" s="95" t="s">
        <v>305</v>
      </c>
      <c r="B81" s="83">
        <v>33</v>
      </c>
      <c r="C81" s="100">
        <v>37</v>
      </c>
      <c r="D81" s="100">
        <v>21</v>
      </c>
      <c r="E81" s="101">
        <v>30</v>
      </c>
      <c r="F81" s="100">
        <v>87</v>
      </c>
      <c r="G81" s="100">
        <v>241</v>
      </c>
      <c r="H81" s="100">
        <v>304</v>
      </c>
      <c r="I81" s="101">
        <v>68</v>
      </c>
    </row>
    <row r="82" spans="1:14" ht="11.25" customHeight="1">
      <c r="A82" s="95" t="s">
        <v>306</v>
      </c>
      <c r="B82" s="83">
        <v>33</v>
      </c>
      <c r="C82" s="100">
        <v>31</v>
      </c>
      <c r="D82" s="100">
        <v>16</v>
      </c>
      <c r="E82" s="101">
        <v>25</v>
      </c>
      <c r="F82" s="100">
        <v>70</v>
      </c>
      <c r="G82" s="100">
        <v>266</v>
      </c>
      <c r="H82" s="100">
        <v>190</v>
      </c>
      <c r="I82" s="101">
        <v>46</v>
      </c>
    </row>
    <row r="83" spans="1:14" s="62" customFormat="1" ht="11.25" customHeight="1">
      <c r="A83" s="92" t="s">
        <v>81</v>
      </c>
      <c r="B83" s="83">
        <v>31</v>
      </c>
      <c r="C83" s="100">
        <v>23</v>
      </c>
      <c r="D83" s="100">
        <v>25</v>
      </c>
      <c r="E83" s="101">
        <v>23</v>
      </c>
      <c r="F83" s="100">
        <v>73</v>
      </c>
      <c r="G83" s="100">
        <v>331</v>
      </c>
      <c r="H83" s="100">
        <v>327</v>
      </c>
      <c r="I83" s="101">
        <v>94</v>
      </c>
    </row>
    <row r="84" spans="1:14" s="3" customFormat="1" ht="11.25" customHeight="1">
      <c r="A84" s="95" t="s">
        <v>307</v>
      </c>
      <c r="B84" s="83">
        <v>12</v>
      </c>
      <c r="C84" s="100">
        <v>10</v>
      </c>
      <c r="D84" s="100">
        <v>9</v>
      </c>
      <c r="E84" s="101">
        <v>6</v>
      </c>
      <c r="F84" s="100">
        <v>21</v>
      </c>
      <c r="G84" s="100">
        <v>120</v>
      </c>
      <c r="H84" s="100">
        <v>146</v>
      </c>
      <c r="I84" s="101">
        <v>53</v>
      </c>
      <c r="K84"/>
      <c r="L84"/>
      <c r="M84"/>
      <c r="N84"/>
    </row>
    <row r="85" spans="1:14" s="25" customFormat="1" ht="11.25" customHeight="1">
      <c r="A85" s="95" t="s">
        <v>308</v>
      </c>
      <c r="B85" s="83">
        <v>10</v>
      </c>
      <c r="C85" s="100">
        <v>4</v>
      </c>
      <c r="D85" s="100">
        <v>8</v>
      </c>
      <c r="E85" s="101">
        <v>4</v>
      </c>
      <c r="F85" s="100">
        <v>19</v>
      </c>
      <c r="G85" s="100">
        <v>91</v>
      </c>
      <c r="H85" s="100">
        <v>79</v>
      </c>
      <c r="I85" s="101">
        <v>23</v>
      </c>
      <c r="K85"/>
      <c r="L85"/>
      <c r="M85"/>
      <c r="N85"/>
    </row>
    <row r="86" spans="1:14" ht="11.25" customHeight="1">
      <c r="A86" s="95" t="s">
        <v>309</v>
      </c>
      <c r="B86" s="83">
        <v>9</v>
      </c>
      <c r="C86" s="100">
        <v>9</v>
      </c>
      <c r="D86" s="100">
        <v>8</v>
      </c>
      <c r="E86" s="101">
        <v>13</v>
      </c>
      <c r="F86" s="100">
        <v>33</v>
      </c>
      <c r="G86" s="100">
        <v>120</v>
      </c>
      <c r="H86" s="100">
        <v>105</v>
      </c>
      <c r="I86" s="101">
        <v>18</v>
      </c>
    </row>
    <row r="87" spans="1:14" ht="19.5" customHeight="1">
      <c r="A87" s="231" t="s">
        <v>329</v>
      </c>
      <c r="B87" s="228"/>
      <c r="C87" s="229"/>
      <c r="D87" s="229"/>
      <c r="E87" s="229"/>
      <c r="F87" s="229"/>
      <c r="G87" s="229"/>
      <c r="H87" s="229"/>
      <c r="I87" s="62"/>
    </row>
    <row r="88" spans="1:14" ht="20.100000000000001" customHeight="1">
      <c r="A88" s="85" t="s">
        <v>182</v>
      </c>
      <c r="B88" s="117" t="s">
        <v>319</v>
      </c>
      <c r="C88" s="117" t="s">
        <v>320</v>
      </c>
      <c r="D88" s="118" t="s">
        <v>321</v>
      </c>
      <c r="E88" s="117" t="s">
        <v>151</v>
      </c>
      <c r="F88" s="117" t="s">
        <v>152</v>
      </c>
      <c r="G88" s="117" t="s">
        <v>129</v>
      </c>
      <c r="H88" s="118" t="s">
        <v>153</v>
      </c>
      <c r="I88" s="315" t="s">
        <v>484</v>
      </c>
    </row>
    <row r="89" spans="1:14" ht="19.5" customHeight="1">
      <c r="A89" s="88" t="s">
        <v>7</v>
      </c>
      <c r="B89" s="99">
        <v>342</v>
      </c>
      <c r="C89" s="98">
        <v>201</v>
      </c>
      <c r="D89" s="98">
        <v>144</v>
      </c>
      <c r="E89" s="98">
        <v>134</v>
      </c>
      <c r="F89" s="98">
        <v>329</v>
      </c>
      <c r="G89" s="98">
        <v>1488</v>
      </c>
      <c r="H89" s="98">
        <v>2008</v>
      </c>
      <c r="I89" s="289">
        <v>458</v>
      </c>
    </row>
    <row r="90" spans="1:14" ht="11.25" customHeight="1">
      <c r="A90" s="95" t="s">
        <v>310</v>
      </c>
      <c r="B90" s="83">
        <v>14</v>
      </c>
      <c r="C90" s="100">
        <v>1</v>
      </c>
      <c r="D90" s="100">
        <v>2</v>
      </c>
      <c r="E90" s="100">
        <v>8</v>
      </c>
      <c r="F90" s="100">
        <v>18</v>
      </c>
      <c r="G90" s="100">
        <v>40</v>
      </c>
      <c r="H90" s="100">
        <v>83</v>
      </c>
      <c r="I90" s="101">
        <v>24</v>
      </c>
    </row>
    <row r="91" spans="1:14" ht="11.25" customHeight="1">
      <c r="A91" s="95" t="s">
        <v>311</v>
      </c>
      <c r="B91" s="83">
        <v>14</v>
      </c>
      <c r="C91" s="100">
        <v>20</v>
      </c>
      <c r="D91" s="100">
        <v>5</v>
      </c>
      <c r="E91" s="100">
        <v>10</v>
      </c>
      <c r="F91" s="100">
        <v>30</v>
      </c>
      <c r="G91" s="100">
        <v>103</v>
      </c>
      <c r="H91" s="100">
        <v>289</v>
      </c>
      <c r="I91" s="101">
        <v>28</v>
      </c>
    </row>
    <row r="92" spans="1:14" ht="11.25" customHeight="1">
      <c r="A92" s="95" t="s">
        <v>312</v>
      </c>
      <c r="B92" s="102">
        <v>10</v>
      </c>
      <c r="C92" s="101">
        <v>17</v>
      </c>
      <c r="D92" s="100">
        <v>11</v>
      </c>
      <c r="E92" s="101">
        <v>7</v>
      </c>
      <c r="F92" s="100">
        <v>16</v>
      </c>
      <c r="G92" s="100">
        <v>200</v>
      </c>
      <c r="H92" s="100">
        <v>214</v>
      </c>
      <c r="I92" s="101">
        <v>36</v>
      </c>
    </row>
    <row r="93" spans="1:14" ht="11.25" customHeight="1">
      <c r="A93" s="95" t="s">
        <v>313</v>
      </c>
      <c r="B93" s="102">
        <v>7</v>
      </c>
      <c r="C93" s="101">
        <v>11</v>
      </c>
      <c r="D93" s="100">
        <v>8</v>
      </c>
      <c r="E93" s="101">
        <v>4</v>
      </c>
      <c r="F93" s="100">
        <v>19</v>
      </c>
      <c r="G93" s="100">
        <v>166</v>
      </c>
      <c r="H93" s="100">
        <v>248</v>
      </c>
      <c r="I93" s="101">
        <v>25</v>
      </c>
    </row>
    <row r="94" spans="1:14" s="112" customFormat="1">
      <c r="A94" s="95" t="s">
        <v>314</v>
      </c>
      <c r="B94" s="102">
        <v>4</v>
      </c>
      <c r="C94" s="101">
        <v>10</v>
      </c>
      <c r="D94" s="100">
        <v>8</v>
      </c>
      <c r="E94" s="101">
        <v>5</v>
      </c>
      <c r="F94" s="100">
        <v>22</v>
      </c>
      <c r="G94" s="100">
        <v>95</v>
      </c>
      <c r="H94" s="100">
        <v>113</v>
      </c>
      <c r="I94" s="101">
        <v>29</v>
      </c>
      <c r="M94" s="300"/>
    </row>
    <row r="95" spans="1:14" s="3" customFormat="1" ht="12.75">
      <c r="A95" s="95" t="s">
        <v>315</v>
      </c>
      <c r="B95" s="102">
        <v>4</v>
      </c>
      <c r="C95" s="101">
        <v>12</v>
      </c>
      <c r="D95" s="100">
        <v>13</v>
      </c>
      <c r="E95" s="101">
        <v>7</v>
      </c>
      <c r="F95" s="100">
        <v>14</v>
      </c>
      <c r="G95" s="100">
        <v>76</v>
      </c>
      <c r="H95" s="100">
        <v>59</v>
      </c>
      <c r="I95" s="101">
        <v>17</v>
      </c>
      <c r="K95"/>
      <c r="L95"/>
      <c r="M95"/>
      <c r="N95"/>
    </row>
    <row r="96" spans="1:14" s="25" customFormat="1" ht="11.25" customHeight="1">
      <c r="A96" s="95" t="s">
        <v>490</v>
      </c>
      <c r="B96" s="102">
        <v>18</v>
      </c>
      <c r="C96" s="101">
        <v>43</v>
      </c>
      <c r="D96" s="100">
        <v>41</v>
      </c>
      <c r="E96" s="101">
        <v>44</v>
      </c>
      <c r="F96" s="100">
        <v>96</v>
      </c>
      <c r="G96" s="100">
        <v>347</v>
      </c>
      <c r="H96" s="100">
        <v>350</v>
      </c>
      <c r="I96" s="101">
        <v>124</v>
      </c>
      <c r="K96"/>
      <c r="L96"/>
      <c r="M96"/>
      <c r="N96"/>
    </row>
    <row r="97" spans="1:14" ht="11.25" customHeight="1">
      <c r="A97" s="95" t="s">
        <v>317</v>
      </c>
      <c r="B97" s="102">
        <v>271</v>
      </c>
      <c r="C97" s="101">
        <v>87</v>
      </c>
      <c r="D97" s="100">
        <v>56</v>
      </c>
      <c r="E97" s="101">
        <v>49</v>
      </c>
      <c r="F97" s="100">
        <v>114</v>
      </c>
      <c r="G97" s="100">
        <v>461</v>
      </c>
      <c r="H97" s="100">
        <v>652</v>
      </c>
      <c r="I97" s="101">
        <v>175</v>
      </c>
    </row>
    <row r="98" spans="1:14" ht="19.5" customHeight="1">
      <c r="A98" s="232" t="s">
        <v>330</v>
      </c>
      <c r="B98" s="228"/>
      <c r="C98" s="229"/>
      <c r="D98" s="229"/>
      <c r="E98" s="229"/>
      <c r="F98" s="229"/>
      <c r="G98" s="229"/>
      <c r="H98" s="229"/>
      <c r="I98" s="112"/>
    </row>
    <row r="99" spans="1:14" ht="20.100000000000001" customHeight="1">
      <c r="A99" s="85" t="s">
        <v>183</v>
      </c>
      <c r="B99" s="117" t="s">
        <v>319</v>
      </c>
      <c r="C99" s="117" t="s">
        <v>320</v>
      </c>
      <c r="D99" s="118" t="s">
        <v>321</v>
      </c>
      <c r="E99" s="117" t="s">
        <v>151</v>
      </c>
      <c r="F99" s="117" t="s">
        <v>152</v>
      </c>
      <c r="G99" s="117" t="s">
        <v>129</v>
      </c>
      <c r="H99" s="118" t="s">
        <v>153</v>
      </c>
      <c r="I99" s="315" t="s">
        <v>484</v>
      </c>
    </row>
    <row r="100" spans="1:14" ht="19.5" customHeight="1">
      <c r="A100" s="88" t="s">
        <v>7</v>
      </c>
      <c r="B100" s="99">
        <v>342</v>
      </c>
      <c r="C100" s="98">
        <v>201</v>
      </c>
      <c r="D100" s="98">
        <v>144</v>
      </c>
      <c r="E100" s="98">
        <v>134</v>
      </c>
      <c r="F100" s="98">
        <v>329</v>
      </c>
      <c r="G100" s="98">
        <v>1488</v>
      </c>
      <c r="H100" s="98">
        <v>2008</v>
      </c>
      <c r="I100" s="289">
        <v>458</v>
      </c>
    </row>
    <row r="101" spans="1:14" ht="11.25" customHeight="1">
      <c r="A101" s="96" t="s">
        <v>247</v>
      </c>
      <c r="B101" s="83">
        <v>19</v>
      </c>
      <c r="C101" s="100">
        <v>27</v>
      </c>
      <c r="D101" s="100">
        <v>16</v>
      </c>
      <c r="E101" s="100">
        <v>16</v>
      </c>
      <c r="F101" s="100">
        <v>43</v>
      </c>
      <c r="G101" s="100">
        <v>313</v>
      </c>
      <c r="H101" s="100">
        <v>456</v>
      </c>
      <c r="I101" s="101">
        <v>18</v>
      </c>
    </row>
    <row r="102" spans="1:14" ht="22.5">
      <c r="A102" s="96" t="s">
        <v>513</v>
      </c>
      <c r="B102" s="83">
        <v>9</v>
      </c>
      <c r="C102" s="100">
        <v>5</v>
      </c>
      <c r="D102" s="100">
        <v>1</v>
      </c>
      <c r="E102" s="100">
        <v>8</v>
      </c>
      <c r="F102" s="100">
        <v>18</v>
      </c>
      <c r="G102" s="100">
        <v>78</v>
      </c>
      <c r="H102" s="100">
        <v>24</v>
      </c>
      <c r="I102" s="101">
        <v>4</v>
      </c>
    </row>
    <row r="103" spans="1:14" s="112" customFormat="1" ht="22.5">
      <c r="A103" s="96" t="s">
        <v>514</v>
      </c>
      <c r="B103" s="102">
        <v>10</v>
      </c>
      <c r="C103" s="101">
        <v>22</v>
      </c>
      <c r="D103" s="101">
        <v>15</v>
      </c>
      <c r="E103" s="101">
        <v>8</v>
      </c>
      <c r="F103" s="100">
        <v>25</v>
      </c>
      <c r="G103" s="100">
        <v>235</v>
      </c>
      <c r="H103" s="100">
        <v>432</v>
      </c>
      <c r="I103" s="101">
        <v>14</v>
      </c>
    </row>
    <row r="104" spans="1:14" s="3" customFormat="1" ht="12.75">
      <c r="A104" s="97" t="s">
        <v>82</v>
      </c>
      <c r="B104" s="102">
        <v>323</v>
      </c>
      <c r="C104" s="101">
        <v>174</v>
      </c>
      <c r="D104" s="101">
        <v>128</v>
      </c>
      <c r="E104" s="101">
        <v>118</v>
      </c>
      <c r="F104" s="100">
        <v>286</v>
      </c>
      <c r="G104" s="100">
        <v>1175</v>
      </c>
      <c r="H104" s="100">
        <v>1552</v>
      </c>
      <c r="I104" s="101">
        <v>440</v>
      </c>
      <c r="K104"/>
      <c r="L104"/>
      <c r="M104"/>
      <c r="N104"/>
    </row>
    <row r="105" spans="1:14" s="25" customFormat="1" ht="12.75">
      <c r="A105" s="97" t="s">
        <v>515</v>
      </c>
      <c r="B105" s="102">
        <v>53</v>
      </c>
      <c r="C105" s="101">
        <v>37</v>
      </c>
      <c r="D105" s="101">
        <v>21</v>
      </c>
      <c r="E105" s="101">
        <v>16</v>
      </c>
      <c r="F105" s="100">
        <v>56</v>
      </c>
      <c r="G105" s="100">
        <v>159</v>
      </c>
      <c r="H105" s="100">
        <v>487</v>
      </c>
      <c r="I105" s="101">
        <v>157</v>
      </c>
      <c r="K105"/>
      <c r="L105"/>
      <c r="M105"/>
      <c r="N105"/>
    </row>
    <row r="106" spans="1:14" ht="11.25" customHeight="1">
      <c r="A106" s="97" t="s">
        <v>516</v>
      </c>
      <c r="B106" s="102">
        <v>270</v>
      </c>
      <c r="C106" s="101">
        <v>137</v>
      </c>
      <c r="D106" s="101">
        <v>107</v>
      </c>
      <c r="E106" s="101">
        <v>102</v>
      </c>
      <c r="F106" s="100">
        <v>230</v>
      </c>
      <c r="G106" s="100">
        <v>1016</v>
      </c>
      <c r="H106" s="100">
        <v>1065</v>
      </c>
      <c r="I106" s="101">
        <v>283</v>
      </c>
    </row>
    <row r="107" spans="1:14" ht="19.5" customHeight="1">
      <c r="A107" s="232" t="s">
        <v>331</v>
      </c>
      <c r="B107" s="228"/>
      <c r="C107" s="229"/>
      <c r="D107" s="229"/>
      <c r="E107" s="229"/>
      <c r="F107" s="229"/>
      <c r="G107" s="229"/>
      <c r="H107" s="229"/>
      <c r="I107" s="101"/>
    </row>
    <row r="108" spans="1:14" ht="20.100000000000001" customHeight="1">
      <c r="A108" s="85" t="s">
        <v>101</v>
      </c>
      <c r="B108" s="117" t="s">
        <v>319</v>
      </c>
      <c r="C108" s="117" t="s">
        <v>320</v>
      </c>
      <c r="D108" s="118" t="s">
        <v>321</v>
      </c>
      <c r="E108" s="117" t="s">
        <v>151</v>
      </c>
      <c r="F108" s="117" t="s">
        <v>152</v>
      </c>
      <c r="G108" s="117" t="s">
        <v>129</v>
      </c>
      <c r="H108" s="118" t="s">
        <v>153</v>
      </c>
      <c r="I108" s="315" t="s">
        <v>484</v>
      </c>
    </row>
    <row r="109" spans="1:14" s="4" customFormat="1" ht="19.5" customHeight="1">
      <c r="A109" s="88" t="s">
        <v>7</v>
      </c>
      <c r="B109" s="99">
        <v>342</v>
      </c>
      <c r="C109" s="98">
        <v>201</v>
      </c>
      <c r="D109" s="98">
        <v>144</v>
      </c>
      <c r="E109" s="98">
        <v>134</v>
      </c>
      <c r="F109" s="98">
        <v>329</v>
      </c>
      <c r="G109" s="98">
        <v>1488</v>
      </c>
      <c r="H109" s="98">
        <v>2008</v>
      </c>
      <c r="I109" s="289">
        <v>458</v>
      </c>
    </row>
    <row r="110" spans="1:14" s="1" customFormat="1" ht="11.25" customHeight="1">
      <c r="A110" s="97" t="s">
        <v>83</v>
      </c>
      <c r="B110" s="83">
        <v>79</v>
      </c>
      <c r="C110" s="100">
        <v>42</v>
      </c>
      <c r="D110" s="100">
        <v>27</v>
      </c>
      <c r="E110" s="100">
        <v>12</v>
      </c>
      <c r="F110" s="100">
        <v>23</v>
      </c>
      <c r="G110" s="100">
        <v>198</v>
      </c>
      <c r="H110" s="100">
        <v>216</v>
      </c>
      <c r="I110" s="101">
        <v>41</v>
      </c>
      <c r="J110" s="175"/>
    </row>
    <row r="111" spans="1:14" s="4" customFormat="1" ht="11.25" customHeight="1">
      <c r="A111" s="97" t="s">
        <v>504</v>
      </c>
      <c r="B111" s="83">
        <v>254</v>
      </c>
      <c r="C111" s="100">
        <v>156</v>
      </c>
      <c r="D111" s="100">
        <v>113</v>
      </c>
      <c r="E111" s="100">
        <v>121</v>
      </c>
      <c r="F111" s="100">
        <v>287</v>
      </c>
      <c r="G111" s="100">
        <v>1250</v>
      </c>
      <c r="H111" s="100">
        <v>1642</v>
      </c>
      <c r="I111" s="101">
        <v>359</v>
      </c>
    </row>
    <row r="112" spans="1:14" s="4" customFormat="1" ht="11.25" customHeight="1">
      <c r="A112" s="96" t="s">
        <v>248</v>
      </c>
      <c r="B112" s="102">
        <v>9</v>
      </c>
      <c r="C112" s="101">
        <v>3</v>
      </c>
      <c r="D112" s="100">
        <v>4</v>
      </c>
      <c r="E112" s="101">
        <v>1</v>
      </c>
      <c r="F112" s="100">
        <v>19</v>
      </c>
      <c r="G112" s="100">
        <v>40</v>
      </c>
      <c r="H112" s="100">
        <v>150</v>
      </c>
      <c r="I112" s="101">
        <v>58</v>
      </c>
    </row>
    <row r="113" spans="1:9" s="39" customFormat="1" ht="11.25" customHeight="1">
      <c r="A113" s="34" t="s">
        <v>8</v>
      </c>
      <c r="B113" s="4"/>
      <c r="C113" s="47"/>
      <c r="D113" s="47"/>
      <c r="E113" s="47"/>
      <c r="F113" s="4"/>
      <c r="G113" s="4"/>
      <c r="H113" s="4"/>
      <c r="I113" s="4"/>
    </row>
    <row r="114" spans="1:9" s="39" customFormat="1" ht="11.25" customHeight="1">
      <c r="A114" s="4" t="s">
        <v>347</v>
      </c>
      <c r="B114" s="4"/>
      <c r="C114" s="4"/>
      <c r="D114" s="4"/>
      <c r="E114" s="4"/>
      <c r="F114" s="4"/>
      <c r="G114" s="4"/>
      <c r="H114" s="4"/>
      <c r="I114" s="4"/>
    </row>
    <row r="115" spans="1:9" s="4" customFormat="1" ht="11.25" customHeight="1">
      <c r="A115" s="48" t="s">
        <v>335</v>
      </c>
      <c r="C115" s="47"/>
      <c r="D115" s="47"/>
      <c r="E115" s="47"/>
    </row>
    <row r="116" spans="1:9" s="39" customFormat="1" ht="11.25" customHeight="1">
      <c r="A116" s="46" t="s">
        <v>336</v>
      </c>
      <c r="B116" s="4"/>
      <c r="C116" s="47"/>
      <c r="D116" s="47"/>
      <c r="E116" s="47"/>
      <c r="F116" s="4"/>
      <c r="G116" s="4"/>
      <c r="H116" s="4"/>
      <c r="I116" s="4"/>
    </row>
    <row r="117" spans="1:9" ht="11.25" customHeight="1">
      <c r="A117" s="46" t="s">
        <v>339</v>
      </c>
      <c r="B117" s="39"/>
      <c r="C117" s="47"/>
      <c r="D117" s="47"/>
      <c r="E117" s="47"/>
      <c r="F117" s="39"/>
      <c r="G117" s="39"/>
      <c r="H117" s="39"/>
      <c r="I117" s="39"/>
    </row>
    <row r="118" spans="1:9">
      <c r="A118" s="46" t="s">
        <v>341</v>
      </c>
      <c r="B118" s="39"/>
      <c r="C118" s="47"/>
      <c r="D118" s="47"/>
      <c r="E118" s="47"/>
      <c r="F118" s="39"/>
      <c r="G118" s="39"/>
      <c r="H118" s="39"/>
      <c r="I118" s="39"/>
    </row>
    <row r="119" spans="1:9">
      <c r="A119" s="48" t="s">
        <v>344</v>
      </c>
      <c r="B119" s="4"/>
      <c r="C119" s="47"/>
      <c r="D119" s="47"/>
      <c r="E119" s="47"/>
      <c r="F119" s="4"/>
      <c r="G119" s="4"/>
      <c r="H119" s="4"/>
      <c r="I119" s="4"/>
    </row>
    <row r="120" spans="1:9">
      <c r="A120" s="46" t="s">
        <v>346</v>
      </c>
      <c r="B120" s="39"/>
      <c r="C120" s="47"/>
      <c r="D120" s="47"/>
      <c r="E120" s="47"/>
      <c r="F120" s="39"/>
      <c r="G120" s="39"/>
      <c r="H120" s="39"/>
      <c r="I120" s="39"/>
    </row>
    <row r="121" spans="1:9">
      <c r="A121" s="114" t="s">
        <v>131</v>
      </c>
      <c r="B121" s="39"/>
      <c r="C121" s="39"/>
      <c r="D121" s="39"/>
      <c r="E121" s="4"/>
      <c r="F121" s="4"/>
      <c r="G121" s="4"/>
      <c r="H121" s="4"/>
      <c r="I121" s="4"/>
    </row>
  </sheetData>
  <dataValidations count="9">
    <dataValidation allowBlank="1" showInputMessage="1" showErrorMessage="1" promptTitle="Fußnotenstrich" prompt="Nachfolgend Fußnotenbereich mit Fußnotenerläuterungen und weiteren Erklärungen" sqref="A113"/>
    <dataValidation allowBlank="1" showInputMessage="1" showErrorMessage="1" promptTitle="Fußnote 3" prompt="Bis 2018 konnten für jedes/n Kind/Jugendlichen bis zu zwei Anlässe angegeben werden. Ab 2019 werden alle Anlässe erfasst." sqref="A59"/>
    <dataValidation allowBlank="1" showInputMessage="1" showErrorMessage="1" promptTitle="Fußnote 2" prompt="Ausländische Herkunft mindestens eines Elternteils." sqref="A22:A23"/>
    <dataValidation allowBlank="1" showInputMessage="1" showErrorMessage="1" promptTitle="Fußnote 1" prompt="Personen mit der Geschlechtssignierung &quot;ohne Angabe (nach § 22 Absatz 3 PStG)&quot;, &quot;anderes&quot; bzw. &quot;divers&quot; werden bis 2019 dem männlichen Geschlecht sowie ab 2020 per Zufallsprinzip dem männlichen oder weiblichen Geschlecht zugeordnet." sqref="A7:A8"/>
    <dataValidation allowBlank="1" showInputMessage="1" showErrorMessage="1" promptTitle="Fußnote 7" prompt="Ab 2018: Anzeichen für sexuelle Gewalt." sqref="A70"/>
    <dataValidation allowBlank="1" showInputMessage="1" showErrorMessage="1" promptTitle="Fußnote 6" prompt="Ab 2019." sqref="A68:A69"/>
    <dataValidation allowBlank="1" showInputMessage="1" showErrorMessage="1" promptTitle="Fußnote 5" prompt="2018: Anzeichen für körperliche/psychische Misshandlung." sqref="A67"/>
    <dataValidation allowBlank="1" showInputMessage="1" showErrorMessage="1" promptTitle="Fußnote 4" prompt="Ab 2018: Anzeichen für Vernachlässigung." sqref="A64"/>
    <dataValidation allowBlank="1" showErrorMessage="1" sqref="A34"/>
  </dataValidations>
  <hyperlinks>
    <hyperlink ref="A1" location="Inhalt!A1" display="Inhalt"/>
    <hyperlink ref="A121"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rowBreaks count="3" manualBreakCount="3">
    <brk id="23" max="16383" man="1"/>
    <brk id="57" max="16383" man="1"/>
    <brk id="86" max="16383" man="1"/>
  </rowBreaks>
  <tableParts count="10">
    <tablePart r:id="rId2"/>
    <tablePart r:id="rId3"/>
    <tablePart r:id="rId4"/>
    <tablePart r:id="rId5"/>
    <tablePart r:id="rId6"/>
    <tablePart r:id="rId7"/>
    <tablePart r:id="rId8"/>
    <tablePart r:id="rId9"/>
    <tablePart r:id="rId10"/>
    <tablePart r:id="rId1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zoomScaleNormal="100" workbookViewId="0"/>
  </sheetViews>
  <sheetFormatPr baseColWidth="10" defaultColWidth="9.140625" defaultRowHeight="11.25"/>
  <cols>
    <col min="1" max="1" width="11" style="1" customWidth="1"/>
    <col min="2" max="2" width="16.85546875" style="1" customWidth="1"/>
    <col min="3" max="3" width="10.7109375" style="1" customWidth="1"/>
    <col min="4" max="7" width="20" style="1" customWidth="1"/>
    <col min="8" max="8" width="21.28515625" style="2" customWidth="1"/>
    <col min="9" max="16384" width="9.140625" style="2"/>
  </cols>
  <sheetData>
    <row r="1" spans="1:17" s="11" customFormat="1" ht="11.25" customHeight="1">
      <c r="A1" s="21" t="s">
        <v>0</v>
      </c>
    </row>
    <row r="2" spans="1:17" s="112" customFormat="1" ht="19.5" customHeight="1">
      <c r="A2" s="144" t="s">
        <v>348</v>
      </c>
      <c r="B2" s="62"/>
      <c r="C2" s="62"/>
      <c r="D2" s="62"/>
      <c r="E2" s="62"/>
      <c r="F2" s="62"/>
      <c r="G2" s="62"/>
    </row>
    <row r="3" spans="1:17" s="112" customFormat="1" ht="15" customHeight="1">
      <c r="A3" s="30" t="s">
        <v>484</v>
      </c>
      <c r="B3" s="113"/>
      <c r="C3" s="113"/>
      <c r="D3" s="113"/>
      <c r="E3" s="113"/>
      <c r="F3" s="113"/>
      <c r="G3" s="113"/>
    </row>
    <row r="4" spans="1:17" s="31" customFormat="1" ht="50.1" customHeight="1">
      <c r="A4" s="107" t="s">
        <v>63</v>
      </c>
      <c r="B4" s="108" t="s">
        <v>154</v>
      </c>
      <c r="C4" s="108" t="s">
        <v>7</v>
      </c>
      <c r="D4" s="108" t="s">
        <v>202</v>
      </c>
      <c r="E4" s="108" t="s">
        <v>201</v>
      </c>
      <c r="F4" s="108" t="s">
        <v>192</v>
      </c>
      <c r="G4" s="108" t="s">
        <v>193</v>
      </c>
      <c r="H4" s="109" t="s">
        <v>162</v>
      </c>
      <c r="I4" s="103"/>
    </row>
    <row r="5" spans="1:17" s="1" customFormat="1" ht="19.5" customHeight="1">
      <c r="A5" s="246" t="s">
        <v>7</v>
      </c>
      <c r="B5" s="105" t="s">
        <v>158</v>
      </c>
      <c r="C5" s="100">
        <v>356</v>
      </c>
      <c r="D5" s="100">
        <v>0</v>
      </c>
      <c r="E5" s="291">
        <v>356</v>
      </c>
      <c r="F5" s="100">
        <v>0</v>
      </c>
      <c r="G5" s="291">
        <v>356</v>
      </c>
      <c r="H5" s="291">
        <v>263</v>
      </c>
    </row>
    <row r="6" spans="1:17" s="1" customFormat="1">
      <c r="A6" s="247" t="s">
        <v>7</v>
      </c>
      <c r="B6" s="104" t="s">
        <v>155</v>
      </c>
      <c r="C6" s="100">
        <v>199</v>
      </c>
      <c r="D6" s="100">
        <v>1</v>
      </c>
      <c r="E6" s="291">
        <v>198</v>
      </c>
      <c r="F6" s="100">
        <v>0</v>
      </c>
      <c r="G6" s="291">
        <v>199</v>
      </c>
      <c r="H6" s="291">
        <v>141</v>
      </c>
    </row>
    <row r="7" spans="1:17" s="1" customFormat="1">
      <c r="A7" s="247" t="s">
        <v>7</v>
      </c>
      <c r="B7" s="104" t="s">
        <v>156</v>
      </c>
      <c r="C7" s="100">
        <v>174</v>
      </c>
      <c r="D7" s="291">
        <v>2</v>
      </c>
      <c r="E7" s="291">
        <v>172</v>
      </c>
      <c r="F7" s="291">
        <v>6</v>
      </c>
      <c r="G7" s="291">
        <v>168</v>
      </c>
      <c r="H7" s="291">
        <v>113</v>
      </c>
    </row>
    <row r="8" spans="1:17" s="1" customFormat="1">
      <c r="A8" s="247" t="s">
        <v>7</v>
      </c>
      <c r="B8" s="104" t="s">
        <v>157</v>
      </c>
      <c r="C8" s="100">
        <v>277</v>
      </c>
      <c r="D8" s="291">
        <v>8</v>
      </c>
      <c r="E8" s="291">
        <v>269</v>
      </c>
      <c r="F8" s="291">
        <v>22</v>
      </c>
      <c r="G8" s="291">
        <v>255</v>
      </c>
      <c r="H8" s="291">
        <v>150</v>
      </c>
    </row>
    <row r="9" spans="1:17" s="1" customFormat="1">
      <c r="A9" s="247" t="s">
        <v>7</v>
      </c>
      <c r="B9" s="104" t="s">
        <v>159</v>
      </c>
      <c r="C9" s="100">
        <v>406</v>
      </c>
      <c r="D9" s="291">
        <v>18</v>
      </c>
      <c r="E9" s="291">
        <v>388</v>
      </c>
      <c r="F9" s="291">
        <v>112</v>
      </c>
      <c r="G9" s="291">
        <v>294</v>
      </c>
      <c r="H9" s="291">
        <v>119</v>
      </c>
    </row>
    <row r="10" spans="1:17" s="1" customFormat="1">
      <c r="A10" s="247" t="s">
        <v>7</v>
      </c>
      <c r="B10" s="104" t="s">
        <v>160</v>
      </c>
      <c r="C10" s="100">
        <v>876</v>
      </c>
      <c r="D10" s="291">
        <v>93</v>
      </c>
      <c r="E10" s="291">
        <v>783</v>
      </c>
      <c r="F10" s="291">
        <v>197</v>
      </c>
      <c r="G10" s="291">
        <v>679</v>
      </c>
      <c r="H10" s="291">
        <v>164</v>
      </c>
    </row>
    <row r="11" spans="1:17" s="1" customFormat="1">
      <c r="A11" s="247" t="s">
        <v>7</v>
      </c>
      <c r="B11" s="104" t="s">
        <v>161</v>
      </c>
      <c r="C11" s="100">
        <v>1451</v>
      </c>
      <c r="D11" s="291">
        <v>336</v>
      </c>
      <c r="E11" s="291">
        <v>1115</v>
      </c>
      <c r="F11" s="291">
        <v>233</v>
      </c>
      <c r="G11" s="291">
        <v>1218</v>
      </c>
      <c r="H11" s="291">
        <v>122</v>
      </c>
    </row>
    <row r="12" spans="1:17" s="1" customFormat="1" ht="19.5" customHeight="1">
      <c r="A12" s="248" t="s">
        <v>7</v>
      </c>
      <c r="B12" s="106" t="s">
        <v>7</v>
      </c>
      <c r="C12" s="98">
        <v>3739</v>
      </c>
      <c r="D12" s="292">
        <v>458</v>
      </c>
      <c r="E12" s="292">
        <v>3281</v>
      </c>
      <c r="F12" s="292">
        <v>570</v>
      </c>
      <c r="G12" s="292">
        <v>3169</v>
      </c>
      <c r="H12" s="292">
        <v>1072</v>
      </c>
    </row>
    <row r="13" spans="1:17" s="1" customFormat="1" ht="19.5" customHeight="1">
      <c r="A13" s="247" t="s">
        <v>194</v>
      </c>
      <c r="B13" s="104" t="s">
        <v>158</v>
      </c>
      <c r="C13" s="83">
        <v>193</v>
      </c>
      <c r="D13" s="100">
        <v>0</v>
      </c>
      <c r="E13" s="291">
        <v>193</v>
      </c>
      <c r="F13" s="100">
        <v>0</v>
      </c>
      <c r="G13" s="291">
        <v>193</v>
      </c>
      <c r="H13" s="291">
        <v>139</v>
      </c>
      <c r="Q13" s="214"/>
    </row>
    <row r="14" spans="1:17" s="1" customFormat="1" ht="11.25" customHeight="1">
      <c r="A14" s="247" t="s">
        <v>194</v>
      </c>
      <c r="B14" s="104" t="s">
        <v>155</v>
      </c>
      <c r="C14" s="83">
        <v>113</v>
      </c>
      <c r="D14" s="100">
        <v>0</v>
      </c>
      <c r="E14" s="291">
        <v>113</v>
      </c>
      <c r="F14" s="100">
        <v>0</v>
      </c>
      <c r="G14" s="291">
        <v>113</v>
      </c>
      <c r="H14" s="291">
        <v>82</v>
      </c>
      <c r="Q14" s="214"/>
    </row>
    <row r="15" spans="1:17" s="1" customFormat="1" ht="11.25" customHeight="1">
      <c r="A15" s="247" t="s">
        <v>194</v>
      </c>
      <c r="B15" s="104" t="s">
        <v>156</v>
      </c>
      <c r="C15" s="83">
        <v>96</v>
      </c>
      <c r="D15" s="291">
        <v>2</v>
      </c>
      <c r="E15" s="291">
        <v>94</v>
      </c>
      <c r="F15" s="291">
        <v>2</v>
      </c>
      <c r="G15" s="291">
        <v>94</v>
      </c>
      <c r="H15" s="291">
        <v>63</v>
      </c>
      <c r="Q15" s="214"/>
    </row>
    <row r="16" spans="1:17" s="1" customFormat="1" ht="11.25" customHeight="1">
      <c r="A16" s="247" t="s">
        <v>194</v>
      </c>
      <c r="B16" s="104" t="s">
        <v>157</v>
      </c>
      <c r="C16" s="83">
        <v>153</v>
      </c>
      <c r="D16" s="291">
        <v>7</v>
      </c>
      <c r="E16" s="291">
        <v>146</v>
      </c>
      <c r="F16" s="291">
        <v>8</v>
      </c>
      <c r="G16" s="291">
        <v>145</v>
      </c>
      <c r="H16" s="291">
        <v>79</v>
      </c>
      <c r="Q16" s="214"/>
    </row>
    <row r="17" spans="1:17" s="1" customFormat="1" ht="11.25" customHeight="1">
      <c r="A17" s="247" t="s">
        <v>194</v>
      </c>
      <c r="B17" s="104" t="s">
        <v>159</v>
      </c>
      <c r="C17" s="83">
        <v>192</v>
      </c>
      <c r="D17" s="291">
        <v>16</v>
      </c>
      <c r="E17" s="291">
        <v>176</v>
      </c>
      <c r="F17" s="291">
        <v>24</v>
      </c>
      <c r="G17" s="291">
        <v>168</v>
      </c>
      <c r="H17" s="291">
        <v>60</v>
      </c>
      <c r="Q17" s="214"/>
    </row>
    <row r="18" spans="1:17" s="1" customFormat="1" ht="11.25" customHeight="1">
      <c r="A18" s="247" t="s">
        <v>194</v>
      </c>
      <c r="B18" s="104" t="s">
        <v>160</v>
      </c>
      <c r="C18" s="83">
        <v>529</v>
      </c>
      <c r="D18" s="291">
        <v>90</v>
      </c>
      <c r="E18" s="291">
        <v>439</v>
      </c>
      <c r="F18" s="291">
        <v>103</v>
      </c>
      <c r="G18" s="291">
        <v>426</v>
      </c>
      <c r="H18" s="291">
        <v>74</v>
      </c>
      <c r="Q18" s="214"/>
    </row>
    <row r="19" spans="1:17" s="1" customFormat="1" ht="11.25" customHeight="1">
      <c r="A19" s="247" t="s">
        <v>194</v>
      </c>
      <c r="B19" s="104" t="s">
        <v>161</v>
      </c>
      <c r="C19" s="83">
        <v>1133</v>
      </c>
      <c r="D19" s="291">
        <v>321</v>
      </c>
      <c r="E19" s="291">
        <v>812</v>
      </c>
      <c r="F19" s="291">
        <v>129</v>
      </c>
      <c r="G19" s="291">
        <v>1004</v>
      </c>
      <c r="H19" s="291">
        <v>68</v>
      </c>
      <c r="Q19" s="214"/>
    </row>
    <row r="20" spans="1:17" s="1" customFormat="1" ht="19.5" customHeight="1">
      <c r="A20" s="248" t="s">
        <v>195</v>
      </c>
      <c r="B20" s="106" t="s">
        <v>31</v>
      </c>
      <c r="C20" s="99">
        <v>2409</v>
      </c>
      <c r="D20" s="292">
        <v>436</v>
      </c>
      <c r="E20" s="292">
        <v>1973</v>
      </c>
      <c r="F20" s="292">
        <v>266</v>
      </c>
      <c r="G20" s="292">
        <v>2143</v>
      </c>
      <c r="H20" s="292">
        <v>565</v>
      </c>
      <c r="Q20" s="214"/>
    </row>
    <row r="21" spans="1:17" s="1" customFormat="1" ht="19.5" customHeight="1">
      <c r="A21" s="247" t="s">
        <v>196</v>
      </c>
      <c r="B21" s="104" t="s">
        <v>158</v>
      </c>
      <c r="C21" s="83">
        <v>163</v>
      </c>
      <c r="D21" s="100">
        <v>0</v>
      </c>
      <c r="E21" s="291">
        <v>163</v>
      </c>
      <c r="F21" s="100">
        <v>0</v>
      </c>
      <c r="G21" s="291">
        <v>163</v>
      </c>
      <c r="H21" s="291">
        <v>124</v>
      </c>
    </row>
    <row r="22" spans="1:17" s="1" customFormat="1" ht="11.25" customHeight="1">
      <c r="A22" s="247" t="s">
        <v>196</v>
      </c>
      <c r="B22" s="104" t="s">
        <v>155</v>
      </c>
      <c r="C22" s="83">
        <v>86</v>
      </c>
      <c r="D22" s="100">
        <v>1</v>
      </c>
      <c r="E22" s="291">
        <v>85</v>
      </c>
      <c r="F22" s="100">
        <v>0</v>
      </c>
      <c r="G22" s="291">
        <v>86</v>
      </c>
      <c r="H22" s="291">
        <v>59</v>
      </c>
    </row>
    <row r="23" spans="1:17" s="1" customFormat="1" ht="11.25" customHeight="1">
      <c r="A23" s="247" t="s">
        <v>196</v>
      </c>
      <c r="B23" s="104" t="s">
        <v>156</v>
      </c>
      <c r="C23" s="83">
        <v>78</v>
      </c>
      <c r="D23" s="291">
        <v>0</v>
      </c>
      <c r="E23" s="291">
        <v>78</v>
      </c>
      <c r="F23" s="100">
        <v>4</v>
      </c>
      <c r="G23" s="291">
        <v>74</v>
      </c>
      <c r="H23" s="291">
        <v>50</v>
      </c>
    </row>
    <row r="24" spans="1:17" s="1" customFormat="1" ht="11.25" customHeight="1">
      <c r="A24" s="247" t="s">
        <v>196</v>
      </c>
      <c r="B24" s="104" t="s">
        <v>157</v>
      </c>
      <c r="C24" s="83">
        <v>124</v>
      </c>
      <c r="D24" s="291">
        <v>1</v>
      </c>
      <c r="E24" s="291">
        <v>123</v>
      </c>
      <c r="F24" s="291">
        <v>14</v>
      </c>
      <c r="G24" s="291">
        <v>110</v>
      </c>
      <c r="H24" s="291">
        <v>71</v>
      </c>
    </row>
    <row r="25" spans="1:17" s="1" customFormat="1" ht="11.25" customHeight="1">
      <c r="A25" s="247" t="s">
        <v>196</v>
      </c>
      <c r="B25" s="104" t="s">
        <v>159</v>
      </c>
      <c r="C25" s="83">
        <v>214</v>
      </c>
      <c r="D25" s="291">
        <v>2</v>
      </c>
      <c r="E25" s="291">
        <v>212</v>
      </c>
      <c r="F25" s="291">
        <v>88</v>
      </c>
      <c r="G25" s="291">
        <v>126</v>
      </c>
      <c r="H25" s="291">
        <v>59</v>
      </c>
    </row>
    <row r="26" spans="1:17" s="1" customFormat="1" ht="11.25" customHeight="1">
      <c r="A26" s="247" t="s">
        <v>196</v>
      </c>
      <c r="B26" s="104" t="s">
        <v>160</v>
      </c>
      <c r="C26" s="83">
        <v>347</v>
      </c>
      <c r="D26" s="291">
        <v>3</v>
      </c>
      <c r="E26" s="291">
        <v>344</v>
      </c>
      <c r="F26" s="291">
        <v>94</v>
      </c>
      <c r="G26" s="291">
        <v>253</v>
      </c>
      <c r="H26" s="291">
        <v>90</v>
      </c>
    </row>
    <row r="27" spans="1:17" s="1" customFormat="1" ht="11.25" customHeight="1">
      <c r="A27" s="247" t="s">
        <v>196</v>
      </c>
      <c r="B27" s="104" t="s">
        <v>161</v>
      </c>
      <c r="C27" s="83">
        <v>318</v>
      </c>
      <c r="D27" s="291">
        <v>15</v>
      </c>
      <c r="E27" s="291">
        <v>303</v>
      </c>
      <c r="F27" s="291">
        <v>104</v>
      </c>
      <c r="G27" s="291">
        <v>214</v>
      </c>
      <c r="H27" s="291">
        <v>54</v>
      </c>
    </row>
    <row r="28" spans="1:17" s="1" customFormat="1" ht="19.5" customHeight="1">
      <c r="A28" s="248" t="s">
        <v>197</v>
      </c>
      <c r="B28" s="106" t="s">
        <v>31</v>
      </c>
      <c r="C28" s="99">
        <v>1330</v>
      </c>
      <c r="D28" s="292">
        <v>22</v>
      </c>
      <c r="E28" s="292">
        <v>1308</v>
      </c>
      <c r="F28" s="292">
        <v>304</v>
      </c>
      <c r="G28" s="292">
        <v>1026</v>
      </c>
      <c r="H28" s="292">
        <v>507</v>
      </c>
    </row>
    <row r="29" spans="1:17" ht="11.25" customHeight="1">
      <c r="A29" s="142" t="s">
        <v>8</v>
      </c>
      <c r="B29" s="161"/>
      <c r="C29" s="160"/>
      <c r="D29" s="115"/>
      <c r="E29" s="115"/>
      <c r="F29" s="115"/>
      <c r="G29" s="115"/>
      <c r="H29" s="115"/>
    </row>
    <row r="30" spans="1:17" ht="11.25" customHeight="1">
      <c r="A30" s="39" t="s">
        <v>84</v>
      </c>
      <c r="B30" s="4"/>
      <c r="C30" s="4"/>
      <c r="D30" s="4"/>
      <c r="E30" s="111"/>
      <c r="F30" s="111"/>
      <c r="G30" s="111"/>
    </row>
    <row r="31" spans="1:17" s="1" customFormat="1" ht="11.25" customHeight="1">
      <c r="A31" s="249" t="s">
        <v>198</v>
      </c>
      <c r="B31" s="111"/>
      <c r="C31" s="111"/>
      <c r="D31" s="111"/>
      <c r="E31" s="111"/>
      <c r="F31" s="111"/>
      <c r="G31" s="111"/>
    </row>
    <row r="32" spans="1:17" s="1" customFormat="1" ht="11.25" customHeight="1">
      <c r="A32" s="249" t="s">
        <v>199</v>
      </c>
      <c r="B32" s="111"/>
      <c r="C32" s="111"/>
      <c r="D32" s="111"/>
      <c r="E32" s="111"/>
      <c r="F32" s="111"/>
      <c r="G32" s="111"/>
    </row>
    <row r="33" spans="1:7" s="1" customFormat="1" ht="11.25" customHeight="1">
      <c r="A33" s="249" t="s">
        <v>200</v>
      </c>
      <c r="B33" s="111"/>
      <c r="C33" s="111"/>
      <c r="D33" s="111"/>
      <c r="E33" s="2"/>
      <c r="F33" s="2"/>
      <c r="G33" s="2"/>
    </row>
    <row r="34" spans="1:7" ht="11.25" customHeight="1">
      <c r="A34" s="114" t="s">
        <v>131</v>
      </c>
      <c r="B34" s="2"/>
      <c r="C34" s="2"/>
      <c r="D34" s="2"/>
      <c r="E34" s="8"/>
      <c r="F34" s="8"/>
      <c r="G34" s="8"/>
    </row>
    <row r="35" spans="1:7">
      <c r="A35" s="12"/>
      <c r="B35" s="8"/>
      <c r="C35" s="8"/>
      <c r="D35" s="8"/>
    </row>
  </sheetData>
  <dataValidations count="6">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E4"/>
    <dataValidation allowBlank="1" showInputMessage="1" showErrorMessage="1" promptTitle="Fußnote 1" prompt="Doppelzählungen von Kindern/Jugendlichen sind möglich, wenn diese zum Beispiel zunächst vorläufig nach § 42a SGB VIII und im Anschluss noch einmal regulär nach § 42 Absatz 1 Nummer 3 SGB VIII in Obhut genommen wurden." sqref="D4"/>
    <dataValidation allowBlank="1" showInputMessage="1" showErrorMessage="1" promptTitle="Fußnotenstrich" prompt="Nachfolgend Fußnotenbereich mit Fußnotenerläuterungen und weiteren Erklärungen" sqref="A29"/>
    <dataValidation allowBlank="1" showInputMessage="1" showErrorMessage="1" promptTitle="Fußnote 2" prompt="§ 42 Abs. 1 Nr. 1 SGB VIII" sqref="F4"/>
    <dataValidation allowBlank="1" showInputMessage="1" showErrorMessage="1" promptTitle="Fußnote 3" prompt="Wegen dringender Kindeswohlgegefährdung (§ 42 Abs. 1 Nr. 2 SGB VIII) oder aufgrund unbegleiteter Einreise aus dem Ausland (§ 42 Abs. 1 Nr. 3 SGB VIII)" sqref="G4"/>
    <dataValidation allowBlank="1" showInputMessage="1" showErrorMessage="1" promptTitle="Fußnote 4" prompt="Kinder und Jugendliche mit den Geschlechtsangaben &quot;divers&quot; und &quot;ohne Angabe&quot; (nach § 22 Absatz 3 PStG) werden in Geheimhaltungsfällen per Zufallsprinzip dem männlichen oder weiblichen Geschlecht zugeordnet." sqref="A13:A28"/>
  </dataValidations>
  <hyperlinks>
    <hyperlink ref="A1" location="Inhalt!A1" display="Inhalt"/>
    <hyperlink ref="A34" location="Titel!A6" display="Zeichenerklärung"/>
  </hyperlinks>
  <pageMargins left="0.39370078740157483" right="0.39370078740157483" top="0.39370078740157483" bottom="0.59055118110236227" header="0.31496062992125984" footer="0.31496062992125984"/>
  <pageSetup paperSize="9" firstPageNumber="36" orientation="landscape" r:id="rId1"/>
  <headerFooter>
    <oddFooter>&amp;C&amp;"Arial,Standard"&amp;6© Statistisches Landesamt des Freistaates Sachsen | K V 6 -  j/24</oddFooter>
  </headerFooter>
  <ignoredErrors>
    <ignoredError sqref="B3:XFD3"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showGridLines="0" zoomScaleNormal="100" workbookViewId="0"/>
  </sheetViews>
  <sheetFormatPr baseColWidth="10" defaultColWidth="9.140625" defaultRowHeight="11.25"/>
  <cols>
    <col min="1" max="1" width="11" style="1" customWidth="1"/>
    <col min="2" max="2" width="17.7109375" style="1" customWidth="1"/>
    <col min="3" max="3" width="10.7109375" style="1" customWidth="1"/>
    <col min="4" max="4" width="18" style="1" customWidth="1"/>
    <col min="5" max="5" width="18" style="2" customWidth="1"/>
    <col min="6" max="16384" width="9.140625" style="2"/>
  </cols>
  <sheetData>
    <row r="1" spans="1:5" s="11" customFormat="1" ht="11.25" customHeight="1">
      <c r="A1" s="21" t="s">
        <v>0</v>
      </c>
    </row>
    <row r="2" spans="1:5" s="112" customFormat="1" ht="19.5" customHeight="1">
      <c r="A2" s="144" t="s">
        <v>349</v>
      </c>
      <c r="B2" s="62"/>
      <c r="C2" s="62"/>
      <c r="D2" s="62"/>
    </row>
    <row r="3" spans="1:5" s="4" customFormat="1" ht="15" customHeight="1">
      <c r="A3" s="30" t="s">
        <v>484</v>
      </c>
      <c r="B3" s="113"/>
      <c r="C3" s="113"/>
      <c r="D3" s="113"/>
    </row>
    <row r="4" spans="1:5" s="1" customFormat="1" ht="30" customHeight="1">
      <c r="A4" s="107" t="s">
        <v>63</v>
      </c>
      <c r="B4" s="108" t="s">
        <v>154</v>
      </c>
      <c r="C4" s="185" t="s">
        <v>7</v>
      </c>
      <c r="D4" s="185" t="s">
        <v>85</v>
      </c>
      <c r="E4" s="180" t="s">
        <v>86</v>
      </c>
    </row>
    <row r="5" spans="1:5" s="1" customFormat="1" ht="19.5" customHeight="1">
      <c r="A5" s="246" t="s">
        <v>7</v>
      </c>
      <c r="B5" s="186" t="s">
        <v>158</v>
      </c>
      <c r="C5" s="310">
        <v>356</v>
      </c>
      <c r="D5" s="310">
        <v>253</v>
      </c>
      <c r="E5" s="310">
        <v>103</v>
      </c>
    </row>
    <row r="6" spans="1:5" s="1" customFormat="1" ht="11.25" customHeight="1">
      <c r="A6" s="247" t="s">
        <v>7</v>
      </c>
      <c r="B6" s="135" t="s">
        <v>155</v>
      </c>
      <c r="C6" s="310">
        <v>199</v>
      </c>
      <c r="D6" s="310">
        <v>122</v>
      </c>
      <c r="E6" s="310">
        <v>77</v>
      </c>
    </row>
    <row r="7" spans="1:5" s="1" customFormat="1" ht="11.25" customHeight="1">
      <c r="A7" s="247" t="s">
        <v>7</v>
      </c>
      <c r="B7" s="135" t="s">
        <v>156</v>
      </c>
      <c r="C7" s="310">
        <v>174</v>
      </c>
      <c r="D7" s="310">
        <v>100</v>
      </c>
      <c r="E7" s="310">
        <v>74</v>
      </c>
    </row>
    <row r="8" spans="1:5" s="1" customFormat="1" ht="11.25" customHeight="1">
      <c r="A8" s="247" t="s">
        <v>7</v>
      </c>
      <c r="B8" s="135" t="s">
        <v>157</v>
      </c>
      <c r="C8" s="310">
        <v>277</v>
      </c>
      <c r="D8" s="310">
        <v>166</v>
      </c>
      <c r="E8" s="310">
        <v>111</v>
      </c>
    </row>
    <row r="9" spans="1:5" s="1" customFormat="1" ht="11.25" customHeight="1">
      <c r="A9" s="247" t="s">
        <v>7</v>
      </c>
      <c r="B9" s="135" t="s">
        <v>159</v>
      </c>
      <c r="C9" s="310">
        <v>406</v>
      </c>
      <c r="D9" s="83">
        <v>247</v>
      </c>
      <c r="E9" s="83">
        <v>159</v>
      </c>
    </row>
    <row r="10" spans="1:5" s="1" customFormat="1" ht="11.25" customHeight="1">
      <c r="A10" s="247" t="s">
        <v>7</v>
      </c>
      <c r="B10" s="135" t="s">
        <v>160</v>
      </c>
      <c r="C10" s="310">
        <v>876</v>
      </c>
      <c r="D10" s="310">
        <v>587</v>
      </c>
      <c r="E10" s="310">
        <v>289</v>
      </c>
    </row>
    <row r="11" spans="1:5" s="1" customFormat="1" ht="11.25" customHeight="1">
      <c r="A11" s="247" t="s">
        <v>7</v>
      </c>
      <c r="B11" s="135" t="s">
        <v>161</v>
      </c>
      <c r="C11" s="310">
        <v>1451</v>
      </c>
      <c r="D11" s="310">
        <v>898</v>
      </c>
      <c r="E11" s="310">
        <v>553</v>
      </c>
    </row>
    <row r="12" spans="1:5" s="1" customFormat="1" ht="19.5" customHeight="1">
      <c r="A12" s="248" t="s">
        <v>7</v>
      </c>
      <c r="B12" s="171" t="s">
        <v>7</v>
      </c>
      <c r="C12" s="317">
        <v>3739</v>
      </c>
      <c r="D12" s="317">
        <v>2373</v>
      </c>
      <c r="E12" s="317">
        <v>1366</v>
      </c>
    </row>
    <row r="13" spans="1:5" s="1" customFormat="1" ht="19.5" customHeight="1">
      <c r="A13" s="247" t="s">
        <v>21</v>
      </c>
      <c r="B13" s="135" t="s">
        <v>158</v>
      </c>
      <c r="C13" s="310">
        <v>193</v>
      </c>
      <c r="D13" s="310">
        <v>139</v>
      </c>
      <c r="E13" s="310">
        <v>54</v>
      </c>
    </row>
    <row r="14" spans="1:5" s="1" customFormat="1" ht="11.25" customHeight="1">
      <c r="A14" s="247" t="s">
        <v>21</v>
      </c>
      <c r="B14" s="135" t="s">
        <v>155</v>
      </c>
      <c r="C14" s="310">
        <v>113</v>
      </c>
      <c r="D14" s="310">
        <v>67</v>
      </c>
      <c r="E14" s="310">
        <v>46</v>
      </c>
    </row>
    <row r="15" spans="1:5" s="1" customFormat="1" ht="11.25" customHeight="1">
      <c r="A15" s="247" t="s">
        <v>21</v>
      </c>
      <c r="B15" s="135" t="s">
        <v>156</v>
      </c>
      <c r="C15" s="310">
        <v>96</v>
      </c>
      <c r="D15" s="310">
        <v>53</v>
      </c>
      <c r="E15" s="310">
        <v>43</v>
      </c>
    </row>
    <row r="16" spans="1:5" s="1" customFormat="1" ht="11.25" customHeight="1">
      <c r="A16" s="247" t="s">
        <v>21</v>
      </c>
      <c r="B16" s="135" t="s">
        <v>157</v>
      </c>
      <c r="C16" s="310">
        <v>153</v>
      </c>
      <c r="D16" s="310">
        <v>89</v>
      </c>
      <c r="E16" s="310">
        <v>64</v>
      </c>
    </row>
    <row r="17" spans="1:6" s="1" customFormat="1" ht="11.25" customHeight="1">
      <c r="A17" s="247" t="s">
        <v>21</v>
      </c>
      <c r="B17" s="135" t="s">
        <v>159</v>
      </c>
      <c r="C17" s="310">
        <v>192</v>
      </c>
      <c r="D17" s="83">
        <v>115</v>
      </c>
      <c r="E17" s="83">
        <v>77</v>
      </c>
    </row>
    <row r="18" spans="1:6" s="1" customFormat="1" ht="11.25" customHeight="1">
      <c r="A18" s="247" t="s">
        <v>21</v>
      </c>
      <c r="B18" s="135" t="s">
        <v>160</v>
      </c>
      <c r="C18" s="310">
        <v>529</v>
      </c>
      <c r="D18" s="310">
        <v>364</v>
      </c>
      <c r="E18" s="310">
        <v>165</v>
      </c>
    </row>
    <row r="19" spans="1:6" s="1" customFormat="1" ht="11.25" customHeight="1">
      <c r="A19" s="247" t="s">
        <v>21</v>
      </c>
      <c r="B19" s="135" t="s">
        <v>161</v>
      </c>
      <c r="C19" s="310">
        <v>1133</v>
      </c>
      <c r="D19" s="310">
        <v>696</v>
      </c>
      <c r="E19" s="310">
        <v>437</v>
      </c>
    </row>
    <row r="20" spans="1:6" s="1" customFormat="1" ht="19.5" customHeight="1">
      <c r="A20" s="248" t="s">
        <v>166</v>
      </c>
      <c r="B20" s="187" t="s">
        <v>31</v>
      </c>
      <c r="C20" s="237">
        <v>2409</v>
      </c>
      <c r="D20" s="317">
        <v>1523</v>
      </c>
      <c r="E20" s="317">
        <v>886</v>
      </c>
    </row>
    <row r="21" spans="1:6" s="1" customFormat="1" ht="19.5" customHeight="1">
      <c r="A21" s="247" t="s">
        <v>123</v>
      </c>
      <c r="B21" s="135" t="s">
        <v>158</v>
      </c>
      <c r="C21" s="310">
        <v>163</v>
      </c>
      <c r="D21" s="310">
        <v>114</v>
      </c>
      <c r="E21" s="310">
        <v>49</v>
      </c>
    </row>
    <row r="22" spans="1:6" s="1" customFormat="1" ht="11.25" customHeight="1">
      <c r="A22" s="247" t="s">
        <v>123</v>
      </c>
      <c r="B22" s="135" t="s">
        <v>155</v>
      </c>
      <c r="C22" s="310">
        <v>86</v>
      </c>
      <c r="D22" s="310">
        <v>55</v>
      </c>
      <c r="E22" s="310">
        <v>31</v>
      </c>
      <c r="F22" s="188"/>
    </row>
    <row r="23" spans="1:6" s="1" customFormat="1" ht="11.25" customHeight="1">
      <c r="A23" s="247" t="s">
        <v>123</v>
      </c>
      <c r="B23" s="135" t="s">
        <v>156</v>
      </c>
      <c r="C23" s="310">
        <v>78</v>
      </c>
      <c r="D23" s="310">
        <v>47</v>
      </c>
      <c r="E23" s="310">
        <v>31</v>
      </c>
    </row>
    <row r="24" spans="1:6" s="1" customFormat="1" ht="11.25" customHeight="1">
      <c r="A24" s="247" t="s">
        <v>123</v>
      </c>
      <c r="B24" s="135" t="s">
        <v>157</v>
      </c>
      <c r="C24" s="310">
        <v>124</v>
      </c>
      <c r="D24" s="310">
        <v>77</v>
      </c>
      <c r="E24" s="310">
        <v>47</v>
      </c>
    </row>
    <row r="25" spans="1:6" s="1" customFormat="1" ht="11.25" customHeight="1">
      <c r="A25" s="247" t="s">
        <v>123</v>
      </c>
      <c r="B25" s="135" t="s">
        <v>159</v>
      </c>
      <c r="C25" s="310">
        <v>214</v>
      </c>
      <c r="D25" s="310">
        <v>132</v>
      </c>
      <c r="E25" s="310">
        <v>82</v>
      </c>
    </row>
    <row r="26" spans="1:6" s="1" customFormat="1" ht="11.25" customHeight="1">
      <c r="A26" s="247" t="s">
        <v>123</v>
      </c>
      <c r="B26" s="135" t="s">
        <v>160</v>
      </c>
      <c r="C26" s="310">
        <v>347</v>
      </c>
      <c r="D26" s="310">
        <v>223</v>
      </c>
      <c r="E26" s="310">
        <v>124</v>
      </c>
    </row>
    <row r="27" spans="1:6" s="1" customFormat="1" ht="11.25" customHeight="1">
      <c r="A27" s="247" t="s">
        <v>123</v>
      </c>
      <c r="B27" s="135" t="s">
        <v>161</v>
      </c>
      <c r="C27" s="310">
        <v>318</v>
      </c>
      <c r="D27" s="310">
        <v>202</v>
      </c>
      <c r="E27" s="310">
        <v>116</v>
      </c>
    </row>
    <row r="28" spans="1:6" s="1" customFormat="1" ht="19.5" customHeight="1">
      <c r="A28" s="248" t="s">
        <v>167</v>
      </c>
      <c r="B28" s="171" t="s">
        <v>31</v>
      </c>
      <c r="C28" s="237">
        <v>1330</v>
      </c>
      <c r="D28" s="317">
        <v>850</v>
      </c>
      <c r="E28" s="317">
        <v>480</v>
      </c>
    </row>
    <row r="29" spans="1:6" ht="11.25" customHeight="1">
      <c r="A29" s="142" t="s">
        <v>8</v>
      </c>
      <c r="B29" s="161"/>
      <c r="C29" s="160"/>
      <c r="D29" s="115"/>
      <c r="E29" s="115"/>
    </row>
    <row r="30" spans="1:6" s="1" customFormat="1" ht="11.25" customHeight="1">
      <c r="A30" s="39" t="s">
        <v>165</v>
      </c>
      <c r="B30" s="4"/>
      <c r="C30" s="4"/>
      <c r="D30" s="4"/>
      <c r="E30" s="4"/>
    </row>
    <row r="31" spans="1:6" ht="11.25" customHeight="1">
      <c r="A31" s="114" t="s">
        <v>131</v>
      </c>
      <c r="B31" s="2"/>
      <c r="C31" s="2"/>
      <c r="D31" s="2"/>
    </row>
    <row r="32" spans="1:6" ht="11.25" customHeight="1"/>
    <row r="41" spans="2:4">
      <c r="B41" s="2"/>
      <c r="C41" s="2"/>
      <c r="D41" s="2"/>
    </row>
    <row r="42" spans="2:4">
      <c r="B42" s="2"/>
      <c r="C42" s="2"/>
      <c r="D42" s="2"/>
    </row>
    <row r="43" spans="2:4">
      <c r="B43" s="2"/>
      <c r="C43" s="2"/>
      <c r="D43" s="2"/>
    </row>
    <row r="44" spans="2:4">
      <c r="B44" s="2"/>
      <c r="C44" s="2"/>
      <c r="D44" s="2"/>
    </row>
    <row r="45" spans="2:4">
      <c r="B45" s="2"/>
      <c r="C45" s="2"/>
      <c r="D45" s="2"/>
    </row>
    <row r="46" spans="2:4">
      <c r="B46" s="2"/>
      <c r="C46" s="2"/>
      <c r="D46" s="2"/>
    </row>
    <row r="47" spans="2:4">
      <c r="B47" s="2"/>
      <c r="C47" s="2"/>
      <c r="D47" s="2"/>
    </row>
    <row r="48" spans="2:4">
      <c r="B48" s="2"/>
      <c r="C48" s="2"/>
      <c r="D48" s="2"/>
    </row>
    <row r="49" spans="2:4">
      <c r="B49" s="2"/>
      <c r="C49" s="2"/>
      <c r="D49" s="2"/>
    </row>
    <row r="50" spans="2:4">
      <c r="B50" s="2"/>
      <c r="C50" s="2"/>
      <c r="D50" s="2"/>
    </row>
    <row r="51" spans="2:4">
      <c r="B51" s="2"/>
      <c r="C51" s="2"/>
      <c r="D51" s="2"/>
    </row>
    <row r="52" spans="2:4">
      <c r="B52" s="2"/>
      <c r="C52" s="2"/>
      <c r="D52" s="2"/>
    </row>
    <row r="53" spans="2:4">
      <c r="B53" s="2"/>
      <c r="C53" s="2"/>
      <c r="D53" s="2"/>
    </row>
    <row r="54" spans="2:4">
      <c r="B54" s="2"/>
      <c r="C54" s="2"/>
      <c r="D54" s="2"/>
    </row>
    <row r="55" spans="2:4">
      <c r="B55" s="2"/>
      <c r="C55" s="2"/>
      <c r="D55" s="2"/>
    </row>
    <row r="56" spans="2:4">
      <c r="B56" s="2"/>
      <c r="C56" s="2"/>
      <c r="D56" s="2"/>
    </row>
    <row r="57" spans="2:4">
      <c r="B57" s="2"/>
      <c r="C57" s="2"/>
      <c r="D57" s="2"/>
    </row>
    <row r="58" spans="2:4">
      <c r="B58" s="2"/>
      <c r="C58" s="2"/>
      <c r="D58" s="2"/>
    </row>
    <row r="59" spans="2:4">
      <c r="B59" s="2"/>
      <c r="C59" s="2"/>
      <c r="D59" s="2"/>
    </row>
    <row r="60" spans="2:4">
      <c r="B60" s="2"/>
      <c r="C60" s="2"/>
      <c r="D60" s="2"/>
    </row>
    <row r="61" spans="2:4">
      <c r="B61" s="2"/>
      <c r="C61" s="2"/>
      <c r="D61" s="2"/>
    </row>
    <row r="62" spans="2:4">
      <c r="B62" s="2"/>
      <c r="C62" s="2"/>
      <c r="D62" s="2"/>
    </row>
    <row r="63" spans="2:4">
      <c r="B63" s="2"/>
      <c r="C63" s="2"/>
      <c r="D63" s="2"/>
    </row>
    <row r="64" spans="2:4">
      <c r="B64" s="2"/>
      <c r="C64" s="2"/>
      <c r="D64" s="2"/>
    </row>
    <row r="65" spans="2:4">
      <c r="B65" s="2"/>
      <c r="C65" s="2"/>
      <c r="D65" s="2"/>
    </row>
    <row r="66" spans="2:4">
      <c r="B66" s="2"/>
      <c r="C66" s="2"/>
      <c r="D66" s="2"/>
    </row>
    <row r="67" spans="2:4">
      <c r="B67" s="2"/>
      <c r="C67" s="2"/>
      <c r="D67" s="2"/>
    </row>
    <row r="68" spans="2:4">
      <c r="B68" s="2"/>
      <c r="C68" s="2"/>
      <c r="D68" s="2"/>
    </row>
    <row r="69" spans="2:4">
      <c r="B69" s="2"/>
      <c r="C69" s="2"/>
      <c r="D69" s="2"/>
    </row>
    <row r="70" spans="2:4">
      <c r="B70" s="2"/>
      <c r="C70" s="2"/>
      <c r="D70" s="2"/>
    </row>
    <row r="71" spans="2:4">
      <c r="B71" s="2"/>
      <c r="C71" s="2"/>
      <c r="D71" s="2"/>
    </row>
    <row r="72" spans="2:4">
      <c r="B72" s="2"/>
      <c r="C72" s="2"/>
      <c r="D72" s="2"/>
    </row>
    <row r="73" spans="2:4">
      <c r="B73" s="2"/>
      <c r="C73" s="2"/>
      <c r="D73" s="2"/>
    </row>
    <row r="74" spans="2:4">
      <c r="B74" s="2"/>
      <c r="C74" s="2"/>
      <c r="D74" s="2"/>
    </row>
    <row r="75" spans="2:4">
      <c r="B75" s="2"/>
      <c r="C75" s="2"/>
      <c r="D75" s="2"/>
    </row>
    <row r="76" spans="2:4">
      <c r="B76" s="2"/>
      <c r="C76" s="2"/>
      <c r="D76" s="2"/>
    </row>
    <row r="77" spans="2:4">
      <c r="B77" s="2"/>
      <c r="C77" s="2"/>
      <c r="D77" s="2"/>
    </row>
    <row r="78" spans="2:4">
      <c r="B78" s="2"/>
      <c r="C78" s="2"/>
      <c r="D78" s="2"/>
    </row>
    <row r="79" spans="2:4">
      <c r="B79" s="2"/>
      <c r="C79" s="2"/>
      <c r="D79" s="2"/>
    </row>
    <row r="80" spans="2:4">
      <c r="B80" s="2"/>
      <c r="C80" s="2"/>
      <c r="D80" s="2"/>
    </row>
    <row r="81" spans="2:4">
      <c r="B81" s="2"/>
      <c r="C81" s="2"/>
      <c r="D81" s="2"/>
    </row>
    <row r="82" spans="2:4">
      <c r="B82" s="2"/>
      <c r="C82" s="2"/>
      <c r="D82" s="2"/>
    </row>
    <row r="83" spans="2:4">
      <c r="B83" s="2"/>
      <c r="C83" s="2"/>
      <c r="D83" s="2"/>
    </row>
    <row r="84" spans="2:4">
      <c r="B84" s="2"/>
      <c r="C84" s="2"/>
      <c r="D84" s="2"/>
    </row>
    <row r="85" spans="2:4">
      <c r="B85" s="2"/>
      <c r="C85" s="2"/>
      <c r="D85" s="2"/>
    </row>
  </sheetData>
  <dataValidations count="2">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A13:A28"/>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31496062992125984" footer="0.31496062992125984"/>
  <pageSetup paperSize="9" firstPageNumber="36" orientation="portrait" r:id="rId1"/>
  <headerFooter>
    <oddFooter>&amp;C&amp;"Arial,Standard"&amp;6© Statistisches Landesamt des Freistaates Sachsen | K V 6 -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15</vt:i4>
      </vt:variant>
    </vt:vector>
  </HeadingPairs>
  <TitlesOfParts>
    <vt:vector size="4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A1</vt:lpstr>
      <vt:lpstr>A2</vt:lpstr>
      <vt:lpstr>'T1'!Drucktitel</vt:lpstr>
      <vt:lpstr>'T16'!Drucktitel</vt:lpstr>
      <vt:lpstr>'T17'!Drucktitel</vt:lpstr>
      <vt:lpstr>'T19'!Drucktitel</vt:lpstr>
      <vt:lpstr>'T2'!Drucktitel</vt:lpstr>
      <vt:lpstr>'T20'!Drucktitel</vt:lpstr>
      <vt:lpstr>'T21'!Drucktitel</vt:lpstr>
      <vt:lpstr>'T22'!Drucktitel</vt:lpstr>
      <vt:lpstr>'T23'!Drucktitel</vt:lpstr>
      <vt:lpstr>'T3'!Drucktitel</vt:lpstr>
      <vt:lpstr>'T4'!Drucktitel</vt:lpstr>
      <vt:lpstr>'T8'!Drucktitel</vt:lpstr>
      <vt:lpstr>'T9'!Drucktitel</vt:lpstr>
      <vt:lpstr>Kinder__und_Jugendhilfe_I7</vt:lpstr>
      <vt:lpstr>Kinder__und_Jugendhilfe_I8</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Vorläufige Schutzmaßnahmen 2024</dc:title>
  <dc:subject>Kinder- und Jugendhilfe</dc:subject>
  <dc:creator>Statistisches Landesamt des Freistaates Sachsen</dc:creator>
  <cp:keywords>Vorläufige Schutzmaßnahmen, Inobhutnahmen, Herausnahmen, unbegleitete ausländische Minderjährige</cp:keywords>
  <dc:description>K V 6 - j/24</dc:description>
  <cp:lastModifiedBy>Statistisches Landesamt des Freistaates Sachsen</cp:lastModifiedBy>
  <cp:lastPrinted>2025-10-21T08:58:47Z</cp:lastPrinted>
  <dcterms:created xsi:type="dcterms:W3CDTF">2013-08-08T13:04:13Z</dcterms:created>
  <dcterms:modified xsi:type="dcterms:W3CDTF">2025-10-21T11:12:59Z</dcterms:modified>
  <cp:category>Statistischer Bericht</cp:category>
  <cp:contentStatus>2024</cp:contentStatus>
</cp:coreProperties>
</file>