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I:\PROJEKTE\PR-Redaktion\Statistische Berichte\2023\K_VII_1_j19\"/>
    </mc:Choice>
  </mc:AlternateContent>
  <bookViews>
    <workbookView xWindow="90" yWindow="0" windowWidth="11130" windowHeight="11895" tabRatio="895"/>
  </bookViews>
  <sheets>
    <sheet name="Titel" sheetId="79" r:id="rId1"/>
    <sheet name="Impressum" sheetId="80" r:id="rId2"/>
    <sheet name="Inhalt" sheetId="81" r:id="rId3"/>
    <sheet name="Vorbemerkungen" sheetId="96" r:id="rId4"/>
    <sheet name="T1" sheetId="55" r:id="rId5"/>
    <sheet name="T2" sheetId="56" r:id="rId6"/>
    <sheet name="T3 " sheetId="75" r:id="rId7"/>
    <sheet name="T4" sheetId="57" r:id="rId8"/>
    <sheet name="T5" sheetId="58" r:id="rId9"/>
    <sheet name="T6" sheetId="59" r:id="rId10"/>
    <sheet name="T7" sheetId="76" r:id="rId11"/>
    <sheet name="T8" sheetId="83" r:id="rId12"/>
    <sheet name="T9" sheetId="84" r:id="rId13"/>
    <sheet name="T10" sheetId="60" r:id="rId14"/>
    <sheet name="T11" sheetId="94" r:id="rId15"/>
    <sheet name="T12" sheetId="85" r:id="rId16"/>
    <sheet name="T13" sheetId="62" r:id="rId17"/>
    <sheet name="T14" sheetId="63" r:id="rId18"/>
    <sheet name="T15" sheetId="86" r:id="rId19"/>
    <sheet name="T16" sheetId="64" r:id="rId20"/>
    <sheet name="T17" sheetId="89" r:id="rId21"/>
    <sheet name="T18" sheetId="65" r:id="rId22"/>
    <sheet name="T19_1" sheetId="95" r:id="rId23"/>
    <sheet name="T19_2" sheetId="71" r:id="rId24"/>
    <sheet name="A1" sheetId="100" r:id="rId25"/>
    <sheet name="A2" sheetId="101" r:id="rId26"/>
    <sheet name="A3" sheetId="102" r:id="rId27"/>
  </sheets>
  <externalReferences>
    <externalReference r:id="rId28"/>
  </externalReferences>
  <definedNames>
    <definedName name="BEV_0101" localSheetId="25">#REF!</definedName>
    <definedName name="BEV_0101" localSheetId="14">#REF!</definedName>
    <definedName name="BEV_0101" localSheetId="20">#REF!</definedName>
    <definedName name="BEV_0101" localSheetId="22">#REF!</definedName>
    <definedName name="BEV_0101" localSheetId="23">#REF!</definedName>
    <definedName name="BEV_0101" localSheetId="6">#REF!</definedName>
    <definedName name="BEV_0101" localSheetId="10">#REF!</definedName>
    <definedName name="BEV_0101" localSheetId="3">#REF!</definedName>
    <definedName name="BEV_0101">#REF!</definedName>
    <definedName name="BEV_0101_Gem" localSheetId="25">#REF!</definedName>
    <definedName name="BEV_0101_Gem" localSheetId="14">#REF!</definedName>
    <definedName name="BEV_0101_Gem" localSheetId="20">#REF!</definedName>
    <definedName name="BEV_0101_Gem" localSheetId="22">#REF!</definedName>
    <definedName name="BEV_0101_Gem" localSheetId="23">#REF!</definedName>
    <definedName name="BEV_0101_Gem" localSheetId="6">#REF!</definedName>
    <definedName name="BEV_0101_Gem" localSheetId="10">#REF!</definedName>
    <definedName name="BEV_0101_Gem" localSheetId="3">#REF!</definedName>
    <definedName name="BEV_0101_Gem">#REF!</definedName>
    <definedName name="D_BEV_0101" localSheetId="25">#REF!</definedName>
    <definedName name="D_BEV_0101" localSheetId="14">#REF!</definedName>
    <definedName name="D_BEV_0101" localSheetId="20">#REF!</definedName>
    <definedName name="D_BEV_0101" localSheetId="22">#REF!</definedName>
    <definedName name="D_BEV_0101" localSheetId="23">#REF!</definedName>
    <definedName name="D_BEV_0101" localSheetId="6">#REF!</definedName>
    <definedName name="D_BEV_0101" localSheetId="10">#REF!</definedName>
    <definedName name="D_BEV_0101" localSheetId="3">#REF!</definedName>
    <definedName name="D_BEV_0101">#REF!</definedName>
    <definedName name="D_BEV_0101_Gem" localSheetId="25">#REF!</definedName>
    <definedName name="D_BEV_0101_Gem" localSheetId="14">#REF!</definedName>
    <definedName name="D_BEV_0101_Gem" localSheetId="20">#REF!</definedName>
    <definedName name="D_BEV_0101_Gem" localSheetId="22">#REF!</definedName>
    <definedName name="D_BEV_0101_Gem" localSheetId="23">#REF!</definedName>
    <definedName name="D_BEV_0101_Gem" localSheetId="6">#REF!</definedName>
    <definedName name="D_BEV_0101_Gem" localSheetId="10">#REF!</definedName>
    <definedName name="D_BEV_0101_Gem" localSheetId="3">#REF!</definedName>
    <definedName name="D_BEV_0101_Gem">#REF!</definedName>
    <definedName name="D_BEV_12" localSheetId="25">#REF!</definedName>
    <definedName name="D_BEV_12" localSheetId="14">#REF!</definedName>
    <definedName name="D_BEV_12" localSheetId="20">#REF!</definedName>
    <definedName name="D_BEV_12" localSheetId="22">#REF!</definedName>
    <definedName name="D_BEV_12" localSheetId="23">#REF!</definedName>
    <definedName name="D_BEV_12" localSheetId="6">#REF!</definedName>
    <definedName name="D_BEV_12" localSheetId="10">#REF!</definedName>
    <definedName name="D_BEV_12" localSheetId="3">#REF!</definedName>
    <definedName name="D_BEV_12">#REF!</definedName>
    <definedName name="D_BEV_12_Gem" localSheetId="25">#REF!</definedName>
    <definedName name="D_BEV_12_Gem" localSheetId="14">#REF!</definedName>
    <definedName name="D_BEV_12_Gem" localSheetId="20">#REF!</definedName>
    <definedName name="D_BEV_12_Gem" localSheetId="22">#REF!</definedName>
    <definedName name="D_BEV_12_Gem" localSheetId="23">#REF!</definedName>
    <definedName name="D_BEV_12_Gem" localSheetId="6">#REF!</definedName>
    <definedName name="D_BEV_12_Gem" localSheetId="10">#REF!</definedName>
    <definedName name="D_BEV_12_Gem" localSheetId="3">#REF!</definedName>
    <definedName name="D_BEV_12_Gem">#REF!</definedName>
    <definedName name="_xlnm.Database" localSheetId="25">[1]GEM0412!#REF!</definedName>
    <definedName name="_xlnm.Database" localSheetId="14">[1]GEM0412!#REF!</definedName>
    <definedName name="_xlnm.Database" localSheetId="20">[1]GEM0412!#REF!</definedName>
    <definedName name="_xlnm.Database" localSheetId="22">[1]GEM0412!#REF!</definedName>
    <definedName name="_xlnm.Database" localSheetId="23">[1]GEM0412!#REF!</definedName>
    <definedName name="_xlnm.Database" localSheetId="6">[1]GEM0412!#REF!</definedName>
    <definedName name="_xlnm.Database" localSheetId="10">[1]GEM0412!#REF!</definedName>
    <definedName name="_xlnm.Database" localSheetId="3">[1]GEM0412!#REF!</definedName>
    <definedName name="_xlnm.Database">[1]GEM0412!#REF!</definedName>
    <definedName name="_xlnm.Print_Area" localSheetId="24">'A1'!$A$1:$H$65</definedName>
    <definedName name="_xlnm.Print_Area" localSheetId="25">'A2'!$A$1:$H$28</definedName>
    <definedName name="_xlnm.Print_Area" localSheetId="2">Inhalt!$A$1:$B$37</definedName>
    <definedName name="_xlnm.Print_Area" localSheetId="17">'T14'!$A$1:$G$26</definedName>
    <definedName name="_xlnm.Print_Area" localSheetId="3">Vorbemerkungen!$A$1:$A$39</definedName>
    <definedName name="F_DATE" hidden="1">35382</definedName>
    <definedName name="F_NAME" hidden="1">"D0000124.EXL"</definedName>
    <definedName name="F_TIME" localSheetId="23" hidden="1">0.745416666666667</definedName>
    <definedName name="F_TIME" hidden="1">0.745416666666667</definedName>
    <definedName name="F_TITEL" hidden="1">"HLU_B10KT_95: HLU-Empfänger-BGs nach ununterbrochener Dauer (Intervalle) der Hilfegewährung für mi"</definedName>
    <definedName name="F_UNITS" hidden="1">"Anzahl Bedarfsgemeinschaften"</definedName>
    <definedName name="HTML_CodePage" hidden="1">1252</definedName>
    <definedName name="HTML_Control" localSheetId="24" hidden="1">{"'1734'!$A$10:$F$24"}</definedName>
    <definedName name="HTML_Control" localSheetId="25" hidden="1">{"'1734'!$A$10:$F$24"}</definedName>
    <definedName name="HTML_Control" localSheetId="26" hidden="1">{"'1734'!$A$10:$F$24"}</definedName>
    <definedName name="HTML_Control" localSheetId="4" hidden="1">{"'1734'!$A$10:$F$24"}</definedName>
    <definedName name="HTML_Control" localSheetId="13" hidden="1">{"'1734'!$A$10:$F$24"}</definedName>
    <definedName name="HTML_Control" localSheetId="14" hidden="1">{"'1734'!$A$10:$F$24"}</definedName>
    <definedName name="HTML_Control" localSheetId="16" hidden="1">{"'1734'!$A$10:$F$24"}</definedName>
    <definedName name="HTML_Control" localSheetId="17" hidden="1">{"'1734'!$A$10:$F$24"}</definedName>
    <definedName name="HTML_Control" localSheetId="19" hidden="1">{"'1734'!$A$10:$F$24"}</definedName>
    <definedName name="HTML_Control" localSheetId="20" hidden="1">{"'1734'!$A$10:$F$24"}</definedName>
    <definedName name="HTML_Control" localSheetId="21" hidden="1">{"'1734'!$A$10:$F$24"}</definedName>
    <definedName name="HTML_Control" localSheetId="22" hidden="1">{"'1734'!$A$10:$F$24"}</definedName>
    <definedName name="HTML_Control" localSheetId="23" hidden="1">{"'1734'!$A$10:$F$24"}</definedName>
    <definedName name="HTML_Control" localSheetId="5" hidden="1">{"'1734'!$A$10:$F$24"}</definedName>
    <definedName name="HTML_Control" localSheetId="6" hidden="1">{"'1734'!$A$10:$F$24"}</definedName>
    <definedName name="HTML_Control" localSheetId="7" hidden="1">{"'1734'!$A$10:$F$24"}</definedName>
    <definedName name="HTML_Control" localSheetId="8" hidden="1">{"'1734'!$A$10:$F$24"}</definedName>
    <definedName name="HTML_Control" localSheetId="9" hidden="1">{"'1734'!$A$10:$F$24"}</definedName>
    <definedName name="HTML_Control" localSheetId="10" hidden="1">{"'1734'!$A$10:$F$24"}</definedName>
    <definedName name="HTML_Control"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URDB_OK" hidden="1">TRUE</definedName>
    <definedName name="WordDatei">"I:\ABLAGEN\S2\S21\AB-91_arbeitspfade\Stäglich\WG-Bericht_08\Vorbem_2008K.doc"</definedName>
  </definedNames>
  <calcPr calcId="162913"/>
</workbook>
</file>

<file path=xl/calcChain.xml><?xml version="1.0" encoding="utf-8"?>
<calcChain xmlns="http://schemas.openxmlformats.org/spreadsheetml/2006/main">
  <c r="E23" i="64" l="1"/>
  <c r="E22" i="64"/>
  <c r="E21" i="64"/>
  <c r="E20" i="64"/>
  <c r="E19" i="64"/>
  <c r="E18" i="64"/>
  <c r="E17" i="64"/>
  <c r="E16" i="64"/>
  <c r="E15" i="64"/>
  <c r="E14" i="64"/>
  <c r="E13" i="64"/>
  <c r="E12" i="64"/>
  <c r="E11" i="64"/>
  <c r="E10" i="64"/>
  <c r="B10" i="84" l="1"/>
  <c r="B11" i="84"/>
  <c r="B12" i="84"/>
  <c r="B13" i="84"/>
  <c r="B14" i="84"/>
  <c r="B15" i="84"/>
  <c r="B9" i="84"/>
  <c r="B10" i="83"/>
  <c r="B11" i="83"/>
  <c r="B12" i="83"/>
  <c r="B13" i="83"/>
  <c r="B14" i="83"/>
  <c r="B15" i="83"/>
  <c r="B9" i="83"/>
  <c r="B10" i="76"/>
  <c r="B11" i="76"/>
  <c r="B12" i="76"/>
  <c r="B13" i="76"/>
  <c r="B14" i="76"/>
  <c r="B15" i="76"/>
  <c r="B9" i="76"/>
  <c r="E42" i="59"/>
  <c r="E43" i="59"/>
  <c r="E41" i="59"/>
  <c r="D42" i="59"/>
  <c r="D43" i="59"/>
  <c r="D41" i="59"/>
  <c r="E39" i="59"/>
  <c r="E34" i="59"/>
  <c r="E29" i="59"/>
  <c r="E44" i="59" s="1"/>
  <c r="E19" i="59"/>
  <c r="E14" i="59"/>
  <c r="D39" i="59"/>
  <c r="D34" i="59"/>
  <c r="D29" i="59"/>
  <c r="D24" i="59"/>
  <c r="D19" i="59"/>
  <c r="D44" i="59" s="1"/>
  <c r="D14" i="59"/>
  <c r="C39" i="59"/>
  <c r="C34" i="59"/>
  <c r="C44" i="59" s="1"/>
  <c r="C29" i="59"/>
  <c r="C24" i="59"/>
  <c r="C19" i="59"/>
  <c r="C14" i="59"/>
  <c r="C42" i="59"/>
  <c r="C43" i="59"/>
  <c r="C41" i="59"/>
  <c r="C39" i="62" l="1"/>
  <c r="C38" i="62"/>
  <c r="C37" i="62"/>
  <c r="C36" i="62"/>
  <c r="C35" i="62"/>
  <c r="C34" i="62"/>
  <c r="C33" i="62"/>
  <c r="C32" i="62"/>
  <c r="C31" i="62"/>
  <c r="C30" i="62"/>
  <c r="C29" i="62"/>
  <c r="C28" i="62"/>
  <c r="C27" i="62"/>
  <c r="C26" i="62"/>
  <c r="G39" i="62"/>
  <c r="F39" i="62"/>
  <c r="E39" i="62"/>
  <c r="D39" i="62"/>
  <c r="G38" i="62"/>
  <c r="F38" i="62"/>
  <c r="E38" i="62"/>
  <c r="D38" i="62"/>
  <c r="G37" i="62"/>
  <c r="F37" i="62"/>
  <c r="E37" i="62"/>
  <c r="D37" i="62"/>
  <c r="G36" i="62"/>
  <c r="F36" i="62"/>
  <c r="E36" i="62"/>
  <c r="D36" i="62"/>
  <c r="G35" i="62"/>
  <c r="F35" i="62"/>
  <c r="E35" i="62"/>
  <c r="D35" i="62"/>
  <c r="G34" i="62"/>
  <c r="F34" i="62"/>
  <c r="E34" i="62"/>
  <c r="D34" i="62"/>
  <c r="G33" i="62"/>
  <c r="F33" i="62"/>
  <c r="E33" i="62"/>
  <c r="D33" i="62"/>
  <c r="G32" i="62"/>
  <c r="F32" i="62"/>
  <c r="E32" i="62"/>
  <c r="D32" i="62"/>
  <c r="G31" i="62"/>
  <c r="F31" i="62"/>
  <c r="E31" i="62"/>
  <c r="D31" i="62"/>
  <c r="G30" i="62"/>
  <c r="F30" i="62"/>
  <c r="E30" i="62"/>
  <c r="D30" i="62"/>
  <c r="G29" i="62"/>
  <c r="F29" i="62"/>
  <c r="E29" i="62"/>
  <c r="D29" i="62"/>
  <c r="G28" i="62"/>
  <c r="F28" i="62"/>
  <c r="E28" i="62"/>
  <c r="D28" i="62"/>
  <c r="G27" i="62"/>
  <c r="F27" i="62"/>
  <c r="E27" i="62"/>
  <c r="D27" i="62"/>
  <c r="E26" i="62"/>
  <c r="G26" i="62"/>
  <c r="F26" i="62"/>
  <c r="D26" i="62"/>
</calcChain>
</file>

<file path=xl/sharedStrings.xml><?xml version="1.0" encoding="utf-8"?>
<sst xmlns="http://schemas.openxmlformats.org/spreadsheetml/2006/main" count="697" uniqueCount="284">
  <si>
    <t>Insgesamt</t>
  </si>
  <si>
    <t>Chemnitz, Stadt</t>
  </si>
  <si>
    <t>Erzgebirgskreis</t>
  </si>
  <si>
    <t>Mittelsachsen</t>
  </si>
  <si>
    <t>Vogtlandkreis</t>
  </si>
  <si>
    <t>Zwickau</t>
  </si>
  <si>
    <t>Dresden, Stadt</t>
  </si>
  <si>
    <t>Bautzen</t>
  </si>
  <si>
    <t>Görlitz</t>
  </si>
  <si>
    <t>Meißen</t>
  </si>
  <si>
    <t>Sächsische Schweiz-
  Osterzgebirge</t>
  </si>
  <si>
    <t>Leipzig, Stadt</t>
  </si>
  <si>
    <t>Leipzig</t>
  </si>
  <si>
    <t>Nordsachsen</t>
  </si>
  <si>
    <t>Sachsen</t>
  </si>
  <si>
    <t>_____</t>
  </si>
  <si>
    <t>Zusammen</t>
  </si>
  <si>
    <t>Kreisfreie Stadt
Landkreis
Land</t>
  </si>
  <si>
    <t>insgesamt</t>
  </si>
  <si>
    <t>Merkmal</t>
  </si>
  <si>
    <t>Inhalt</t>
  </si>
  <si>
    <t>Vorbemerkungen</t>
  </si>
  <si>
    <t>Tabellen</t>
  </si>
  <si>
    <t>Abbildungen</t>
  </si>
  <si>
    <t>Durchschnittliche(s) monatliche(s)</t>
  </si>
  <si>
    <t>tatsächliche Miete/Belastung</t>
  </si>
  <si>
    <t>berücksichtigungsfähige Miete/Belastung</t>
  </si>
  <si>
    <t>Wohngeld</t>
  </si>
  <si>
    <t>€</t>
  </si>
  <si>
    <t>reine Wohngeldhaushalte</t>
  </si>
  <si>
    <t>6 und mehr</t>
  </si>
  <si>
    <t>reine Wohngeldhaushalte mit Mietzuschuss</t>
  </si>
  <si>
    <t>reine Wohngeldhaushalte mit Lastenzuschuss</t>
  </si>
  <si>
    <t>wohngeldrechtliche Teilhaushalte</t>
  </si>
  <si>
    <t>Anzahl</t>
  </si>
  <si>
    <t>Rentner/
Pensionäre</t>
  </si>
  <si>
    <t>Arbeitslose</t>
  </si>
  <si>
    <t>unter
100</t>
  </si>
  <si>
    <t>100
-
150</t>
  </si>
  <si>
    <t>150
-
200</t>
  </si>
  <si>
    <t>200
-
250</t>
  </si>
  <si>
    <t>250
und
mehr</t>
  </si>
  <si>
    <t>Anteil in Prozent</t>
  </si>
  <si>
    <t>Mit Lastenzuschuss</t>
  </si>
  <si>
    <t>Mit monatlichem Wohngeld von... bis unter ... €</t>
  </si>
  <si>
    <t>Erwerbstätige</t>
  </si>
  <si>
    <t>Nichterwerbspersonen</t>
  </si>
  <si>
    <t>zusammen</t>
  </si>
  <si>
    <t> Mit durchschnittlichem/r (monatlichem/r)</t>
  </si>
  <si>
    <t>Miete/Belastung</t>
  </si>
  <si>
    <t>Wohnfläche</t>
  </si>
  <si>
    <t>m²</t>
  </si>
  <si>
    <t>Davon</t>
  </si>
  <si>
    <t>Antragsteller ist wohngeldberechtigt</t>
  </si>
  <si>
    <t>Antragsteller ist nicht wohngeldberechtigt</t>
  </si>
  <si>
    <t>darunter
Antragsteller mit
ALG II Bezug</t>
  </si>
  <si>
    <t>Anteil der 
Einpersonen-
haushalte in %</t>
  </si>
  <si>
    <t xml:space="preserve">Durchschnittliche/r monatliche/r </t>
  </si>
  <si>
    <t xml:space="preserve">Miete/Belastung je m² </t>
  </si>
  <si>
    <t>Wohngeldanspruch</t>
  </si>
  <si>
    <t>mit Lasten-
zuschuss</t>
  </si>
  <si>
    <t>mit Miet-
zuschuss</t>
  </si>
  <si>
    <t> Zusammen</t>
  </si>
  <si>
    <t>und mehr</t>
  </si>
  <si>
    <t> Insgesamt</t>
  </si>
  <si>
    <t>Mietenstufe</t>
  </si>
  <si>
    <t>I</t>
  </si>
  <si>
    <t>II</t>
  </si>
  <si>
    <t>III</t>
  </si>
  <si>
    <t xml:space="preserve">    </t>
  </si>
  <si>
    <t>Erwerbsstatus</t>
  </si>
  <si>
    <t>Nichterwerbs-
   personen</t>
  </si>
  <si>
    <t>durchschnittliches monatliches Gesamteinkommen</t>
  </si>
  <si>
    <t xml:space="preserve"> der Haushalte mit Wohngeld in €</t>
  </si>
  <si>
    <t>durchschnittlicher monatlicher Wohngeldanspruch</t>
  </si>
  <si>
    <t>Selbst-                 ständige</t>
  </si>
  <si>
    <t xml:space="preserve">      nach Kreisfreien Städten und Landkreisen  </t>
  </si>
  <si>
    <t>Einpersonen-                 haushalte</t>
  </si>
  <si>
    <t>durchschnittlicher monatlicher Wohngeldanspruch in €</t>
  </si>
  <si>
    <t xml:space="preserve">2. Reine Wohngeldhaushalte sowie deren Gesamteinkommen und Wohngeldanspruch  </t>
  </si>
  <si>
    <t>durchschnittliches monatliches Gesamteinkommen in €</t>
  </si>
  <si>
    <t>Mit Mietzuschuss</t>
  </si>
  <si>
    <t xml:space="preserve">    und Art des Wohngeldes</t>
  </si>
  <si>
    <t>reine Wohngeld- haushalte</t>
  </si>
  <si>
    <t>wohngeld- rechtliche Teilhaushalte</t>
  </si>
  <si>
    <t>reine Wohngeld-haushalte</t>
  </si>
  <si>
    <t>wohngeld-rechtliche Teilhaushalte</t>
  </si>
  <si>
    <t xml:space="preserve">  Reine Wohngeldhaushalte</t>
  </si>
  <si>
    <t xml:space="preserve">    davon mit</t>
  </si>
  <si>
    <t xml:space="preserve">    Mietzuschuss</t>
  </si>
  <si>
    <t xml:space="preserve">    Lastenzuschuss</t>
  </si>
  <si>
    <t xml:space="preserve">      und Landkreisen sowie Haushaltsgröße</t>
  </si>
  <si>
    <t xml:space="preserve">      und Landkreisen sowie Wohngeldberechtigung des Antragstellers</t>
  </si>
  <si>
    <t xml:space="preserve">1. Haushalte mit Wohngeld sowie deren Durchschnittsbeträge für Miete/Belastung und Wohngeld </t>
  </si>
  <si>
    <t>Mehrpersonen-          haushalte</t>
  </si>
  <si>
    <t>Haushalte mit … Personen</t>
  </si>
  <si>
    <t>Haushalte
mit ...
wohngeldberechtigten Personen</t>
  </si>
  <si>
    <t>Haushalte mit ... Personen</t>
  </si>
  <si>
    <t>Haushalte
mit ... 
Personen</t>
  </si>
  <si>
    <t xml:space="preserve">    Haushalte mit … Personen</t>
  </si>
  <si>
    <t xml:space="preserve">    Durchschnittliche monatliche</t>
  </si>
  <si>
    <t xml:space="preserve">      Miete/Belastung vor </t>
  </si>
  <si>
    <t xml:space="preserve">    Durchschnittlicher monatlicher</t>
  </si>
  <si>
    <t xml:space="preserve">    Erwerbstätige</t>
  </si>
  <si>
    <t xml:space="preserve">      davon</t>
  </si>
  <si>
    <t xml:space="preserve">      Selbstständige</t>
  </si>
  <si>
    <t xml:space="preserve">    Arbeitslose</t>
  </si>
  <si>
    <t xml:space="preserve">    Nichterwerbspersonen</t>
  </si>
  <si>
    <t xml:space="preserve">      Rentner/Pensionäre</t>
  </si>
  <si>
    <t xml:space="preserve">    Antragsteller ist </t>
  </si>
  <si>
    <t xml:space="preserve">      wohngeldberechtigt</t>
  </si>
  <si>
    <t xml:space="preserve">    Antragsteller ist nicht</t>
  </si>
  <si>
    <t xml:space="preserve">                    6 und mehr</t>
  </si>
  <si>
    <t xml:space="preserve">      Wohngeldanspruch in €</t>
  </si>
  <si>
    <t xml:space="preserve">      Wohngeldgewährung in €</t>
  </si>
  <si>
    <t>Arbeit-                  nehmer</t>
  </si>
  <si>
    <t>Arbeit-                 nehmer</t>
  </si>
  <si>
    <t xml:space="preserve">      Arbeitnehmer</t>
  </si>
  <si>
    <t>durchschnittliche tatsächliche monatliche Belastung in €</t>
  </si>
  <si>
    <t xml:space="preserve">    und Haushaltsgröße</t>
  </si>
  <si>
    <t xml:space="preserve">    und Wohnfläche</t>
  </si>
  <si>
    <t xml:space="preserve">    sozialer Stellung des Haupteinkommensbeziehers, Miete, Gesamteinkommen, Wohngeldanspruch</t>
  </si>
  <si>
    <t xml:space="preserve">    sozialer Stellung des Haupteinkommensbeziehers, Miete, Gesamteinkommen, Wohngeldanspruch </t>
  </si>
  <si>
    <t xml:space="preserve">    Haushalte nach sozialer Stellung</t>
  </si>
  <si>
    <t xml:space="preserve">      des Antragstellers </t>
  </si>
  <si>
    <t xml:space="preserve">  Wohngeldrechtliche
     Teilhaushalte</t>
  </si>
  <si>
    <r>
      <t>Studenten/Aus-
zubildende</t>
    </r>
    <r>
      <rPr>
        <vertAlign val="superscript"/>
        <sz val="8"/>
        <rFont val="Arial"/>
        <family val="2"/>
      </rPr>
      <t>1)</t>
    </r>
    <r>
      <rPr>
        <sz val="8"/>
        <rFont val="Arial"/>
        <family val="2"/>
      </rPr>
      <t xml:space="preserve">
und Sonstige</t>
    </r>
  </si>
  <si>
    <r>
      <t>Je 1000 Haushalte</t>
    </r>
    <r>
      <rPr>
        <vertAlign val="superscript"/>
        <sz val="8"/>
        <rFont val="Arial"/>
        <family val="2"/>
      </rPr>
      <t>2)</t>
    </r>
  </si>
  <si>
    <t xml:space="preserve">    und Art der Abzüge von den Einnahmen gemäß §§ 16 bis 18 Wohngeldgesetz (WoGG)</t>
  </si>
  <si>
    <t>Art der Abzüge 
von den Einnahmen</t>
  </si>
  <si>
    <t>davon mit … Familienmitgliedern</t>
  </si>
  <si>
    <t xml:space="preserve">Haushalte mit pauschalem </t>
  </si>
  <si>
    <t xml:space="preserve">     Abzug nach § 16 WoGG</t>
  </si>
  <si>
    <t xml:space="preserve">     insgesamt</t>
  </si>
  <si>
    <t xml:space="preserve">    darunter</t>
  </si>
  <si>
    <t xml:space="preserve">    nur beim Antragsteller</t>
  </si>
  <si>
    <t xml:space="preserve">    nur bei den Familienmit-</t>
  </si>
  <si>
    <t xml:space="preserve">      gliedern</t>
  </si>
  <si>
    <t>Haushalte mit Frei- und</t>
  </si>
  <si>
    <t xml:space="preserve">     Abzugsbeträgen nach</t>
  </si>
  <si>
    <t xml:space="preserve">    Schwerbehinderte  </t>
  </si>
  <si>
    <t xml:space="preserve">      nach Nr. 1 </t>
  </si>
  <si>
    <t xml:space="preserve">    Opfer nationalsozialis-</t>
  </si>
  <si>
    <t xml:space="preserve">      tischer Verfolgung</t>
  </si>
  <si>
    <t xml:space="preserve">      nach Nr. 3</t>
  </si>
  <si>
    <t xml:space="preserve">    Alleinerziehende </t>
  </si>
  <si>
    <t xml:space="preserve">    Kinder mit eigenem</t>
  </si>
  <si>
    <t xml:space="preserve">     liche Aufwendungen zur </t>
  </si>
  <si>
    <t xml:space="preserve">     Erfüllung gesetzlicher </t>
  </si>
  <si>
    <t xml:space="preserve">     Unterhaltsverpflichtungen</t>
  </si>
  <si>
    <t xml:space="preserve">     nach § 18 WoGG insgesamt</t>
  </si>
  <si>
    <t xml:space="preserve">    Haushaltsmitglieder unter 18 Jahren </t>
  </si>
  <si>
    <t>Haushalte 
mit …
Personen</t>
  </si>
  <si>
    <t>davon mit … Haushaltsmitgliedern unter 18 Jahren</t>
  </si>
  <si>
    <t xml:space="preserve">    Haushaltsmitglieder von 18 bis unter 25 Jahren </t>
  </si>
  <si>
    <t>davon mit … Haushaltsmitgliedern von 18 bis unter 25 Jahren</t>
  </si>
  <si>
    <t xml:space="preserve">    Haushaltsmitglieder über 25 Jahren </t>
  </si>
  <si>
    <t>davon mit … Haushaltsmitgliedern über 25 Jahren</t>
  </si>
  <si>
    <t xml:space="preserve">15. Durchschnittliche monatliche Miete/Belastung je m² Wohnfläche und Wohngeldanspruch </t>
  </si>
  <si>
    <t>19. Reine Wohngeldhaushalte und wohngeldrechtliche Teilhaushalte</t>
  </si>
  <si>
    <t>10.</t>
  </si>
  <si>
    <t>11.</t>
  </si>
  <si>
    <t>13.</t>
  </si>
  <si>
    <t>14.</t>
  </si>
  <si>
    <t>16.</t>
  </si>
  <si>
    <t>17.</t>
  </si>
  <si>
    <t>18.</t>
  </si>
  <si>
    <t xml:space="preserve">      sowie Haushaltsgröße</t>
  </si>
  <si>
    <t xml:space="preserve">      sowie sozialer Stellung des Haupteinkommensbeziehers</t>
  </si>
  <si>
    <t xml:space="preserve">      sowie Höhe des monatlichen Wohngeldes</t>
  </si>
  <si>
    <t>Impressum</t>
  </si>
  <si>
    <t>Wohngeld im Freistaat Sachsen</t>
  </si>
  <si>
    <t>Titel</t>
  </si>
  <si>
    <t>1.</t>
  </si>
  <si>
    <t>2.</t>
  </si>
  <si>
    <t>3.</t>
  </si>
  <si>
    <t>4.</t>
  </si>
  <si>
    <t>5.</t>
  </si>
  <si>
    <t>6.</t>
  </si>
  <si>
    <t>7.</t>
  </si>
  <si>
    <t>8.</t>
  </si>
  <si>
    <t>9.</t>
  </si>
  <si>
    <t xml:space="preserve">12. </t>
  </si>
  <si>
    <t>15.</t>
  </si>
  <si>
    <t>19_1.</t>
  </si>
  <si>
    <t>19_2.</t>
  </si>
  <si>
    <r>
      <t xml:space="preserve">     § 17 WoGG insgesamt</t>
    </r>
    <r>
      <rPr>
        <b/>
        <vertAlign val="superscript"/>
        <sz val="8"/>
        <rFont val="Arial"/>
        <family val="2"/>
      </rPr>
      <t>1)</t>
    </r>
  </si>
  <si>
    <r>
      <t xml:space="preserve">durchschnittliche tatsächliche monatliche Miete </t>
    </r>
    <r>
      <rPr>
        <sz val="8"/>
        <rFont val="Arial"/>
        <family val="2"/>
      </rPr>
      <t>in €</t>
    </r>
  </si>
  <si>
    <r>
      <t>durchschnittliche Wohnfläche in m</t>
    </r>
    <r>
      <rPr>
        <b/>
        <vertAlign val="superscript"/>
        <sz val="8"/>
        <rFont val="Arial"/>
        <family val="2"/>
      </rPr>
      <t>2</t>
    </r>
  </si>
  <si>
    <r>
      <t>Gesamt-
einkommen</t>
    </r>
    <r>
      <rPr>
        <vertAlign val="superscript"/>
        <sz val="8"/>
        <rFont val="Arial"/>
        <family val="2"/>
      </rPr>
      <t>1)</t>
    </r>
  </si>
  <si>
    <r>
      <t xml:space="preserve">      und Landkreisen</t>
    </r>
    <r>
      <rPr>
        <sz val="8"/>
        <rFont val="Arial"/>
        <family val="2"/>
      </rPr>
      <t xml:space="preserve"> (in €)</t>
    </r>
  </si>
  <si>
    <r>
      <t>Haushalte mit Wohngeld</t>
    </r>
    <r>
      <rPr>
        <b/>
        <vertAlign val="superscript"/>
        <sz val="8"/>
        <rFont val="Arial"/>
        <family val="2"/>
      </rPr>
      <t>1)</t>
    </r>
  </si>
  <si>
    <r>
      <t xml:space="preserve">      Studenten</t>
    </r>
    <r>
      <rPr>
        <vertAlign val="superscript"/>
        <sz val="8"/>
        <rFont val="Arial"/>
        <family val="2"/>
      </rPr>
      <t xml:space="preserve">2) </t>
    </r>
    <r>
      <rPr>
        <sz val="8"/>
        <rFont val="Arial"/>
        <family val="2"/>
      </rPr>
      <t xml:space="preserve">/Sonstige </t>
    </r>
  </si>
  <si>
    <t>Über folgenden Link gelangen Sie zum Qualitätsbericht:</t>
  </si>
  <si>
    <t>Zusätzliche Erläuterungen</t>
  </si>
  <si>
    <t>Haushalte mit Wohngeld sowie deren Durchschnittsbeträge für Miete/Belastung und Wohngeld am 31. Dezember 2019 nach Haushaltsgröße</t>
  </si>
  <si>
    <t xml:space="preserve">Reine Wohngeldhaushalte sowie deren Gesamteinkommen und Wohngeldanspruch am
31. Dezember 2019 nach sozialer Stellung des Haupteinkommensbeziehers und Haushaltsgröße
</t>
  </si>
  <si>
    <t>Reine Wohngeldhaushalte am 31. Dezember 2019 nach Haushaltsgröße und Art der Abzüge von den Einnahmen gemäß §§ 16 bis 18 Wohngeldgesetz (WoGG)</t>
  </si>
  <si>
    <t xml:space="preserve">Reine Wohngeldhaushalte mit Mietzuschuss am 31. Dezember 2019 nach Haushaltsgröße, sozialer Stellung des Haupteinkommensbeziehers, Miete, Gesamteinkommen, Wohngeldanspruch und Wohnfläche
</t>
  </si>
  <si>
    <t xml:space="preserve">Reine Wohngeldhaushalte mit Lastenzuschuss am 31. Dezember 2019 nach Haushaltsgröße, sozialer Stellung des Haupteinkommensbeziehers, Miete, Gesamteinkommen, Wohngeldanspruch und Wohnfläche
</t>
  </si>
  <si>
    <t>Reine Wohngeldhaushalte am 31. Dezember 2019 nach Haushaltsgröße, Mietenstufe und Art des Wohngeldes</t>
  </si>
  <si>
    <t xml:space="preserve">Reine Wohngeldhaushalte am 31. Dezember 2019 nach Haushaltsgröße und Anzahl der Haushaltsmitglieder unter 18 Jahren </t>
  </si>
  <si>
    <t>Reine Wohngeldhaushalte am 31. Dezember 2019 nach Haushaltsgröße und Anzahl der  Haushaltsmitglieder von 18 bis unter 25 Jahren</t>
  </si>
  <si>
    <t>Reine Wohngeldhaushalte am 31. Dezember 2019 nach Haushaltsgröße und Anzahl der Haushaltsmitglieder über 25 Jahren</t>
  </si>
  <si>
    <t xml:space="preserve">Haushalte mit Wohngeld am 31. Dezember 2019 nach Kreisfreien Städten und 
Landkreisen </t>
  </si>
  <si>
    <t>Reine Wohngeldhaushalte am 31. Dezember 2019 nach Kreisfreien Städten und Landkreisen sowie Haushaltsgröße</t>
  </si>
  <si>
    <t>Reine Wohngeldhaushalte am 31. Dezember 2019 nach Kreisfreien Städten und Landkreisen sowie sozialer Stellung des Haupteinkommensbeziehers</t>
  </si>
  <si>
    <t>Reine Wohngeldhaushalte am 31. Dezember 2019 nach Kreisfreien Städten und Landkreisen sowie Höhe des monatlichen Wohngeldes</t>
  </si>
  <si>
    <t>Reine Wohngeldhaushalte sowie deren Durchschnittsbeträge am 31. Dezember 2019 nach Kreisfreien Städten und Landkreisen</t>
  </si>
  <si>
    <r>
      <t>Durchschnittliche monatliche Miete/Belastung je m</t>
    </r>
    <r>
      <rPr>
        <u/>
        <vertAlign val="superscript"/>
        <sz val="8"/>
        <color theme="10"/>
        <rFont val="Arial"/>
        <family val="2"/>
      </rPr>
      <t>2</t>
    </r>
    <r>
      <rPr>
        <u/>
        <sz val="8"/>
        <color theme="10"/>
        <rFont val="Arial"/>
        <family val="2"/>
      </rPr>
      <t xml:space="preserve"> Wohnfläche und Wohngeldanspruch der reinen Wohngeldhaushalte 
am 31. Dezember 2019 nach Kreisfreien Städten und Landkreisen</t>
    </r>
  </si>
  <si>
    <t>Wohngeldrechtliche Teilhaushalte am 31. Dezember 2019 nach Kreisfreien Städten und Landkreisen sowie Haushaltsgröße</t>
  </si>
  <si>
    <t>Wohngeldrechtliche Teilhaushalte am 31. Dezember 2019 nach Kreisfreien Städten und Landkreisen sowie Wohngeldberechtigung des Antragstellers</t>
  </si>
  <si>
    <t>Wohngeldanspruch der reinen Wohngeldhaushalte am 31. Dezember 2019 
nach Haushaltsgröße</t>
  </si>
  <si>
    <t xml:space="preserve">    am 31. Dezember 2019 nach Haushaltsgröße</t>
  </si>
  <si>
    <t xml:space="preserve">    am 31. Dezember 2019 nach sozialer Stellung des Haupteinkommensbeziehers </t>
  </si>
  <si>
    <t xml:space="preserve">3. Reine Wohngeldhaushalte am 31. Dezember 2019 nach Haushaltsgröße </t>
  </si>
  <si>
    <t>4. Reine Wohngeldhaushalte mit Mietzuschuss am 31. Dezember 2019 nach Haushaltsgröße,</t>
  </si>
  <si>
    <t>5. Reine Wohngeldhaushalte mit Lastenzuschuss am 31. Dezember 2019 nach Haushaltsgröße,</t>
  </si>
  <si>
    <t>6. Reine Wohngeldhaushalte am 31. Dezember 2019 nach Haushaltsgröße, Mietenstufe</t>
  </si>
  <si>
    <t>7. Reine Wohngeldhaushalte am 31. Dezember 2019 nach Haushaltsgröße und Anzahl der</t>
  </si>
  <si>
    <t>8. Reine Wohngeldhaushalte am 31. Dezember 2019 nach Haushaltsgröße und Anzahl der</t>
  </si>
  <si>
    <t>9. Reine Wohngeldhaushalte am 31. Dezember 2019 nach Haushaltsgröße und Anzahl der</t>
  </si>
  <si>
    <r>
      <t>10. Haushalte mit Wohngeld</t>
    </r>
    <r>
      <rPr>
        <b/>
        <vertAlign val="superscript"/>
        <sz val="8"/>
        <rFont val="Arial"/>
        <family val="2"/>
      </rPr>
      <t>1)</t>
    </r>
    <r>
      <rPr>
        <b/>
        <sz val="8"/>
        <rFont val="Arial"/>
        <family val="2"/>
      </rPr>
      <t xml:space="preserve"> am 31. Dezember 2019 nach Kreisfreien Städten und Landkreisen</t>
    </r>
  </si>
  <si>
    <t>11. Reine Wohngeldhaushalte am 31. Dezember 2019 nach Kreisfreien Städten und Landkreisen</t>
  </si>
  <si>
    <t>12. Reine Wohngeldhaushalte am 31. Dezember 2019 nach Kreisfreien Städten und Landkreisen</t>
  </si>
  <si>
    <t>13. Reine Wohngeldhaushalte am 31. Dezember 2019 nach Kreisfreien Städten und Landkreisen</t>
  </si>
  <si>
    <t>14. Reine Wohngeldhaushalte sowie deren Durchschnittsbeträge am 31. Dezember 2019</t>
  </si>
  <si>
    <t xml:space="preserve">      der reinen Wohngeldhaushalte am 31. Dezember 2019 nach Kreisfreien Städten</t>
  </si>
  <si>
    <t>16. Wohngeldrechtliche Teilhaushalte am 31. Dezember 2019 nach Kreisfreien Städten</t>
  </si>
  <si>
    <t xml:space="preserve">17. Wohngeldrechtliche Teilhaushalte am 31. Dezember 2019 nach Kreisfreien Städten </t>
  </si>
  <si>
    <t>18. Haushalte mit Wohngeld am 31. Dezember 2012 bis 2019 nach ausgewählten Merkmalen</t>
  </si>
  <si>
    <t xml:space="preserve">      am 31. Dezember 2012 bis 2019 nach Kreisfreien Städten und Landkreisen</t>
  </si>
  <si>
    <t xml:space="preserve">     am 31. Dezember 2012 bis 2019 nach Kreisfreien Städten und Landkreisen</t>
  </si>
  <si>
    <t xml:space="preserve">      nach Nr. 2</t>
  </si>
  <si>
    <t xml:space="preserve">      Einkommen nach Nr. 4</t>
  </si>
  <si>
    <t>Haushalte mit monat-</t>
  </si>
  <si>
    <t>-</t>
  </si>
  <si>
    <t>X</t>
  </si>
  <si>
    <t>Haushalte mit Wohngeld am 31. Dezember 2012 bis 2019 nach ausgewählten Merkmalen</t>
  </si>
  <si>
    <t>Reine Wohngeldhaushalte und wohngeldrechtliche Teilhaushalte am 31. Dezember 2012 bis 2019 nach Kreisfreien Städten und Landkreisen</t>
  </si>
  <si>
    <t>Reine Wohngeldhaushalte und wohngeldrechtliche Teilhaushalte am 31. Dezember 2012 bis 2019 
nach Kreisfreien Städten und Landkreisen</t>
  </si>
  <si>
    <t>Reine Wohngeldhaushalte in Sachsen am 31. Dezember 2019 im Vergleich zum 31. Dezember 2018 nach Kreisfreien Städten und Landkreisen</t>
  </si>
  <si>
    <t>Reine Wohngeldhaushalte am 31. Dezember 2019 nach Haushaltsgröße und 
sozialer Stellung des Haupteinkommensbeziehers</t>
  </si>
  <si>
    <t>Die in den Vorbemerkungen enthaltenen Erläuterungen zur fachstatistischen Erhebung incl. Definitionen sind in den bundeseinheitlichen Qualitätsberichten hinterlegt.</t>
  </si>
  <si>
    <t>Statistikerläuterungen und Rechtsgrundlagen finden Sie unter:</t>
  </si>
  <si>
    <t>Auskunftspflichtig zu dieser Wohngeldstatistik sind die für die Leistung von Wohngeld zuständigen Stellen.</t>
  </si>
  <si>
    <t>In der Wohngeldstatistik werden reine Wohngeldhaushalte und wohngeldrechtliche Teilhaushalte in Mischhaushalten unterschieden und separat ausgewertet. Durch diese Art der Auswertung wird eine Verzerrung des Datenmaterials durch den Einfluss von anteiligen Pro-Kopf-Werten der Haushaltsmitglieder vermieden.</t>
  </si>
  <si>
    <t>Erläuterungen</t>
  </si>
  <si>
    <t>In der Veröffentlichung enthaltene Tabellen mit Durchschnittsangaben können aufgrund von rechnerischen Rundungen Differenzen zwischen Einzelpositionen und Summen aufweisen.</t>
  </si>
  <si>
    <t>Wohngeld wird nur auf Antrag der wohngeldberechtigten Person von den Wohngeldstellen der Kreisfreien Städte und Landkreise bewilligt. Es wird für die Mieter von Wohnungen oder einzelnen Zimmern als Mietzuschuss und für die Eigentümer von Wohnraum (Eigenheimen, Eigentumswohnungen) als Lastenzuschuss gewährt.</t>
  </si>
  <si>
    <t>Wohngeld wird nicht für unangemessen hohe Wohnkosten geleistet. Die Höhe des Wohngeldes richtet sich gemäß § 4 WoGG nach</t>
  </si>
  <si>
    <t>- der zu berücksichtigenden Miete oder Belastung, soweit sie den Höchstbetrag nach § 12 WoGG nicht übersteigt,</t>
  </si>
  <si>
    <t>- dem Gesamteinkommen und</t>
  </si>
  <si>
    <t>- der Anzahl der zu berücksichtigenden Haushaltsmitglieder.</t>
  </si>
  <si>
    <t>Sind alle Haushaltsmitglieder wohngeldberechtigt spricht man von einem reinen Wohngeldhaushalt. Ist nach § 7 WoGG mindestens ein Haushaltsmitglied vom Wohngeld ausgeschlossen, liegt ein wohngeldrechtlicher Teilhaushalt in einem Mischhaushalt vor. Für den wohn-geldrechtlichen Teilhaushalt im Mischhaushalt werden Miete und Wohnfläche pro Kopf ermittelt.</t>
  </si>
  <si>
    <t>Die Wohngeldreform zum 1. Januar 2016 brachte nicht nur eine Erhöhung der Wohngeldleistungen (Tabellenwerte). Durch die Festlegung neuer Mietenstufen, die Anhebung der Miethöchstbeträge und der Einkommensgrenzen erhöhte sich auch der Kreis der Wohngeldberechtigten.</t>
  </si>
  <si>
    <t>In der Wohngeldstatistik wird ab 2013 jeder Empfänger nach seiner sozialen Stellung den Erwerbstätigen, den Arbeitslosen oder den Nichterwerbspersonen zugeordnet (bisher nur der Antragsteller).</t>
  </si>
  <si>
    <t>Erwerbstätige sind Personen, die in einem Arbeitsvertrags- oder Dienstvertragsverhältnis stehen (Arbeiter, Angestellte, Beamte) oder selbstständig ein Gewerbe oder eine Landwirtschaft betreiben oder einen freien Beruf ausüben (Selbstständige).</t>
  </si>
  <si>
    <t>Zu den Arbeitslosen gehört ein Empfänger im Sinne der Wohngeldstatistik, wenn diese Person gewöhnlich erwerbstätig ist und nur vorübergehend nicht am Erwerbsleben teilnimmt.</t>
  </si>
  <si>
    <t>Zu den Nichterwerbspersonen zählen Studenten, Rentner und Pensionäre sowie sonstige nichterwerbstätige Personen. Ab 2013 enthält diese Gruppe auch die Auszubildenden mit Einkommen. Während Rentner eine eigene Rente aufgrund gezahlter Beiträge zu einer Rentenversicherung, Unfallversicherung oder dgl. beziehen, erhalten Pensionäre als Beamte außer Dienst bzw. diesen nach Artikel 131 Grundgesetz gleichgestellte Personen Versorgungsleistungen (Pensionen) aus öffentlichen Kassen. Sonstige nichterwerbstätige Personen suchen bzw. üben keinerlei auf Erwerb ausgerichtete Tätigkeit aus.</t>
  </si>
  <si>
    <t>Wohngeld - Statistik - sachsen.de</t>
  </si>
  <si>
    <t>Infolge des geänderten Wohngeldrechts werden seit 1. Januar 2005 Transferleistungsempfänger vom Wohngeld ausgeschlossen. Zu den Transferleistungsempfängern gehören insbesondere Empfänger von Arbeitslosengeld II und von Sozialgeld nach SGB II, von Leistungen der Grundsicherung im Alter und bei Erwerbsminderung nach dem SGB XII, von Leistungen der Hilfe zum Lebensunterhalt nach dem SGB XII und von Leistungen nach dem Asylbewerberleistungsgesetz. Da die angemessenen Kosten der Unterkunft vom jeweiligen Transferleistungsträger übernommen werden, entstehen den Betroffenen durch den Ausschluss vom Wohngeld keine Nachteile. Außerdem entfiel der besondere Mietzuschuss als besondere Form der Wohngeldgewährung an Bezieher von Sozialhilfe und Kriegsopferfürsorge.</t>
  </si>
  <si>
    <t>Zum 1. Januar 2009 trat eine Wohngeldreform in Kraft mit einer Reihe von Leistungsverbesserungen. Die zuschussfähigen Höchstbeträge wurden um 10 Prozent angehoben und das Wohngeld insgesamt um etwa 8 Prozent erhöht. Zur anrechenbaren Bruttokaltmiete wurde ein nach der Haushaltsgröße gestaffelter fester Betrag für Heizkosten hinzugerechnet. Diese Summe war der maßgebliche Betrag für die Ermittlung des Wohngeldes.</t>
  </si>
  <si>
    <t>Der durch die Wohngeldreform eingeführte Heizkostenzuschuss entfiel ab Januar 2011 ersatzlos.</t>
  </si>
  <si>
    <t>Stand: 14.12.2021</t>
  </si>
  <si>
    <t>Statistischer Bericht K VII 1 - j/19</t>
  </si>
  <si>
    <t xml:space="preserve">Abb. 1 Reine Wohngeldhaushalte in Sachsen am 31. Dezember 2019 im Vergleich zum 31. Dezember 2018 </t>
  </si>
  <si>
    <t xml:space="preserve">            nach Kreisfreien Städten und Landkreisen</t>
  </si>
  <si>
    <t>URL:</t>
  </si>
  <si>
    <t>https://www.destatis.de/DE/Methoden/Qualitaet/Qualitaetsberichte/Soziales/wohngeld.pdf?__blob=publicationFile</t>
  </si>
  <si>
    <t>Über die Anträge und Entscheidungen sowie über die persönlichen und sachlichen Verhältnisse der Wohngeldempfänger wird eine Bundesstatistik durchgeführt. Der vorliegende Bericht beinhaltet das Jahresendergebnis. Dieses umfasst die Empfänger am Jahresende, einschließlich der rückwirkenden Bewilligungen aus dem 1. Quartal des Folgejahres.</t>
  </si>
  <si>
    <t>Das Wohngeld ist ein staatlicher Zuschuss zu den Aufwendungen für den Wohnraum, wenn die Höhe der Miete oder Belastung die wirtschaftliche Leistungsfähigkeit des Haushaltes übersteigt. Damit soll auch einkommensschwächeren Bevölkerungsschichten ein angemessenes und familiengerechtes Wohnen ermöglicht werden. Auf die Zahlung von Wohngeld besteht bei Vorliegen bestimmter Voraussetzungen ein Rechtsanspruch.</t>
  </si>
  <si>
    <t>Miete ist das Entgelt für die Gebrauchsüberlassung von Wohnraum aufgrund von Mietverträgen oder ähnlichen Nutzungsverhältnissen, einschließlich Umlagen, Zuschlägen und Vergütungen. Die Belastung umfasst die finanziellen Aufwendungen des Eigentümers eines Eigenheimes oder einer Eigentumswohnung für den Kapitaldienst (Tilgung und Zins) und die Bewirtschaftung (Instandhaltungs-, Betriebs- und Verwaltungskosten). Die ermittelte Miete oder Belastung wird nur bis zum maßgeblichen Höchstbetrag nach § 12 WoGG berücksichtigt. Liegt sie unter dem Höchstbetrag, geht sie vollständig in die Wohngeldberechnung ein. Maßgebend für diesen Höchstbetrag sind die Anzahl der zum Haushalt des Antragstellers rechnenden Personen und die Mietenstufe des Wohnortes. Die Zugehörigkeit einer Gemeinde zu einer Mietenstufe richtet sich nach dem örtlichen Mietenniveau von Wohnraum der Wohngeld beziehenden Hauptmieter sowie vergleichbar mietähnlich Nutzungsberechtigten. Das Mietenniveau gibt an, um wie viel Prozent die Quadratmetermieten in einer Gemeinde vom Durchschnitt der Mieten für vergleichbaren Wohnraum im gesamten Bundesgebiet abweichen. Bundesweit gelten sechs Mietenstufen, von denen in Sachsen nur die Stufen eins bis vier belegt werden.</t>
  </si>
  <si>
    <t>Das durchschnittliche monatliche Gesamteinkommen ist der zwölfte Teil des nach den §§ 14 bis 18 WoGG ermittelten Einkommens aller zum Haushalt rechnenden Personen.</t>
  </si>
  <si>
    <t>1) Ohne Mehrfachnennungen.</t>
  </si>
  <si>
    <t>1) Mit Einkommen nach § 14 Abs. 2 Nr. 27-29 WoGG.</t>
  </si>
  <si>
    <t>1) Alle Haushalte mit Wohngeldbezug nach Wohngeldgesetz (WoGG).</t>
  </si>
  <si>
    <t>2) Bezogen auf die Anzahl der Haushalte von 2019 (Ergebnisse des Mikrozensus).</t>
  </si>
  <si>
    <t>1) Der zwölfte Teil des nach den §§ 14 bis 18 Wohngeldgesetz ermittelten Einkommens aller zum Haushalt</t>
  </si>
  <si>
    <t>2) Ab 2013 Studenten und Auszubildende mit Einkommen nach § 14 Abs. 2 Nr. 27-29 WoGG.</t>
  </si>
  <si>
    <t xml:space="preserve">    rechnenden Personen.</t>
  </si>
  <si>
    <t>Abb. 3  Reine Wohngeldhaushalte am 31. Dezember 2019 nach Haushaltsgröße und</t>
  </si>
  <si>
    <t xml:space="preserve">             sozialer Stellung des Haupteinkommensbeziehers</t>
  </si>
  <si>
    <t xml:space="preserve">             in Prozent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</si>
</sst>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4" formatCode="_-* #,##0.00\ &quot;€&quot;_-;\-* #,##0.00\ &quot;€&quot;_-;_-* &quot;-&quot;??\ &quot;€&quot;_-;_-@_-"/>
    <numFmt numFmtId="164" formatCode="###\ ##0\ \ \ \ \ \ \ \ \ \ "/>
    <numFmt numFmtId="165" formatCode="##\ ##0\ \ \ ;@\ \ \ "/>
    <numFmt numFmtId="166" formatCode="##\ ##0.0\ \ ;@\ "/>
    <numFmt numFmtId="167" formatCode="#\ ###\ ##0\ \ \ "/>
    <numFmt numFmtId="168" formatCode="#\ ###\ ##0\ \ \ \ \ "/>
    <numFmt numFmtId="169" formatCode="###\ ##0\ \ \ ;@\ \ \ "/>
    <numFmt numFmtId="170" formatCode="#\ ###\ ##0\ "/>
    <numFmt numFmtId="171" formatCode="##0.0\ \ \ ;@\ \ \ "/>
    <numFmt numFmtId="172" formatCode="0.0"/>
    <numFmt numFmtId="173" formatCode="###\ ##0\ \ \ \ \ \ \ \ ;@\ \ \ \ \ \ \ \ "/>
    <numFmt numFmtId="174" formatCode="#\ ##0.00\ \ ;@\ \ "/>
    <numFmt numFmtId="175" formatCode="#\ ##0_\\ ;;\-_ \ ;@_ \ "/>
  </numFmts>
  <fonts count="36">
    <font>
      <sz val="9"/>
      <name val="Arial"/>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name val="Arial"/>
      <family val="2"/>
    </font>
    <font>
      <sz val="8"/>
      <name val="Arial"/>
      <family val="2"/>
    </font>
    <font>
      <sz val="10"/>
      <name val="Arial"/>
      <family val="2"/>
    </font>
    <font>
      <sz val="8"/>
      <name val="Arial"/>
      <family val="2"/>
    </font>
    <font>
      <vertAlign val="superscript"/>
      <sz val="8"/>
      <name val="Arial"/>
      <family val="2"/>
    </font>
    <font>
      <sz val="9"/>
      <name val="Arial"/>
      <family val="2"/>
    </font>
    <font>
      <b/>
      <sz val="9"/>
      <name val="Arial"/>
      <family val="2"/>
    </font>
    <font>
      <i/>
      <sz val="9"/>
      <name val="Arial"/>
      <family val="2"/>
    </font>
    <font>
      <b/>
      <i/>
      <sz val="9"/>
      <name val="Arial"/>
      <family val="2"/>
    </font>
    <font>
      <sz val="10"/>
      <name val="Arial"/>
      <family val="2"/>
    </font>
    <font>
      <sz val="10"/>
      <name val="MS Sans Serif"/>
      <family val="2"/>
    </font>
    <font>
      <sz val="7"/>
      <name val="Arial"/>
      <family val="2"/>
    </font>
    <font>
      <sz val="10"/>
      <name val="Helv"/>
    </font>
    <font>
      <sz val="8"/>
      <name val="Helv"/>
    </font>
    <font>
      <sz val="10"/>
      <name val="MS Sans"/>
    </font>
    <font>
      <sz val="11"/>
      <color theme="1"/>
      <name val="Calibri"/>
      <family val="2"/>
      <scheme val="minor"/>
    </font>
    <font>
      <u/>
      <sz val="9"/>
      <color theme="10"/>
      <name val="Arial"/>
      <family val="2"/>
    </font>
    <font>
      <u/>
      <sz val="8"/>
      <color theme="10"/>
      <name val="Arial"/>
      <family val="2"/>
    </font>
    <font>
      <b/>
      <sz val="8"/>
      <name val="Arial"/>
      <family val="2"/>
    </font>
    <font>
      <i/>
      <sz val="8"/>
      <name val="Arial"/>
      <family val="2"/>
    </font>
    <font>
      <b/>
      <i/>
      <sz val="8"/>
      <name val="Arial"/>
      <family val="2"/>
    </font>
    <font>
      <u/>
      <vertAlign val="superscript"/>
      <sz val="8"/>
      <color theme="10"/>
      <name val="Arial"/>
      <family val="2"/>
    </font>
    <font>
      <b/>
      <vertAlign val="superscript"/>
      <sz val="8"/>
      <name val="Arial"/>
      <family val="2"/>
    </font>
    <font>
      <i/>
      <sz val="8"/>
      <color theme="1"/>
      <name val="Arial"/>
      <family val="2"/>
    </font>
    <font>
      <b/>
      <i/>
      <sz val="8"/>
      <color theme="1"/>
      <name val="Arial"/>
      <family val="2"/>
    </font>
    <font>
      <sz val="8"/>
      <color theme="1"/>
      <name val="Calibri"/>
      <family val="2"/>
      <scheme val="minor"/>
    </font>
  </fonts>
  <fills count="3">
    <fill>
      <patternFill patternType="none"/>
    </fill>
    <fill>
      <patternFill patternType="gray125"/>
    </fill>
    <fill>
      <patternFill patternType="solid">
        <fgColor theme="0"/>
        <bgColor indexed="64"/>
      </patternFill>
    </fill>
  </fills>
  <borders count="26">
    <border>
      <left/>
      <right/>
      <top/>
      <bottom/>
      <diagonal/>
    </border>
    <border>
      <left/>
      <right/>
      <top style="thin">
        <color indexed="64"/>
      </top>
      <bottom style="hair">
        <color indexed="64"/>
      </bottom>
      <diagonal/>
    </border>
    <border>
      <left style="hair">
        <color indexed="64"/>
      </left>
      <right/>
      <top/>
      <bottom/>
      <diagonal/>
    </border>
    <border>
      <left style="hair">
        <color indexed="64"/>
      </left>
      <right/>
      <top/>
      <bottom style="hair">
        <color indexed="64"/>
      </bottom>
      <diagonal/>
    </border>
    <border>
      <left/>
      <right/>
      <top style="hair">
        <color indexed="64"/>
      </top>
      <bottom style="thin">
        <color indexed="64"/>
      </bottom>
      <diagonal/>
    </border>
    <border>
      <left style="hair">
        <color indexed="64"/>
      </left>
      <right style="hair">
        <color indexed="64"/>
      </right>
      <top/>
      <bottom style="thin">
        <color indexed="64"/>
      </bottom>
      <diagonal/>
    </border>
    <border>
      <left/>
      <right/>
      <top/>
      <bottom style="thin">
        <color indexed="64"/>
      </bottom>
      <diagonal/>
    </border>
    <border>
      <left/>
      <right/>
      <top style="thin">
        <color indexed="64"/>
      </top>
      <bottom/>
      <diagonal/>
    </border>
    <border>
      <left/>
      <right style="hair">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style="hair">
        <color indexed="64"/>
      </right>
      <top/>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style="hair">
        <color indexed="64"/>
      </top>
      <bottom/>
      <diagonal/>
    </border>
    <border>
      <left style="hair">
        <color indexed="64"/>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thin">
        <color indexed="64"/>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s>
  <cellStyleXfs count="86">
    <xf numFmtId="0" fontId="0" fillId="0" borderId="0"/>
    <xf numFmtId="44" fontId="10" fillId="0" borderId="0" applyFont="0" applyFill="0" applyBorder="0" applyAlignment="0" applyProtection="0"/>
    <xf numFmtId="0" fontId="10" fillId="0" borderId="0"/>
    <xf numFmtId="0" fontId="22" fillId="0" borderId="0"/>
    <xf numFmtId="0" fontId="22" fillId="0" borderId="0"/>
    <xf numFmtId="0" fontId="19" fillId="0" borderId="0"/>
    <xf numFmtId="0" fontId="24" fillId="0" borderId="0"/>
    <xf numFmtId="0" fontId="20" fillId="0" borderId="0"/>
    <xf numFmtId="0" fontId="20" fillId="0" borderId="0"/>
    <xf numFmtId="0" fontId="12" fillId="0" borderId="0"/>
    <xf numFmtId="0" fontId="9" fillId="0" borderId="0"/>
    <xf numFmtId="0" fontId="25" fillId="0" borderId="0"/>
    <xf numFmtId="0" fontId="12" fillId="0" borderId="0"/>
    <xf numFmtId="0" fontId="8" fillId="0" borderId="0"/>
    <xf numFmtId="0" fontId="7" fillId="0" borderId="0"/>
    <xf numFmtId="0" fontId="7" fillId="0" borderId="0"/>
    <xf numFmtId="0" fontId="6" fillId="0" borderId="0"/>
    <xf numFmtId="0" fontId="25" fillId="0" borderId="0"/>
    <xf numFmtId="0" fontId="10" fillId="0" borderId="0"/>
    <xf numFmtId="0" fontId="5" fillId="0" borderId="0"/>
    <xf numFmtId="0" fontId="10"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26" fillId="0" borderId="0" applyNumberFormat="0" applyFill="0" applyBorder="0" applyAlignment="0" applyProtection="0"/>
    <xf numFmtId="0" fontId="10" fillId="0" borderId="0"/>
  </cellStyleXfs>
  <cellXfs count="372">
    <xf numFmtId="0" fontId="0" fillId="0" borderId="0" xfId="0"/>
    <xf numFmtId="0" fontId="12" fillId="0" borderId="0" xfId="3" applyFont="1"/>
    <xf numFmtId="0" fontId="16" fillId="0" borderId="0" xfId="3" applyFont="1"/>
    <xf numFmtId="0" fontId="12" fillId="0" borderId="0" xfId="7" applyFont="1"/>
    <xf numFmtId="0" fontId="13" fillId="0" borderId="0" xfId="7" applyFont="1"/>
    <xf numFmtId="0" fontId="12" fillId="0" borderId="0" xfId="7" applyFont="1" applyFill="1"/>
    <xf numFmtId="0" fontId="12" fillId="0" borderId="0" xfId="4" applyFont="1" applyFill="1"/>
    <xf numFmtId="0" fontId="11" fillId="0" borderId="0" xfId="4" applyFont="1" applyBorder="1"/>
    <xf numFmtId="0" fontId="11" fillId="0" borderId="0" xfId="7" applyFont="1"/>
    <xf numFmtId="0" fontId="13" fillId="0" borderId="0" xfId="3" applyFont="1" applyFill="1"/>
    <xf numFmtId="0" fontId="10" fillId="0" borderId="0" xfId="7" applyFont="1" applyFill="1"/>
    <xf numFmtId="0" fontId="15" fillId="0" borderId="0" xfId="7" applyFont="1" applyFill="1"/>
    <xf numFmtId="0" fontId="10" fillId="0" borderId="0" xfId="3" applyFont="1" applyFill="1" applyBorder="1"/>
    <xf numFmtId="0" fontId="13" fillId="0" borderId="0" xfId="4" applyFont="1" applyFill="1"/>
    <xf numFmtId="169" fontId="16" fillId="0" borderId="0" xfId="7" applyNumberFormat="1" applyFont="1" applyFill="1" applyBorder="1"/>
    <xf numFmtId="0" fontId="16" fillId="0" borderId="0" xfId="2" applyFont="1" applyFill="1" applyBorder="1"/>
    <xf numFmtId="169" fontId="10" fillId="0" borderId="0" xfId="7" applyNumberFormat="1" applyFont="1" applyFill="1" applyBorder="1"/>
    <xf numFmtId="0" fontId="10" fillId="0" borderId="0" xfId="3" applyFont="1"/>
    <xf numFmtId="0" fontId="12" fillId="0" borderId="0" xfId="3" applyFont="1" applyFill="1"/>
    <xf numFmtId="0" fontId="13" fillId="0" borderId="1" xfId="3" applyFont="1" applyFill="1" applyBorder="1" applyAlignment="1">
      <alignment horizontal="centerContinuous" vertical="center"/>
    </xf>
    <xf numFmtId="0" fontId="13" fillId="0" borderId="2" xfId="3" applyFont="1" applyFill="1" applyBorder="1" applyAlignment="1">
      <alignment horizontal="center" vertical="center"/>
    </xf>
    <xf numFmtId="0" fontId="22" fillId="0" borderId="3" xfId="3" applyFill="1" applyBorder="1" applyAlignment="1">
      <alignment horizontal="center" vertical="center"/>
    </xf>
    <xf numFmtId="0" fontId="13" fillId="0" borderId="4" xfId="3" applyFont="1" applyFill="1" applyBorder="1" applyAlignment="1">
      <alignment horizontal="centerContinuous"/>
    </xf>
    <xf numFmtId="0" fontId="13" fillId="0" borderId="4" xfId="3" applyFont="1" applyFill="1" applyBorder="1" applyAlignment="1">
      <alignment horizontal="center" vertical="center"/>
    </xf>
    <xf numFmtId="0" fontId="12" fillId="0" borderId="0" xfId="3" applyFont="1" applyFill="1" applyBorder="1" applyAlignment="1">
      <alignment horizontal="center" vertical="center"/>
    </xf>
    <xf numFmtId="0" fontId="10" fillId="0" borderId="0" xfId="3" applyFont="1" applyFill="1" applyBorder="1" applyAlignment="1">
      <alignment horizontal="centerContinuous"/>
    </xf>
    <xf numFmtId="0" fontId="10" fillId="0" borderId="0" xfId="3" applyFont="1" applyFill="1" applyBorder="1" applyAlignment="1">
      <alignment horizontal="center" vertical="center"/>
    </xf>
    <xf numFmtId="0" fontId="15" fillId="0" borderId="0" xfId="3" applyFont="1" applyFill="1"/>
    <xf numFmtId="0" fontId="10" fillId="0" borderId="0" xfId="3" applyFont="1" applyFill="1"/>
    <xf numFmtId="164" fontId="17" fillId="0" borderId="0" xfId="3" applyNumberFormat="1" applyFont="1" applyFill="1" applyBorder="1" applyAlignment="1"/>
    <xf numFmtId="0" fontId="16" fillId="0" borderId="0" xfId="3" applyFont="1" applyFill="1" applyBorder="1" applyAlignment="1">
      <alignment horizontal="center"/>
    </xf>
    <xf numFmtId="164" fontId="15" fillId="0" borderId="0" xfId="3" applyNumberFormat="1" applyFont="1" applyFill="1"/>
    <xf numFmtId="0" fontId="21" fillId="0" borderId="0" xfId="3" applyFont="1" applyFill="1"/>
    <xf numFmtId="0" fontId="11" fillId="0" borderId="0" xfId="7" applyFont="1" applyFill="1"/>
    <xf numFmtId="0" fontId="11" fillId="0" borderId="25" xfId="7" applyFont="1" applyFill="1" applyBorder="1" applyAlignment="1">
      <alignment horizontal="center" vertical="center"/>
    </xf>
    <xf numFmtId="0" fontId="11" fillId="0" borderId="25" xfId="4" applyFont="1" applyFill="1" applyBorder="1" applyAlignment="1">
      <alignment horizontal="center" vertical="center" wrapText="1"/>
    </xf>
    <xf numFmtId="0" fontId="12" fillId="0" borderId="0" xfId="4" applyFont="1" applyFill="1" applyBorder="1"/>
    <xf numFmtId="0" fontId="12" fillId="0" borderId="0" xfId="7" applyFont="1" applyFill="1" applyBorder="1"/>
    <xf numFmtId="0" fontId="11" fillId="0" borderId="0" xfId="7" applyFont="1" applyFill="1" applyBorder="1"/>
    <xf numFmtId="0" fontId="11" fillId="0" borderId="0" xfId="8" applyFont="1" applyFill="1"/>
    <xf numFmtId="0" fontId="11" fillId="0" borderId="0" xfId="6" applyFont="1" applyFill="1"/>
    <xf numFmtId="0" fontId="19" fillId="0" borderId="0" xfId="5" applyFill="1"/>
    <xf numFmtId="0" fontId="0" fillId="0" borderId="0" xfId="0" applyFill="1"/>
    <xf numFmtId="0" fontId="19" fillId="0" borderId="0" xfId="5" applyFill="1" applyBorder="1"/>
    <xf numFmtId="0" fontId="11" fillId="0" borderId="0" xfId="9" applyFont="1" applyFill="1"/>
    <xf numFmtId="171" fontId="18" fillId="0" borderId="0" xfId="7" applyNumberFormat="1" applyFont="1" applyFill="1" applyBorder="1"/>
    <xf numFmtId="0" fontId="12" fillId="0" borderId="0" xfId="8" applyFont="1" applyFill="1"/>
    <xf numFmtId="0" fontId="11" fillId="0" borderId="0" xfId="4" applyFont="1" applyFill="1" applyAlignment="1">
      <alignment horizontal="left"/>
    </xf>
    <xf numFmtId="0" fontId="13" fillId="0" borderId="0" xfId="4" applyFont="1" applyFill="1" applyAlignment="1">
      <alignment horizontal="left"/>
    </xf>
    <xf numFmtId="0" fontId="13" fillId="0" borderId="0" xfId="4" applyFont="1" applyFill="1" applyBorder="1"/>
    <xf numFmtId="175" fontId="10" fillId="0" borderId="0" xfId="7" applyNumberFormat="1" applyFont="1" applyFill="1" applyBorder="1"/>
    <xf numFmtId="175" fontId="10" fillId="0" borderId="0" xfId="3" applyNumberFormat="1" applyFont="1" applyFill="1"/>
    <xf numFmtId="175" fontId="10" fillId="0" borderId="0" xfId="3" applyNumberFormat="1" applyFont="1" applyFill="1" applyBorder="1" applyAlignment="1">
      <alignment horizontal="center" vertical="center"/>
    </xf>
    <xf numFmtId="175" fontId="10" fillId="0" borderId="0" xfId="3" applyNumberFormat="1" applyFont="1" applyFill="1" applyBorder="1" applyAlignment="1">
      <alignment horizontal="centerContinuous"/>
    </xf>
    <xf numFmtId="175" fontId="10" fillId="0" borderId="0" xfId="9" applyNumberFormat="1" applyFont="1" applyFill="1" applyBorder="1"/>
    <xf numFmtId="175" fontId="12" fillId="0" borderId="0" xfId="7" applyNumberFormat="1" applyFont="1" applyFill="1"/>
    <xf numFmtId="175" fontId="11" fillId="0" borderId="25" xfId="7" applyNumberFormat="1" applyFont="1" applyFill="1" applyBorder="1" applyAlignment="1">
      <alignment horizontal="center" vertical="center"/>
    </xf>
    <xf numFmtId="175" fontId="11" fillId="0" borderId="25" xfId="4" applyNumberFormat="1" applyFont="1" applyFill="1" applyBorder="1" applyAlignment="1">
      <alignment horizontal="center" vertical="center" wrapText="1"/>
    </xf>
    <xf numFmtId="175" fontId="11" fillId="0" borderId="5" xfId="4" applyNumberFormat="1" applyFont="1" applyFill="1" applyBorder="1" applyAlignment="1">
      <alignment horizontal="center" vertical="center" wrapText="1"/>
    </xf>
    <xf numFmtId="175" fontId="11" fillId="0" borderId="17" xfId="4" applyNumberFormat="1" applyFont="1" applyFill="1" applyBorder="1" applyAlignment="1">
      <alignment horizontal="center" vertical="center" wrapText="1"/>
    </xf>
    <xf numFmtId="175" fontId="12" fillId="0" borderId="0" xfId="9" applyNumberFormat="1" applyFont="1" applyFill="1" applyBorder="1" applyAlignment="1"/>
    <xf numFmtId="0" fontId="11" fillId="0" borderId="0" xfId="0" applyFont="1"/>
    <xf numFmtId="0" fontId="26" fillId="0" borderId="0" xfId="84"/>
    <xf numFmtId="0" fontId="27" fillId="0" borderId="0" xfId="84" applyFont="1"/>
    <xf numFmtId="0" fontId="28" fillId="0" borderId="0" xfId="0" applyFont="1"/>
    <xf numFmtId="0" fontId="28" fillId="0" borderId="0" xfId="0" applyFont="1" applyAlignment="1">
      <alignment horizontal="left"/>
    </xf>
    <xf numFmtId="0" fontId="26" fillId="0" borderId="0" xfId="84" applyAlignment="1">
      <alignment vertical="top"/>
    </xf>
    <xf numFmtId="0" fontId="27" fillId="0" borderId="0" xfId="84" applyFont="1" applyAlignment="1">
      <alignment vertical="top"/>
    </xf>
    <xf numFmtId="0" fontId="27" fillId="0" borderId="0" xfId="84" applyFont="1" applyAlignment="1">
      <alignment vertical="top" wrapText="1"/>
    </xf>
    <xf numFmtId="20" fontId="27" fillId="0" borderId="0" xfId="84" applyNumberFormat="1" applyFont="1"/>
    <xf numFmtId="0" fontId="11" fillId="0" borderId="5" xfId="4" applyFont="1" applyFill="1" applyBorder="1" applyAlignment="1">
      <alignment horizontal="center" vertical="center" wrapText="1"/>
    </xf>
    <xf numFmtId="0" fontId="11" fillId="0" borderId="5" xfId="4" applyFont="1" applyFill="1" applyBorder="1" applyAlignment="1">
      <alignment horizontal="center" vertical="center"/>
    </xf>
    <xf numFmtId="0" fontId="11" fillId="0" borderId="17" xfId="4" applyFont="1" applyFill="1" applyBorder="1" applyAlignment="1">
      <alignment horizontal="center" vertical="center" wrapText="1"/>
    </xf>
    <xf numFmtId="0" fontId="11" fillId="0" borderId="12" xfId="4" applyFont="1" applyFill="1" applyBorder="1" applyAlignment="1">
      <alignment horizontal="center" vertical="center"/>
    </xf>
    <xf numFmtId="0" fontId="11" fillId="0" borderId="8" xfId="4" applyFont="1" applyFill="1" applyBorder="1" applyAlignment="1">
      <alignment horizontal="center" vertical="center"/>
    </xf>
    <xf numFmtId="0" fontId="11" fillId="0" borderId="2"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27" fillId="0" borderId="0" xfId="84" applyFont="1" applyAlignment="1">
      <alignment wrapText="1"/>
    </xf>
    <xf numFmtId="0" fontId="27" fillId="0" borderId="0" xfId="84" applyFont="1" applyAlignment="1">
      <alignment vertical="top" wrapText="1" readingOrder="1"/>
    </xf>
    <xf numFmtId="0" fontId="28" fillId="0" borderId="0" xfId="3" applyFont="1" applyFill="1"/>
    <xf numFmtId="0" fontId="11" fillId="0" borderId="0" xfId="3" applyFont="1" applyFill="1"/>
    <xf numFmtId="0" fontId="11" fillId="0" borderId="0" xfId="3" applyFont="1" applyFill="1" applyBorder="1" applyAlignment="1">
      <alignment horizontal="center"/>
    </xf>
    <xf numFmtId="0" fontId="28" fillId="0" borderId="0" xfId="3" applyFont="1" applyFill="1" applyBorder="1" applyAlignment="1">
      <alignment horizontal="center"/>
    </xf>
    <xf numFmtId="175" fontId="11" fillId="0" borderId="2" xfId="3" applyNumberFormat="1" applyFont="1" applyFill="1" applyBorder="1" applyAlignment="1"/>
    <xf numFmtId="175" fontId="29" fillId="0" borderId="0" xfId="3" applyNumberFormat="1" applyFont="1" applyFill="1" applyBorder="1" applyAlignment="1"/>
    <xf numFmtId="175" fontId="28" fillId="0" borderId="2" xfId="3" applyNumberFormat="1" applyFont="1" applyFill="1" applyBorder="1" applyAlignment="1"/>
    <xf numFmtId="175" fontId="30" fillId="0" borderId="0" xfId="3" applyNumberFormat="1" applyFont="1" applyFill="1" applyBorder="1" applyAlignment="1"/>
    <xf numFmtId="0" fontId="11" fillId="0" borderId="0" xfId="3" applyFont="1" applyFill="1" applyBorder="1" applyAlignment="1">
      <alignment horizontal="center" vertical="center"/>
    </xf>
    <xf numFmtId="0" fontId="11" fillId="0" borderId="0" xfId="3" applyFont="1" applyFill="1" applyBorder="1"/>
    <xf numFmtId="175" fontId="11" fillId="0" borderId="0" xfId="3" applyNumberFormat="1" applyFont="1" applyFill="1"/>
    <xf numFmtId="175" fontId="28" fillId="0" borderId="0" xfId="3" applyNumberFormat="1" applyFont="1" applyFill="1" applyBorder="1" applyAlignment="1"/>
    <xf numFmtId="175" fontId="28" fillId="0" borderId="0" xfId="3" applyNumberFormat="1" applyFont="1" applyFill="1" applyBorder="1"/>
    <xf numFmtId="175" fontId="11" fillId="0" borderId="0" xfId="3" applyNumberFormat="1" applyFont="1" applyFill="1" applyBorder="1" applyAlignment="1">
      <alignment horizontal="center" vertical="center"/>
    </xf>
    <xf numFmtId="175" fontId="11" fillId="0" borderId="0" xfId="3" applyNumberFormat="1" applyFont="1" applyFill="1" applyBorder="1" applyAlignment="1">
      <alignment horizontal="centerContinuous"/>
    </xf>
    <xf numFmtId="0" fontId="27" fillId="0" borderId="0" xfId="84" applyFont="1" applyFill="1"/>
    <xf numFmtId="0" fontId="28" fillId="0" borderId="0" xfId="4" applyFont="1" applyFill="1"/>
    <xf numFmtId="0" fontId="11" fillId="0" borderId="0" xfId="4" applyFont="1" applyFill="1"/>
    <xf numFmtId="0" fontId="11" fillId="0" borderId="1" xfId="4" applyFont="1" applyFill="1" applyBorder="1" applyAlignment="1">
      <alignment horizontal="centerContinuous" vertical="center"/>
    </xf>
    <xf numFmtId="0" fontId="11" fillId="0" borderId="6" xfId="4" applyFont="1" applyFill="1" applyBorder="1" applyAlignment="1">
      <alignment horizontal="center" vertical="center"/>
    </xf>
    <xf numFmtId="0" fontId="11" fillId="0" borderId="7" xfId="4" applyFont="1" applyFill="1" applyBorder="1" applyAlignment="1">
      <alignment horizontal="center"/>
    </xf>
    <xf numFmtId="0" fontId="11" fillId="0" borderId="7" xfId="9" applyFont="1" applyFill="1" applyBorder="1" applyAlignment="1">
      <alignment horizontal="center"/>
    </xf>
    <xf numFmtId="167" fontId="11" fillId="0" borderId="0" xfId="9" applyNumberFormat="1" applyFont="1" applyFill="1"/>
    <xf numFmtId="168" fontId="11" fillId="0" borderId="0" xfId="9" applyNumberFormat="1" applyFont="1" applyFill="1"/>
    <xf numFmtId="0" fontId="11" fillId="0" borderId="8" xfId="4" applyFont="1" applyFill="1" applyBorder="1"/>
    <xf numFmtId="175" fontId="11" fillId="0" borderId="2" xfId="9" applyNumberFormat="1" applyFont="1" applyFill="1" applyBorder="1"/>
    <xf numFmtId="175" fontId="11" fillId="0" borderId="0" xfId="9" applyNumberFormat="1" applyFont="1" applyFill="1" applyBorder="1"/>
    <xf numFmtId="0" fontId="11" fillId="0" borderId="8" xfId="4" applyFont="1" applyFill="1" applyBorder="1" applyAlignment="1">
      <alignment wrapText="1"/>
    </xf>
    <xf numFmtId="0" fontId="28" fillId="0" borderId="0" xfId="4" applyFont="1" applyFill="1" applyBorder="1"/>
    <xf numFmtId="175" fontId="28" fillId="0" borderId="2" xfId="9" applyNumberFormat="1" applyFont="1" applyFill="1" applyBorder="1"/>
    <xf numFmtId="175" fontId="28" fillId="0" borderId="0" xfId="9" applyNumberFormat="1" applyFont="1" applyFill="1" applyBorder="1"/>
    <xf numFmtId="0" fontId="11" fillId="0" borderId="0" xfId="4" applyFont="1" applyFill="1" applyBorder="1" applyAlignment="1">
      <alignment horizontal="center"/>
    </xf>
    <xf numFmtId="175" fontId="11" fillId="0" borderId="0" xfId="9" applyNumberFormat="1" applyFont="1" applyFill="1" applyBorder="1" applyAlignment="1">
      <alignment horizontal="center"/>
    </xf>
    <xf numFmtId="175" fontId="11" fillId="0" borderId="0" xfId="9" applyNumberFormat="1" applyFont="1" applyFill="1"/>
    <xf numFmtId="175" fontId="11" fillId="0" borderId="0" xfId="9" applyNumberFormat="1" applyFont="1" applyFill="1" applyAlignment="1">
      <alignment horizontal="centerContinuous"/>
    </xf>
    <xf numFmtId="175" fontId="29" fillId="0" borderId="0" xfId="9" applyNumberFormat="1" applyFont="1" applyFill="1"/>
    <xf numFmtId="175" fontId="28" fillId="0" borderId="0" xfId="9" applyNumberFormat="1" applyFont="1" applyFill="1" applyAlignment="1">
      <alignment horizontal="centerContinuous"/>
    </xf>
    <xf numFmtId="175" fontId="29" fillId="0" borderId="2" xfId="9" applyNumberFormat="1" applyFont="1" applyFill="1" applyBorder="1"/>
    <xf numFmtId="175" fontId="29" fillId="0" borderId="0" xfId="9" applyNumberFormat="1" applyFont="1" applyFill="1" applyBorder="1"/>
    <xf numFmtId="167" fontId="11" fillId="0" borderId="0" xfId="4" applyNumberFormat="1" applyFont="1" applyFill="1"/>
    <xf numFmtId="0" fontId="28" fillId="0" borderId="8" xfId="4" applyFont="1" applyFill="1" applyBorder="1"/>
    <xf numFmtId="175" fontId="30" fillId="0" borderId="2" xfId="9" applyNumberFormat="1" applyFont="1" applyFill="1" applyBorder="1"/>
    <xf numFmtId="175" fontId="30" fillId="0" borderId="0" xfId="9" applyNumberFormat="1" applyFont="1" applyFill="1" applyBorder="1"/>
    <xf numFmtId="0" fontId="28" fillId="0" borderId="0" xfId="7" applyFont="1" applyFill="1"/>
    <xf numFmtId="0" fontId="28" fillId="0" borderId="8" xfId="2" applyFont="1" applyFill="1" applyBorder="1"/>
    <xf numFmtId="169" fontId="11" fillId="0" borderId="2" xfId="7" applyNumberFormat="1" applyFont="1" applyFill="1" applyBorder="1"/>
    <xf numFmtId="169" fontId="11" fillId="0" borderId="0" xfId="7" applyNumberFormat="1" applyFont="1" applyFill="1" applyBorder="1"/>
    <xf numFmtId="169" fontId="11" fillId="0" borderId="0" xfId="7" applyNumberFormat="1" applyFont="1" applyFill="1" applyBorder="1" applyAlignment="1">
      <alignment horizontal="right" indent="1"/>
    </xf>
    <xf numFmtId="0" fontId="28" fillId="0" borderId="0" xfId="2" applyFont="1" applyFill="1" applyBorder="1"/>
    <xf numFmtId="175" fontId="28" fillId="0" borderId="2" xfId="7" applyNumberFormat="1" applyFont="1" applyFill="1" applyBorder="1"/>
    <xf numFmtId="175" fontId="28" fillId="0" borderId="0" xfId="7" applyNumberFormat="1" applyFont="1" applyFill="1" applyBorder="1"/>
    <xf numFmtId="0" fontId="11" fillId="0" borderId="0" xfId="9" applyFont="1" applyFill="1" applyAlignment="1">
      <alignment horizontal="left"/>
    </xf>
    <xf numFmtId="175" fontId="11" fillId="0" borderId="2" xfId="7" applyNumberFormat="1" applyFont="1" applyFill="1" applyBorder="1"/>
    <xf numFmtId="175" fontId="11" fillId="0" borderId="0" xfId="7" applyNumberFormat="1" applyFont="1" applyFill="1" applyBorder="1"/>
    <xf numFmtId="175" fontId="11" fillId="0" borderId="0" xfId="7" applyNumberFormat="1" applyFont="1" applyFill="1" applyBorder="1" applyAlignment="1">
      <alignment horizontal="right" indent="1"/>
    </xf>
    <xf numFmtId="0" fontId="11" fillId="0" borderId="8" xfId="2" applyFont="1" applyFill="1" applyBorder="1"/>
    <xf numFmtId="175" fontId="11" fillId="0" borderId="0" xfId="7" applyNumberFormat="1" applyFont="1" applyFill="1" applyBorder="1" applyAlignment="1">
      <alignment horizontal="right"/>
    </xf>
    <xf numFmtId="0" fontId="11" fillId="0" borderId="8" xfId="9" applyFont="1" applyFill="1" applyBorder="1" applyAlignment="1">
      <alignment horizontal="left"/>
    </xf>
    <xf numFmtId="175" fontId="11" fillId="0" borderId="0" xfId="7" applyNumberFormat="1" applyFont="1" applyFill="1"/>
    <xf numFmtId="0" fontId="28" fillId="0" borderId="8" xfId="6" applyFont="1" applyFill="1" applyBorder="1"/>
    <xf numFmtId="175" fontId="30" fillId="0" borderId="0" xfId="7" applyNumberFormat="1" applyFont="1" applyFill="1" applyBorder="1"/>
    <xf numFmtId="169" fontId="28" fillId="0" borderId="0" xfId="7" applyNumberFormat="1" applyFont="1" applyFill="1" applyBorder="1"/>
    <xf numFmtId="0" fontId="28" fillId="0" borderId="0" xfId="8" applyFont="1" applyFill="1"/>
    <xf numFmtId="0" fontId="11" fillId="0" borderId="9" xfId="4" applyFont="1" applyFill="1" applyBorder="1" applyAlignment="1">
      <alignment horizontal="center"/>
    </xf>
    <xf numFmtId="0" fontId="11" fillId="0" borderId="10" xfId="4" applyFont="1" applyFill="1" applyBorder="1" applyAlignment="1">
      <alignment horizontal="center"/>
    </xf>
    <xf numFmtId="0" fontId="11" fillId="0" borderId="0" xfId="2" applyFont="1" applyFill="1" applyBorder="1"/>
    <xf numFmtId="169" fontId="11" fillId="0" borderId="7" xfId="7" applyNumberFormat="1" applyFont="1" applyFill="1" applyBorder="1"/>
    <xf numFmtId="0" fontId="11" fillId="0" borderId="0" xfId="2" applyFont="1" applyFill="1" applyBorder="1" applyAlignment="1">
      <alignment wrapText="1"/>
    </xf>
    <xf numFmtId="0" fontId="28" fillId="0" borderId="0" xfId="2" applyFont="1" applyFill="1" applyBorder="1" applyAlignment="1">
      <alignment wrapText="1"/>
    </xf>
    <xf numFmtId="175" fontId="29" fillId="0" borderId="2" xfId="7" applyNumberFormat="1" applyFont="1" applyFill="1" applyBorder="1"/>
    <xf numFmtId="175" fontId="29" fillId="0" borderId="0" xfId="7" applyNumberFormat="1" applyFont="1" applyFill="1" applyBorder="1"/>
    <xf numFmtId="169" fontId="11" fillId="0" borderId="0" xfId="7" applyNumberFormat="1" applyFont="1" applyFill="1"/>
    <xf numFmtId="175" fontId="30" fillId="0" borderId="2" xfId="7" applyNumberFormat="1" applyFont="1" applyFill="1" applyBorder="1"/>
    <xf numFmtId="169" fontId="29" fillId="0" borderId="0" xfId="7" applyNumberFormat="1" applyFont="1" applyFill="1" applyBorder="1"/>
    <xf numFmtId="0" fontId="11" fillId="0" borderId="0" xfId="4" applyFont="1" applyFill="1" applyBorder="1"/>
    <xf numFmtId="0" fontId="11" fillId="0" borderId="0" xfId="4" applyFont="1" applyFill="1" applyAlignment="1">
      <alignment vertical="center"/>
    </xf>
    <xf numFmtId="0" fontId="11" fillId="0" borderId="11" xfId="4" applyFont="1" applyFill="1" applyBorder="1" applyAlignment="1">
      <alignment horizontal="center"/>
    </xf>
    <xf numFmtId="175" fontId="11" fillId="0" borderId="2" xfId="9" applyNumberFormat="1" applyFont="1" applyFill="1" applyBorder="1" applyAlignment="1">
      <alignment horizontal="right"/>
    </xf>
    <xf numFmtId="175" fontId="11" fillId="0" borderId="0" xfId="9" applyNumberFormat="1" applyFont="1" applyFill="1" applyBorder="1" applyAlignment="1">
      <alignment horizontal="right"/>
    </xf>
    <xf numFmtId="0" fontId="11" fillId="0" borderId="2" xfId="4" applyFont="1" applyFill="1" applyBorder="1" applyAlignment="1">
      <alignment horizontal="center"/>
    </xf>
    <xf numFmtId="0" fontId="28" fillId="0" borderId="0" xfId="4" applyFont="1" applyFill="1" applyBorder="1" applyAlignment="1">
      <alignment horizontal="center"/>
    </xf>
    <xf numFmtId="0" fontId="28" fillId="0" borderId="11" xfId="4" applyFont="1" applyFill="1" applyBorder="1" applyAlignment="1">
      <alignment horizontal="center"/>
    </xf>
    <xf numFmtId="175" fontId="28" fillId="0" borderId="2" xfId="9" applyNumberFormat="1" applyFont="1" applyFill="1" applyBorder="1" applyAlignment="1">
      <alignment horizontal="right"/>
    </xf>
    <xf numFmtId="175" fontId="28" fillId="0" borderId="0" xfId="9" applyNumberFormat="1" applyFont="1" applyFill="1" applyBorder="1" applyAlignment="1">
      <alignment horizontal="right"/>
    </xf>
    <xf numFmtId="175" fontId="11" fillId="0" borderId="0" xfId="4" applyNumberFormat="1" applyFont="1" applyFill="1"/>
    <xf numFmtId="175" fontId="11" fillId="0" borderId="0" xfId="4" applyNumberFormat="1" applyFont="1" applyFill="1" applyBorder="1"/>
    <xf numFmtId="166" fontId="11" fillId="0" borderId="0" xfId="4" applyNumberFormat="1" applyFont="1" applyFill="1" applyBorder="1"/>
    <xf numFmtId="165" fontId="11" fillId="0" borderId="0" xfId="4" applyNumberFormat="1" applyFont="1" applyFill="1" applyBorder="1"/>
    <xf numFmtId="0" fontId="11" fillId="0" borderId="0" xfId="4" applyFont="1" applyFill="1" applyBorder="1" applyAlignment="1">
      <alignment horizontal="center" vertical="center"/>
    </xf>
    <xf numFmtId="0" fontId="23" fillId="0" borderId="14" xfId="4" applyFont="1" applyFill="1" applyBorder="1" applyAlignment="1">
      <alignment horizontal="center" vertical="center" wrapText="1"/>
    </xf>
    <xf numFmtId="0" fontId="11" fillId="0" borderId="9" xfId="9" applyFont="1" applyFill="1" applyBorder="1" applyAlignment="1">
      <alignment horizontal="left"/>
    </xf>
    <xf numFmtId="0" fontId="11" fillId="0" borderId="0" xfId="9" applyFont="1" applyFill="1" applyBorder="1" applyAlignment="1"/>
    <xf numFmtId="171" fontId="29" fillId="0" borderId="0" xfId="9" applyNumberFormat="1" applyFont="1" applyFill="1" applyBorder="1"/>
    <xf numFmtId="0" fontId="11" fillId="0" borderId="8" xfId="3" applyFont="1" applyFill="1" applyBorder="1" applyAlignment="1">
      <alignment horizontal="center"/>
    </xf>
    <xf numFmtId="0" fontId="28" fillId="0" borderId="8" xfId="3" applyFont="1" applyFill="1" applyBorder="1" applyAlignment="1">
      <alignment horizontal="center"/>
    </xf>
    <xf numFmtId="175" fontId="11" fillId="0" borderId="0" xfId="9" applyNumberFormat="1" applyFont="1" applyFill="1" applyBorder="1" applyAlignment="1"/>
    <xf numFmtId="0" fontId="28" fillId="0" borderId="0" xfId="7" applyFont="1"/>
    <xf numFmtId="0" fontId="11" fillId="0" borderId="0" xfId="4" applyFont="1"/>
    <xf numFmtId="175" fontId="11" fillId="0" borderId="7" xfId="7" applyNumberFormat="1" applyFont="1" applyFill="1" applyBorder="1"/>
    <xf numFmtId="172" fontId="33" fillId="0" borderId="0" xfId="21" applyNumberFormat="1" applyFont="1"/>
    <xf numFmtId="172" fontId="34" fillId="0" borderId="0" xfId="21" applyNumberFormat="1" applyFont="1"/>
    <xf numFmtId="0" fontId="11" fillId="0" borderId="0" xfId="7" applyFont="1" applyBorder="1"/>
    <xf numFmtId="0" fontId="29" fillId="0" borderId="0" xfId="7" applyFont="1"/>
    <xf numFmtId="175" fontId="11" fillId="0" borderId="13" xfId="7" applyNumberFormat="1" applyFont="1" applyFill="1" applyBorder="1"/>
    <xf numFmtId="175" fontId="11" fillId="0" borderId="7" xfId="7" applyNumberFormat="1" applyFont="1" applyFill="1" applyBorder="1" applyAlignment="1">
      <alignment horizontal="right" indent="1"/>
    </xf>
    <xf numFmtId="0" fontId="11" fillId="0" borderId="8" xfId="2" applyFont="1" applyFill="1" applyBorder="1" applyAlignment="1">
      <alignment wrapText="1"/>
    </xf>
    <xf numFmtId="175" fontId="28" fillId="0" borderId="0" xfId="7" applyNumberFormat="1" applyFont="1" applyFill="1" applyBorder="1" applyAlignment="1">
      <alignment horizontal="right" indent="1"/>
    </xf>
    <xf numFmtId="175" fontId="11" fillId="0" borderId="7" xfId="7" applyNumberFormat="1" applyFont="1" applyFill="1" applyBorder="1" applyAlignment="1"/>
    <xf numFmtId="0" fontId="35" fillId="0" borderId="0" xfId="17" applyNumberFormat="1" applyFont="1" applyFill="1"/>
    <xf numFmtId="175" fontId="11" fillId="0" borderId="0" xfId="7" applyNumberFormat="1" applyFont="1" applyFill="1" applyBorder="1" applyAlignment="1"/>
    <xf numFmtId="1" fontId="29" fillId="0" borderId="0" xfId="2" applyNumberFormat="1" applyFont="1" applyFill="1" applyBorder="1"/>
    <xf numFmtId="172" fontId="29" fillId="0" borderId="0" xfId="2" applyNumberFormat="1" applyFont="1" applyFill="1" applyBorder="1"/>
    <xf numFmtId="171" fontId="11" fillId="0" borderId="0" xfId="7" applyNumberFormat="1" applyFont="1" applyFill="1"/>
    <xf numFmtId="1" fontId="30" fillId="0" borderId="0" xfId="2" applyNumberFormat="1" applyFont="1" applyFill="1" applyBorder="1"/>
    <xf numFmtId="172" fontId="30" fillId="0" borderId="0" xfId="2" applyNumberFormat="1" applyFont="1" applyFill="1" applyBorder="1"/>
    <xf numFmtId="0" fontId="28" fillId="0" borderId="0" xfId="4" applyFont="1" applyFill="1" applyAlignment="1"/>
    <xf numFmtId="0" fontId="28" fillId="0" borderId="0" xfId="8" applyFont="1" applyFill="1" applyAlignment="1"/>
    <xf numFmtId="2" fontId="11" fillId="0" borderId="0" xfId="7" applyNumberFormat="1" applyFont="1" applyFill="1"/>
    <xf numFmtId="0" fontId="11" fillId="0" borderId="0" xfId="0" applyFont="1" applyFill="1"/>
    <xf numFmtId="169" fontId="11" fillId="0" borderId="0" xfId="7" applyNumberFormat="1" applyFont="1" applyFill="1" applyAlignment="1"/>
    <xf numFmtId="169" fontId="28" fillId="0" borderId="2" xfId="7" applyNumberFormat="1" applyFont="1" applyFill="1" applyBorder="1"/>
    <xf numFmtId="169" fontId="30" fillId="0" borderId="0" xfId="7" applyNumberFormat="1" applyFont="1" applyFill="1" applyBorder="1"/>
    <xf numFmtId="174" fontId="29" fillId="0" borderId="0" xfId="7" applyNumberFormat="1" applyFont="1" applyFill="1" applyBorder="1"/>
    <xf numFmtId="174" fontId="30" fillId="0" borderId="0" xfId="7" applyNumberFormat="1" applyFont="1" applyFill="1" applyBorder="1"/>
    <xf numFmtId="0" fontId="11" fillId="0" borderId="9" xfId="2" applyFont="1" applyFill="1" applyBorder="1"/>
    <xf numFmtId="172" fontId="29" fillId="0" borderId="7" xfId="7" applyNumberFormat="1" applyFont="1" applyFill="1" applyBorder="1"/>
    <xf numFmtId="172" fontId="11" fillId="0" borderId="0" xfId="7" applyNumberFormat="1" applyFont="1" applyFill="1"/>
    <xf numFmtId="172" fontId="29" fillId="0" borderId="0" xfId="7" applyNumberFormat="1" applyFont="1" applyFill="1" applyBorder="1"/>
    <xf numFmtId="172" fontId="30" fillId="0" borderId="0" xfId="7" applyNumberFormat="1" applyFont="1" applyFill="1" applyBorder="1"/>
    <xf numFmtId="170" fontId="11" fillId="0" borderId="0" xfId="4" applyNumberFormat="1" applyFont="1" applyFill="1"/>
    <xf numFmtId="0" fontId="11" fillId="0" borderId="0" xfId="5" applyFont="1" applyFill="1"/>
    <xf numFmtId="0" fontId="28" fillId="0" borderId="0" xfId="9" applyFont="1" applyFill="1" applyAlignment="1">
      <alignment wrapText="1"/>
    </xf>
    <xf numFmtId="0" fontId="28" fillId="0" borderId="0" xfId="9" applyFont="1" applyFill="1"/>
    <xf numFmtId="0" fontId="28" fillId="0" borderId="0" xfId="9" applyFont="1" applyFill="1" applyAlignment="1">
      <alignment horizontal="left"/>
    </xf>
    <xf numFmtId="0" fontId="11" fillId="0" borderId="0" xfId="9" applyNumberFormat="1" applyFont="1" applyFill="1" applyAlignment="1">
      <alignment horizontal="left" indent="10"/>
    </xf>
    <xf numFmtId="0" fontId="11" fillId="0" borderId="0" xfId="9" applyFont="1" applyFill="1" applyAlignment="1">
      <alignment horizontal="left" indent="10"/>
    </xf>
    <xf numFmtId="0" fontId="28" fillId="0" borderId="0" xfId="9" applyFont="1" applyFill="1" applyAlignment="1">
      <alignment horizontal="left" wrapText="1"/>
    </xf>
    <xf numFmtId="0" fontId="28" fillId="0" borderId="0" xfId="5" applyFont="1" applyFill="1"/>
    <xf numFmtId="0" fontId="23" fillId="0" borderId="0" xfId="4" applyFont="1" applyFill="1" applyBorder="1" applyAlignment="1">
      <alignment horizontal="center" vertical="center" wrapText="1"/>
    </xf>
    <xf numFmtId="0" fontId="11" fillId="0" borderId="0" xfId="4" applyFont="1" applyFill="1" applyAlignment="1">
      <alignment wrapText="1"/>
    </xf>
    <xf numFmtId="0" fontId="11" fillId="0" borderId="0" xfId="7" applyFont="1" applyFill="1" applyAlignment="1">
      <alignment wrapText="1"/>
    </xf>
    <xf numFmtId="0" fontId="11" fillId="2" borderId="0" xfId="0" applyFont="1" applyFill="1"/>
    <xf numFmtId="0" fontId="28" fillId="2" borderId="0" xfId="0" applyFont="1" applyFill="1"/>
    <xf numFmtId="0" fontId="11" fillId="2" borderId="0" xfId="80" applyFont="1" applyFill="1" applyAlignment="1"/>
    <xf numFmtId="175" fontId="11" fillId="0" borderId="0" xfId="7" applyNumberFormat="1" applyFont="1" applyFill="1" applyBorder="1" applyAlignment="1">
      <alignment horizontal="right"/>
    </xf>
    <xf numFmtId="175" fontId="11" fillId="0" borderId="0" xfId="7" applyNumberFormat="1" applyFont="1" applyFill="1" applyBorder="1" applyAlignment="1">
      <alignment horizontal="right"/>
    </xf>
    <xf numFmtId="175" fontId="28" fillId="0" borderId="0" xfId="7" applyNumberFormat="1" applyFont="1" applyFill="1" applyBorder="1" applyAlignment="1">
      <alignment horizontal="right"/>
    </xf>
    <xf numFmtId="169" fontId="29" fillId="0" borderId="0" xfId="7" applyNumberFormat="1" applyFont="1" applyFill="1" applyBorder="1" applyAlignment="1">
      <alignment horizontal="right"/>
    </xf>
    <xf numFmtId="173" fontId="29" fillId="0" borderId="0" xfId="7" applyNumberFormat="1" applyFont="1" applyFill="1" applyBorder="1" applyAlignment="1">
      <alignment horizontal="right"/>
    </xf>
    <xf numFmtId="173" fontId="30" fillId="0" borderId="0" xfId="7" applyNumberFormat="1" applyFont="1" applyFill="1" applyBorder="1" applyAlignment="1">
      <alignment horizontal="right"/>
    </xf>
    <xf numFmtId="169" fontId="30" fillId="0" borderId="0" xfId="7" applyNumberFormat="1" applyFont="1" applyFill="1" applyBorder="1" applyAlignment="1">
      <alignment horizontal="right"/>
    </xf>
    <xf numFmtId="174" fontId="18" fillId="0" borderId="0" xfId="7" applyNumberFormat="1" applyFont="1" applyFill="1" applyBorder="1" applyAlignment="1">
      <alignment horizontal="center"/>
    </xf>
    <xf numFmtId="169" fontId="29" fillId="0" borderId="7" xfId="7" applyNumberFormat="1" applyFont="1" applyFill="1" applyBorder="1" applyAlignment="1">
      <alignment horizontal="right"/>
    </xf>
    <xf numFmtId="173" fontId="29" fillId="0" borderId="7" xfId="7" applyNumberFormat="1" applyFont="1" applyFill="1" applyBorder="1" applyAlignment="1">
      <alignment horizontal="right"/>
    </xf>
    <xf numFmtId="172" fontId="11" fillId="0" borderId="0" xfId="20" applyNumberFormat="1" applyFont="1"/>
    <xf numFmtId="169" fontId="11" fillId="0" borderId="0" xfId="7" applyNumberFormat="1" applyFont="1" applyFill="1" applyAlignment="1">
      <alignment horizontal="right"/>
    </xf>
    <xf numFmtId="0" fontId="11" fillId="0" borderId="0" xfId="2" applyFont="1" applyFill="1" applyBorder="1" applyAlignment="1">
      <alignment wrapText="1"/>
    </xf>
    <xf numFmtId="0" fontId="23" fillId="0" borderId="0" xfId="4" applyFont="1" applyFill="1" applyBorder="1" applyAlignment="1">
      <alignment horizontal="center" vertical="center" wrapText="1"/>
    </xf>
    <xf numFmtId="0" fontId="11" fillId="0" borderId="13" xfId="9" applyFont="1" applyFill="1" applyBorder="1"/>
    <xf numFmtId="0" fontId="11" fillId="2" borderId="0" xfId="80" applyFont="1" applyFill="1" applyAlignment="1">
      <alignment wrapText="1"/>
    </xf>
    <xf numFmtId="0" fontId="11" fillId="0" borderId="0" xfId="0" applyFont="1" applyAlignment="1">
      <alignment wrapText="1"/>
    </xf>
    <xf numFmtId="0" fontId="10" fillId="0" borderId="0" xfId="0" applyFont="1"/>
    <xf numFmtId="0" fontId="11" fillId="0" borderId="0" xfId="0" quotePrefix="1" applyFont="1" applyAlignment="1">
      <alignment wrapText="1"/>
    </xf>
    <xf numFmtId="0" fontId="16" fillId="0" borderId="0" xfId="7" applyFont="1" applyFill="1"/>
    <xf numFmtId="0" fontId="11" fillId="0" borderId="2" xfId="7" applyFont="1" applyFill="1" applyBorder="1"/>
    <xf numFmtId="0" fontId="26" fillId="0" borderId="0" xfId="84" applyAlignment="1">
      <alignment horizontal="left"/>
    </xf>
    <xf numFmtId="0" fontId="26" fillId="2" borderId="0" xfId="84" applyFill="1"/>
    <xf numFmtId="0" fontId="27" fillId="0" borderId="0" xfId="84" applyFont="1" applyAlignment="1">
      <alignment horizontal="left"/>
    </xf>
    <xf numFmtId="0" fontId="11" fillId="0" borderId="0" xfId="84" applyFont="1"/>
    <xf numFmtId="0" fontId="11" fillId="0" borderId="0" xfId="80" applyFont="1" applyAlignment="1">
      <alignment horizontal="left"/>
    </xf>
    <xf numFmtId="175" fontId="28" fillId="0" borderId="0" xfId="3" applyNumberFormat="1" applyFont="1" applyFill="1" applyBorder="1" applyAlignment="1">
      <alignment horizontal="center" vertical="center"/>
    </xf>
    <xf numFmtId="0" fontId="28" fillId="0" borderId="0" xfId="3" applyFont="1" applyFill="1" applyBorder="1" applyAlignment="1">
      <alignment horizontal="center" vertical="center"/>
    </xf>
    <xf numFmtId="0" fontId="13" fillId="0" borderId="9" xfId="3" applyFont="1" applyFill="1" applyBorder="1" applyAlignment="1">
      <alignment horizontal="center" vertical="center" wrapText="1"/>
    </xf>
    <xf numFmtId="0" fontId="22" fillId="0" borderId="8" xfId="3" applyFill="1" applyBorder="1" applyAlignment="1">
      <alignment horizontal="center" vertical="center"/>
    </xf>
    <xf numFmtId="0" fontId="22" fillId="0" borderId="10" xfId="3" applyFill="1" applyBorder="1" applyAlignment="1">
      <alignment horizontal="center" vertical="center"/>
    </xf>
    <xf numFmtId="0" fontId="13" fillId="0" borderId="18" xfId="3" applyFont="1" applyFill="1" applyBorder="1" applyAlignment="1">
      <alignment horizontal="center" vertical="center" wrapText="1"/>
    </xf>
    <xf numFmtId="0" fontId="13" fillId="0" borderId="11" xfId="3" applyFont="1" applyFill="1" applyBorder="1" applyAlignment="1">
      <alignment horizontal="center" vertical="center" wrapText="1"/>
    </xf>
    <xf numFmtId="0" fontId="13" fillId="0" borderId="19" xfId="3" applyFont="1" applyFill="1" applyBorder="1" applyAlignment="1">
      <alignment horizontal="center" vertical="center" wrapText="1"/>
    </xf>
    <xf numFmtId="0" fontId="13" fillId="0" borderId="14" xfId="3" applyFont="1" applyFill="1" applyBorder="1" applyAlignment="1">
      <alignment horizontal="center" vertical="center" wrapText="1"/>
    </xf>
    <xf numFmtId="0" fontId="22" fillId="0" borderId="11" xfId="3" applyFill="1" applyBorder="1" applyAlignment="1">
      <alignment horizontal="center" vertical="center"/>
    </xf>
    <xf numFmtId="0" fontId="22" fillId="0" borderId="5" xfId="3" applyFill="1" applyBorder="1" applyAlignment="1">
      <alignment horizontal="center" vertical="center"/>
    </xf>
    <xf numFmtId="175" fontId="28" fillId="0" borderId="0" xfId="9" applyNumberFormat="1" applyFont="1" applyFill="1" applyAlignment="1">
      <alignment horizontal="center"/>
    </xf>
    <xf numFmtId="0" fontId="11" fillId="0" borderId="9" xfId="4" applyFont="1" applyFill="1" applyBorder="1" applyAlignment="1">
      <alignment horizontal="center" vertical="center" wrapText="1"/>
    </xf>
    <xf numFmtId="0" fontId="23" fillId="0" borderId="10" xfId="4" applyFont="1" applyFill="1" applyBorder="1" applyAlignment="1">
      <alignment horizontal="center" vertical="center" wrapText="1"/>
    </xf>
    <xf numFmtId="0" fontId="11" fillId="0" borderId="14" xfId="4" applyFont="1" applyFill="1" applyBorder="1" applyAlignment="1">
      <alignment horizontal="center" vertical="center"/>
    </xf>
    <xf numFmtId="0" fontId="23" fillId="0" borderId="5" xfId="4" applyFont="1" applyFill="1" applyBorder="1" applyAlignment="1">
      <alignment horizontal="center" vertical="center"/>
    </xf>
    <xf numFmtId="167" fontId="28" fillId="0" borderId="0" xfId="9" applyNumberFormat="1" applyFont="1" applyFill="1" applyAlignment="1">
      <alignment horizontal="center"/>
    </xf>
    <xf numFmtId="0" fontId="23" fillId="0" borderId="8" xfId="4" applyFont="1" applyFill="1" applyBorder="1" applyAlignment="1">
      <alignment horizontal="center" vertical="center" wrapText="1"/>
    </xf>
    <xf numFmtId="0" fontId="11" fillId="0" borderId="14" xfId="7" applyFont="1" applyFill="1" applyBorder="1" applyAlignment="1">
      <alignment horizontal="center" vertical="center" wrapText="1"/>
    </xf>
    <xf numFmtId="0" fontId="11" fillId="0" borderId="11" xfId="7" applyFont="1" applyFill="1" applyBorder="1" applyAlignment="1">
      <alignment horizontal="center" vertical="center"/>
    </xf>
    <xf numFmtId="0" fontId="11" fillId="0" borderId="5" xfId="7" applyFont="1" applyFill="1" applyBorder="1" applyAlignment="1">
      <alignment horizontal="center" vertical="center"/>
    </xf>
    <xf numFmtId="0" fontId="11" fillId="0" borderId="15" xfId="7" applyFont="1" applyFill="1" applyBorder="1" applyAlignment="1">
      <alignment horizontal="center" vertical="center"/>
    </xf>
    <xf numFmtId="0" fontId="11" fillId="0" borderId="1" xfId="7" applyFont="1" applyFill="1" applyBorder="1" applyAlignment="1">
      <alignment horizontal="center" vertical="center"/>
    </xf>
    <xf numFmtId="0" fontId="11" fillId="0" borderId="18" xfId="7" applyFont="1" applyFill="1" applyBorder="1" applyAlignment="1">
      <alignment horizontal="center" vertical="center"/>
    </xf>
    <xf numFmtId="0" fontId="11" fillId="0" borderId="16" xfId="7" applyFont="1" applyFill="1" applyBorder="1" applyAlignment="1">
      <alignment horizontal="center" vertical="center"/>
    </xf>
    <xf numFmtId="0" fontId="11" fillId="0" borderId="17" xfId="7" applyFont="1" applyFill="1" applyBorder="1" applyAlignment="1">
      <alignment horizontal="center" vertical="center"/>
    </xf>
    <xf numFmtId="0" fontId="11" fillId="0" borderId="9" xfId="8" applyFont="1" applyFill="1" applyBorder="1" applyAlignment="1">
      <alignment horizontal="center" vertical="center" wrapText="1"/>
    </xf>
    <xf numFmtId="0" fontId="11" fillId="0" borderId="14" xfId="4" applyFont="1" applyFill="1" applyBorder="1" applyAlignment="1">
      <alignment horizontal="center" vertical="center" wrapText="1"/>
    </xf>
    <xf numFmtId="0" fontId="11" fillId="0" borderId="11" xfId="4" applyFont="1" applyFill="1" applyBorder="1" applyAlignment="1">
      <alignment horizontal="center" vertical="center"/>
    </xf>
    <xf numFmtId="0" fontId="11" fillId="0" borderId="5" xfId="4" applyFont="1" applyFill="1" applyBorder="1" applyAlignment="1">
      <alignment horizontal="center" vertical="center"/>
    </xf>
    <xf numFmtId="0" fontId="11" fillId="0" borderId="18" xfId="4" applyFont="1" applyFill="1" applyBorder="1" applyAlignment="1">
      <alignment horizontal="center" vertical="center" wrapText="1"/>
    </xf>
    <xf numFmtId="0" fontId="11" fillId="0" borderId="5" xfId="4" applyFont="1" applyFill="1" applyBorder="1" applyAlignment="1">
      <alignment horizontal="center" vertical="center" wrapText="1"/>
    </xf>
    <xf numFmtId="0" fontId="23" fillId="0" borderId="5" xfId="4" applyFont="1" applyFill="1" applyBorder="1" applyAlignment="1">
      <alignment horizontal="center" vertical="center" wrapText="1"/>
    </xf>
    <xf numFmtId="0" fontId="11" fillId="0" borderId="16" xfId="4" applyFont="1" applyFill="1" applyBorder="1" applyAlignment="1">
      <alignment horizontal="center" vertical="center" wrapText="1"/>
    </xf>
    <xf numFmtId="0" fontId="23" fillId="0" borderId="17" xfId="4" applyFont="1" applyFill="1" applyBorder="1" applyAlignment="1">
      <alignment horizontal="center" vertical="center" wrapText="1"/>
    </xf>
    <xf numFmtId="0" fontId="11" fillId="0" borderId="15" xfId="4" applyFont="1" applyFill="1" applyBorder="1" applyAlignment="1">
      <alignment horizontal="center" vertical="center"/>
    </xf>
    <xf numFmtId="0" fontId="11" fillId="0" borderId="20" xfId="4" applyFont="1" applyFill="1" applyBorder="1" applyAlignment="1">
      <alignment horizontal="center" vertical="center"/>
    </xf>
    <xf numFmtId="0" fontId="11" fillId="0" borderId="1" xfId="4" applyFont="1" applyFill="1" applyBorder="1" applyAlignment="1">
      <alignment horizontal="center" vertical="center"/>
    </xf>
    <xf numFmtId="0" fontId="28" fillId="0" borderId="0" xfId="7" applyFont="1" applyBorder="1" applyAlignment="1">
      <alignment horizontal="center"/>
    </xf>
    <xf numFmtId="0" fontId="28" fillId="0" borderId="0" xfId="9" applyFont="1" applyFill="1" applyAlignment="1">
      <alignment horizontal="center"/>
    </xf>
    <xf numFmtId="175" fontId="28" fillId="0" borderId="0" xfId="7" applyNumberFormat="1" applyFont="1" applyFill="1" applyBorder="1" applyAlignment="1">
      <alignment horizontal="center"/>
    </xf>
    <xf numFmtId="0" fontId="11" fillId="0" borderId="8" xfId="8" applyFont="1" applyFill="1" applyBorder="1" applyAlignment="1">
      <alignment horizontal="center" vertical="center" wrapText="1"/>
    </xf>
    <xf numFmtId="0" fontId="11" fillId="0" borderId="10" xfId="8" applyFont="1" applyFill="1" applyBorder="1" applyAlignment="1">
      <alignment horizontal="center" vertical="center" wrapText="1"/>
    </xf>
    <xf numFmtId="0" fontId="11" fillId="0" borderId="11" xfId="4" applyFont="1" applyFill="1" applyBorder="1" applyAlignment="1">
      <alignment horizontal="center" vertical="center" wrapText="1"/>
    </xf>
    <xf numFmtId="0" fontId="11" fillId="0" borderId="13" xfId="4" applyFont="1" applyFill="1" applyBorder="1" applyAlignment="1">
      <alignment horizontal="center" vertical="center"/>
    </xf>
    <xf numFmtId="0" fontId="11" fillId="0" borderId="2" xfId="4" applyFont="1" applyFill="1" applyBorder="1" applyAlignment="1">
      <alignment horizontal="center" vertical="center"/>
    </xf>
    <xf numFmtId="0" fontId="11" fillId="0" borderId="17" xfId="4" applyFont="1" applyFill="1" applyBorder="1" applyAlignment="1">
      <alignment horizontal="center" vertical="center"/>
    </xf>
    <xf numFmtId="0" fontId="11" fillId="0" borderId="8" xfId="4" applyFont="1" applyFill="1" applyBorder="1" applyAlignment="1">
      <alignment horizontal="center" vertical="center"/>
    </xf>
    <xf numFmtId="0" fontId="11" fillId="0" borderId="10" xfId="4" applyFont="1" applyFill="1" applyBorder="1" applyAlignment="1">
      <alignment horizontal="center" vertical="center"/>
    </xf>
    <xf numFmtId="0" fontId="11" fillId="0" borderId="15" xfId="4" applyFont="1" applyFill="1" applyBorder="1" applyAlignment="1">
      <alignment horizontal="center" vertical="center" wrapText="1"/>
    </xf>
    <xf numFmtId="0" fontId="11" fillId="0" borderId="1" xfId="18" applyFont="1" applyFill="1" applyBorder="1" applyAlignment="1">
      <alignment horizontal="center" vertical="center" wrapText="1"/>
    </xf>
    <xf numFmtId="175" fontId="11" fillId="0" borderId="14" xfId="7" applyNumberFormat="1" applyFont="1" applyFill="1" applyBorder="1" applyAlignment="1">
      <alignment horizontal="center" vertical="center" wrapText="1"/>
    </xf>
    <xf numFmtId="175" fontId="11" fillId="0" borderId="5" xfId="7" applyNumberFormat="1" applyFont="1" applyFill="1" applyBorder="1" applyAlignment="1">
      <alignment horizontal="center" vertical="center"/>
    </xf>
    <xf numFmtId="175" fontId="11" fillId="0" borderId="15" xfId="4" applyNumberFormat="1" applyFont="1" applyFill="1" applyBorder="1" applyAlignment="1">
      <alignment horizontal="center" vertical="center" wrapText="1"/>
    </xf>
    <xf numFmtId="175" fontId="11" fillId="0" borderId="1" xfId="18" applyNumberFormat="1" applyFont="1" applyFill="1" applyBorder="1" applyAlignment="1">
      <alignment horizontal="center" vertical="center" wrapText="1"/>
    </xf>
    <xf numFmtId="0" fontId="28" fillId="0" borderId="0" xfId="2" applyFont="1" applyFill="1" applyBorder="1" applyAlignment="1">
      <alignment wrapText="1"/>
    </xf>
    <xf numFmtId="0" fontId="11" fillId="0" borderId="0" xfId="9" applyFont="1" applyBorder="1" applyAlignment="1">
      <alignment wrapText="1"/>
    </xf>
    <xf numFmtId="0" fontId="13" fillId="0" borderId="15" xfId="4" applyFont="1" applyBorder="1" applyAlignment="1">
      <alignment horizontal="center" vertical="center"/>
    </xf>
    <xf numFmtId="0" fontId="13" fillId="0" borderId="1" xfId="4" applyFont="1" applyBorder="1" applyAlignment="1">
      <alignment horizontal="center" vertical="center"/>
    </xf>
    <xf numFmtId="0" fontId="13" fillId="0" borderId="18" xfId="4" applyFont="1" applyBorder="1" applyAlignment="1">
      <alignment horizontal="center" vertical="center" wrapText="1"/>
    </xf>
    <xf numFmtId="0" fontId="22" fillId="0" borderId="5" xfId="4" applyBorder="1" applyAlignment="1">
      <alignment horizontal="center" vertical="center" wrapText="1"/>
    </xf>
    <xf numFmtId="0" fontId="13" fillId="0" borderId="16" xfId="4" applyFont="1" applyBorder="1" applyAlignment="1">
      <alignment horizontal="center" vertical="center" wrapText="1"/>
    </xf>
    <xf numFmtId="0" fontId="22" fillId="0" borderId="17" xfId="4" applyBorder="1" applyAlignment="1">
      <alignment horizontal="center" vertical="center" wrapText="1"/>
    </xf>
    <xf numFmtId="0" fontId="11" fillId="0" borderId="0" xfId="2" applyFont="1" applyFill="1" applyBorder="1" applyAlignment="1">
      <alignment wrapText="1"/>
    </xf>
    <xf numFmtId="0" fontId="11" fillId="0" borderId="7" xfId="2" applyFont="1" applyFill="1" applyBorder="1" applyAlignment="1">
      <alignment wrapText="1"/>
    </xf>
    <xf numFmtId="0" fontId="11" fillId="0" borderId="7" xfId="9" applyFont="1" applyBorder="1" applyAlignment="1">
      <alignment wrapText="1"/>
    </xf>
    <xf numFmtId="0" fontId="13" fillId="0" borderId="7" xfId="4" applyFont="1" applyBorder="1" applyAlignment="1">
      <alignment horizontal="center" vertical="center" wrapText="1"/>
    </xf>
    <xf numFmtId="0" fontId="19" fillId="0" borderId="9" xfId="5" applyBorder="1" applyAlignment="1">
      <alignment wrapText="1"/>
    </xf>
    <xf numFmtId="0" fontId="22" fillId="0" borderId="0" xfId="4" applyBorder="1" applyAlignment="1">
      <alignment horizontal="center" vertical="center" wrapText="1"/>
    </xf>
    <xf numFmtId="0" fontId="19" fillId="0" borderId="8" xfId="5" applyBorder="1" applyAlignment="1">
      <alignment wrapText="1"/>
    </xf>
    <xf numFmtId="0" fontId="22" fillId="0" borderId="6" xfId="4" applyBorder="1" applyAlignment="1">
      <alignment horizontal="center" vertical="center" wrapText="1"/>
    </xf>
    <xf numFmtId="0" fontId="19" fillId="0" borderId="10" xfId="5" applyBorder="1" applyAlignment="1">
      <alignment wrapText="1"/>
    </xf>
    <xf numFmtId="0" fontId="11" fillId="0" borderId="15" xfId="4" applyFont="1" applyBorder="1" applyAlignment="1">
      <alignment horizontal="center" vertical="center"/>
    </xf>
    <xf numFmtId="0" fontId="13" fillId="0" borderId="5" xfId="4" applyFont="1" applyBorder="1" applyAlignment="1">
      <alignment horizontal="center" vertical="center" wrapText="1"/>
    </xf>
    <xf numFmtId="0" fontId="13" fillId="0" borderId="17" xfId="4" applyFont="1" applyBorder="1" applyAlignment="1">
      <alignment horizontal="center" vertical="center" wrapText="1"/>
    </xf>
    <xf numFmtId="0" fontId="13" fillId="0" borderId="14" xfId="7" applyFont="1" applyBorder="1" applyAlignment="1">
      <alignment horizontal="center" vertical="center"/>
    </xf>
    <xf numFmtId="0" fontId="13" fillId="0" borderId="11" xfId="7" applyFont="1" applyBorder="1" applyAlignment="1">
      <alignment horizontal="center" vertical="center"/>
    </xf>
    <xf numFmtId="0" fontId="13" fillId="0" borderId="5" xfId="7" applyFont="1" applyBorder="1" applyAlignment="1">
      <alignment horizontal="center" vertical="center"/>
    </xf>
    <xf numFmtId="0" fontId="11" fillId="0" borderId="17" xfId="4" applyFont="1" applyFill="1" applyBorder="1" applyAlignment="1">
      <alignment horizontal="center" vertical="center" wrapText="1"/>
    </xf>
    <xf numFmtId="0" fontId="11" fillId="0" borderId="8" xfId="4" applyFont="1" applyFill="1" applyBorder="1" applyAlignment="1">
      <alignment horizontal="center" vertical="center" wrapText="1"/>
    </xf>
    <xf numFmtId="0" fontId="11" fillId="0" borderId="10" xfId="4" applyFont="1" applyFill="1" applyBorder="1" applyAlignment="1">
      <alignment horizontal="center" vertical="center" wrapText="1"/>
    </xf>
    <xf numFmtId="0" fontId="11" fillId="0" borderId="13" xfId="4" applyFont="1" applyFill="1" applyBorder="1" applyAlignment="1">
      <alignment horizontal="center" vertical="center" wrapText="1"/>
    </xf>
    <xf numFmtId="0" fontId="11" fillId="0" borderId="2" xfId="4" applyFont="1" applyFill="1" applyBorder="1" applyAlignment="1">
      <alignment horizontal="center" vertical="center" wrapText="1"/>
    </xf>
    <xf numFmtId="0" fontId="28" fillId="0" borderId="7" xfId="7" applyFont="1" applyFill="1" applyBorder="1" applyAlignment="1">
      <alignment horizontal="center"/>
    </xf>
    <xf numFmtId="0" fontId="28" fillId="0" borderId="0" xfId="7" applyFont="1" applyFill="1" applyBorder="1" applyAlignment="1">
      <alignment horizontal="center"/>
    </xf>
    <xf numFmtId="0" fontId="23" fillId="0" borderId="11" xfId="4" applyFont="1" applyFill="1" applyBorder="1" applyAlignment="1">
      <alignment horizontal="center" vertical="center" wrapText="1"/>
    </xf>
    <xf numFmtId="0" fontId="23" fillId="0" borderId="2" xfId="4" applyFont="1" applyFill="1" applyBorder="1" applyAlignment="1">
      <alignment horizontal="center" vertical="center" wrapText="1"/>
    </xf>
    <xf numFmtId="0" fontId="23" fillId="0" borderId="11" xfId="4" applyFont="1" applyFill="1" applyBorder="1" applyAlignment="1">
      <alignment horizontal="center" vertical="center"/>
    </xf>
    <xf numFmtId="169" fontId="11" fillId="0" borderId="0" xfId="7" applyNumberFormat="1" applyFont="1" applyFill="1" applyAlignment="1">
      <alignment horizontal="right"/>
    </xf>
    <xf numFmtId="0" fontId="23" fillId="0" borderId="3" xfId="4" applyFont="1" applyFill="1" applyBorder="1" applyAlignment="1">
      <alignment horizontal="center" vertical="center"/>
    </xf>
    <xf numFmtId="0" fontId="11" fillId="0" borderId="12" xfId="4" applyFont="1" applyFill="1" applyBorder="1" applyAlignment="1">
      <alignment horizontal="center" vertical="center"/>
    </xf>
    <xf numFmtId="0" fontId="11" fillId="0" borderId="4" xfId="4" applyFont="1" applyFill="1" applyBorder="1" applyAlignment="1">
      <alignment horizontal="center" vertical="center"/>
    </xf>
    <xf numFmtId="0" fontId="11" fillId="0" borderId="0" xfId="4" applyFont="1" applyFill="1" applyAlignment="1">
      <alignment vertical="top" wrapText="1"/>
    </xf>
    <xf numFmtId="0" fontId="13" fillId="0" borderId="0" xfId="4" applyFont="1" applyFill="1" applyAlignment="1">
      <alignment vertical="top" wrapText="1"/>
    </xf>
    <xf numFmtId="0" fontId="11" fillId="0" borderId="0" xfId="4" applyFont="1" applyFill="1" applyAlignment="1">
      <alignment horizontal="left"/>
    </xf>
    <xf numFmtId="0" fontId="13" fillId="0" borderId="0" xfId="4" applyFont="1" applyFill="1" applyAlignment="1">
      <alignment horizontal="left"/>
    </xf>
    <xf numFmtId="0" fontId="11" fillId="0" borderId="16" xfId="4" applyFont="1" applyFill="1" applyBorder="1" applyAlignment="1">
      <alignment horizontal="center" vertical="center"/>
    </xf>
    <xf numFmtId="0" fontId="11" fillId="0" borderId="18" xfId="7" applyFont="1" applyFill="1" applyBorder="1" applyAlignment="1">
      <alignment horizontal="center" vertical="center" wrapText="1"/>
    </xf>
    <xf numFmtId="0" fontId="11" fillId="0" borderId="5" xfId="7" applyFont="1" applyFill="1" applyBorder="1" applyAlignment="1">
      <alignment horizontal="center" vertical="center" wrapText="1"/>
    </xf>
    <xf numFmtId="0" fontId="11" fillId="0" borderId="2" xfId="7" applyFont="1" applyFill="1" applyBorder="1" applyAlignment="1">
      <alignment horizontal="center" vertical="center" wrapText="1"/>
    </xf>
    <xf numFmtId="0" fontId="11" fillId="0" borderId="17" xfId="7" applyFont="1" applyFill="1" applyBorder="1" applyAlignment="1">
      <alignment horizontal="center" vertical="center" wrapText="1"/>
    </xf>
    <xf numFmtId="0" fontId="11" fillId="0" borderId="1" xfId="5" applyFont="1" applyFill="1" applyBorder="1" applyAlignment="1">
      <alignment vertical="center"/>
    </xf>
    <xf numFmtId="0" fontId="11" fillId="0" borderId="22" xfId="7" applyFont="1" applyFill="1" applyBorder="1" applyAlignment="1">
      <alignment horizontal="center" vertical="center" wrapText="1"/>
    </xf>
    <xf numFmtId="0" fontId="11" fillId="0" borderId="23" xfId="7" applyFont="1" applyFill="1" applyBorder="1" applyAlignment="1">
      <alignment horizontal="center" vertical="center" wrapText="1"/>
    </xf>
    <xf numFmtId="0" fontId="11" fillId="0" borderId="24" xfId="7" applyFont="1" applyFill="1" applyBorder="1" applyAlignment="1">
      <alignment horizontal="center" vertical="center" wrapText="1"/>
    </xf>
    <xf numFmtId="0" fontId="11" fillId="0" borderId="16" xfId="7" applyFont="1" applyFill="1" applyBorder="1" applyAlignment="1">
      <alignment horizontal="center" vertical="center" wrapText="1"/>
    </xf>
    <xf numFmtId="0" fontId="11" fillId="0" borderId="21" xfId="7" applyFont="1" applyFill="1" applyBorder="1" applyAlignment="1">
      <alignment horizontal="center" vertical="center" wrapText="1"/>
    </xf>
    <xf numFmtId="0" fontId="11" fillId="0" borderId="1" xfId="4" applyFont="1" applyFill="1" applyBorder="1" applyAlignment="1">
      <alignment horizontal="center" vertical="center" wrapText="1"/>
    </xf>
    <xf numFmtId="0" fontId="11" fillId="0" borderId="13" xfId="7" applyFont="1" applyFill="1" applyBorder="1" applyAlignment="1">
      <alignment horizontal="center" vertical="center"/>
    </xf>
    <xf numFmtId="0" fontId="11" fillId="0" borderId="2" xfId="9" applyFont="1" applyFill="1" applyBorder="1" applyAlignment="1">
      <alignment horizontal="center" vertical="center"/>
    </xf>
    <xf numFmtId="0" fontId="11" fillId="0" borderId="17" xfId="9" applyFont="1" applyFill="1" applyBorder="1" applyAlignment="1">
      <alignment horizontal="center" vertical="center"/>
    </xf>
    <xf numFmtId="0" fontId="28" fillId="0" borderId="0" xfId="9" applyFont="1" applyFill="1" applyAlignment="1">
      <alignment horizontal="left" wrapText="1"/>
    </xf>
    <xf numFmtId="0" fontId="11" fillId="0" borderId="7" xfId="4" applyFont="1" applyFill="1" applyBorder="1" applyAlignment="1">
      <alignment horizontal="center" vertical="center" wrapText="1"/>
    </xf>
    <xf numFmtId="0" fontId="23" fillId="0" borderId="0" xfId="4" applyFont="1" applyFill="1" applyBorder="1" applyAlignment="1">
      <alignment horizontal="center" vertical="center" wrapText="1"/>
    </xf>
    <xf numFmtId="0" fontId="23" fillId="0" borderId="6" xfId="4" applyFont="1" applyFill="1" applyBorder="1" applyAlignment="1">
      <alignment horizontal="center" vertical="center" wrapText="1"/>
    </xf>
    <xf numFmtId="0" fontId="11" fillId="0" borderId="14" xfId="7" applyFont="1" applyFill="1" applyBorder="1" applyAlignment="1">
      <alignment horizontal="center" vertical="center"/>
    </xf>
    <xf numFmtId="0" fontId="11" fillId="0" borderId="11" xfId="9" applyFont="1" applyFill="1" applyBorder="1" applyAlignment="1">
      <alignment horizontal="center" vertical="center"/>
    </xf>
    <xf numFmtId="0" fontId="11" fillId="0" borderId="5" xfId="9" applyFont="1" applyFill="1" applyBorder="1" applyAlignment="1">
      <alignment horizontal="center" vertical="center"/>
    </xf>
    <xf numFmtId="167" fontId="28" fillId="0" borderId="7" xfId="9" applyNumberFormat="1" applyFont="1" applyFill="1" applyBorder="1" applyAlignment="1">
      <alignment horizontal="center" wrapText="1"/>
    </xf>
    <xf numFmtId="175" fontId="28" fillId="0" borderId="0" xfId="9" applyNumberFormat="1" applyFont="1" applyFill="1" applyBorder="1" applyAlignment="1">
      <alignment horizontal="center" wrapText="1"/>
    </xf>
    <xf numFmtId="0" fontId="28" fillId="0" borderId="0" xfId="4" applyFont="1" applyFill="1" applyAlignment="1">
      <alignment horizontal="left" wrapText="1"/>
    </xf>
    <xf numFmtId="0" fontId="28" fillId="0" borderId="0" xfId="7" applyFont="1" applyFill="1" applyAlignment="1">
      <alignment horizontal="left" wrapText="1"/>
    </xf>
    <xf numFmtId="0" fontId="28" fillId="0" borderId="0" xfId="3" applyFont="1" applyFill="1" applyBorder="1" applyAlignment="1">
      <alignment horizontal="center" wrapText="1"/>
    </xf>
  </cellXfs>
  <cellStyles count="86">
    <cellStyle name="Euro" xfId="1"/>
    <cellStyle name="Link" xfId="84" builtinId="8"/>
    <cellStyle name="Standard" xfId="0" builtinId="0"/>
    <cellStyle name="Standard 10" xfId="36"/>
    <cellStyle name="Standard 10 2" xfId="48"/>
    <cellStyle name="Standard 11" xfId="47"/>
    <cellStyle name="Standard 2" xfId="12"/>
    <cellStyle name="Standard 2 2" xfId="17"/>
    <cellStyle name="Standard 2 2 2" xfId="21"/>
    <cellStyle name="Standard 2 2 2 2" xfId="26"/>
    <cellStyle name="Standard 2 2 2 2 2" xfId="50"/>
    <cellStyle name="Standard 2 2 2 3" xfId="37"/>
    <cellStyle name="Standard 2 2 2 3 2" xfId="51"/>
    <cellStyle name="Standard 2 2 2 4" xfId="49"/>
    <cellStyle name="Standard 2 3" xfId="80"/>
    <cellStyle name="Standard 2 4" xfId="85"/>
    <cellStyle name="Standard 3" xfId="11"/>
    <cellStyle name="Standard 3 2" xfId="22"/>
    <cellStyle name="Standard 3 2 2" xfId="27"/>
    <cellStyle name="Standard 3 2 2 2" xfId="53"/>
    <cellStyle name="Standard 3 2 3" xfId="38"/>
    <cellStyle name="Standard 3 2 3 2" xfId="54"/>
    <cellStyle name="Standard 3 2 4" xfId="52"/>
    <cellStyle name="Standard 3 3" xfId="81"/>
    <cellStyle name="Standard 4" xfId="10"/>
    <cellStyle name="Standard 4 2" xfId="14"/>
    <cellStyle name="Standard 4 2 2" xfId="29"/>
    <cellStyle name="Standard 4 2 2 2" xfId="57"/>
    <cellStyle name="Standard 4 2 3" xfId="40"/>
    <cellStyle name="Standard 4 2 3 2" xfId="58"/>
    <cellStyle name="Standard 4 2 4" xfId="56"/>
    <cellStyle name="Standard 4 3" xfId="23"/>
    <cellStyle name="Standard 4 3 2" xfId="30"/>
    <cellStyle name="Standard 4 3 2 2" xfId="60"/>
    <cellStyle name="Standard 4 3 3" xfId="41"/>
    <cellStyle name="Standard 4 3 3 2" xfId="61"/>
    <cellStyle name="Standard 4 3 4" xfId="59"/>
    <cellStyle name="Standard 4 4" xfId="28"/>
    <cellStyle name="Standard 4 4 2" xfId="62"/>
    <cellStyle name="Standard 4 5" xfId="39"/>
    <cellStyle name="Standard 4 5 2" xfId="63"/>
    <cellStyle name="Standard 4 6" xfId="55"/>
    <cellStyle name="Standard 4 7" xfId="82"/>
    <cellStyle name="Standard 5" xfId="13"/>
    <cellStyle name="Standard 5 2" xfId="15"/>
    <cellStyle name="Standard 5 2 2" xfId="32"/>
    <cellStyle name="Standard 5 2 2 2" xfId="66"/>
    <cellStyle name="Standard 5 2 3" xfId="43"/>
    <cellStyle name="Standard 5 2 3 2" xfId="67"/>
    <cellStyle name="Standard 5 2 4" xfId="65"/>
    <cellStyle name="Standard 5 3" xfId="24"/>
    <cellStyle name="Standard 5 3 2" xfId="33"/>
    <cellStyle name="Standard 5 3 2 2" xfId="69"/>
    <cellStyle name="Standard 5 3 3" xfId="44"/>
    <cellStyle name="Standard 5 3 3 2" xfId="70"/>
    <cellStyle name="Standard 5 3 4" xfId="68"/>
    <cellStyle name="Standard 5 4" xfId="31"/>
    <cellStyle name="Standard 5 4 2" xfId="71"/>
    <cellStyle name="Standard 5 5" xfId="42"/>
    <cellStyle name="Standard 5 5 2" xfId="72"/>
    <cellStyle name="Standard 5 6" xfId="64"/>
    <cellStyle name="Standard 5 7" xfId="83"/>
    <cellStyle name="Standard 6" xfId="16"/>
    <cellStyle name="Standard 6 2" xfId="20"/>
    <cellStyle name="Standard 6 3" xfId="34"/>
    <cellStyle name="Standard 6 3 2" xfId="74"/>
    <cellStyle name="Standard 6 4" xfId="45"/>
    <cellStyle name="Standard 6 4 2" xfId="75"/>
    <cellStyle name="Standard 6 5" xfId="73"/>
    <cellStyle name="Standard 7" xfId="18"/>
    <cellStyle name="Standard 8" xfId="19"/>
    <cellStyle name="Standard 8 2" xfId="35"/>
    <cellStyle name="Standard 8 2 2" xfId="77"/>
    <cellStyle name="Standard 8 3" xfId="46"/>
    <cellStyle name="Standard 8 3 2" xfId="78"/>
    <cellStyle name="Standard 8 4" xfId="76"/>
    <cellStyle name="Standard 9" xfId="25"/>
    <cellStyle name="Standard 9 2" xfId="79"/>
    <cellStyle name="Standard_Kapit16-02" xfId="2"/>
    <cellStyle name="Standard_T_K7_1j" xfId="3"/>
    <cellStyle name="Standard_T_K7_1j05" xfId="4"/>
    <cellStyle name="Standard_WG Bericht 2011" xfId="5"/>
    <cellStyle name="Standard_WG Bericht 2011 2" xfId="9"/>
    <cellStyle name="Standard_WOGD-020" xfId="6"/>
    <cellStyle name="Standard_WOGD-070" xfId="7"/>
    <cellStyle name="Standard_WOGD-080" xfId="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mruColors>
      <color rgb="FFA6D86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5.emf"/></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8.xml.rels><?xml version="1.0" encoding="UTF-8" standalone="yes"?>
<Relationships xmlns="http://schemas.openxmlformats.org/package/2006/relationships"><Relationship Id="rId1" Type="http://schemas.openxmlformats.org/officeDocument/2006/relationships/image" Target="../media/image3.emf"/></Relationships>
</file>

<file path=xl/drawings/_rels/drawing9.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6235347</xdr:colOff>
      <xdr:row>62</xdr:row>
      <xdr:rowOff>57000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85750"/>
          <a:ext cx="6235347" cy="8820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7</xdr:col>
      <xdr:colOff>752475</xdr:colOff>
      <xdr:row>24</xdr:row>
      <xdr:rowOff>9525</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14400"/>
          <a:ext cx="6086475" cy="2752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6235347</xdr:colOff>
      <xdr:row>63</xdr:row>
      <xdr:rowOff>104625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85750"/>
          <a:ext cx="6235347" cy="882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5</xdr:row>
      <xdr:rowOff>0</xdr:rowOff>
    </xdr:from>
    <xdr:to>
      <xdr:col>1</xdr:col>
      <xdr:colOff>0</xdr:colOff>
      <xdr:row>8</xdr:row>
      <xdr:rowOff>152400</xdr:rowOff>
    </xdr:to>
    <xdr:sp macro="" textlink="">
      <xdr:nvSpPr>
        <xdr:cNvPr id="17409" name="Text 5"/>
        <xdr:cNvSpPr txBox="1">
          <a:spLocks noChangeArrowheads="1"/>
        </xdr:cNvSpPr>
      </xdr:nvSpPr>
      <xdr:spPr bwMode="auto">
        <a:xfrm>
          <a:off x="1514475" y="457200"/>
          <a:ext cx="0" cy="628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Kreis</a:t>
          </a:r>
        </a:p>
        <a:p>
          <a:pPr algn="ctr" rtl="0">
            <a:defRPr sz="1000"/>
          </a:pPr>
          <a:r>
            <a:rPr lang="de-DE" sz="900" b="0" i="0" u="none" strike="noStrike" baseline="0">
              <a:solidFill>
                <a:srgbClr val="000000"/>
              </a:solidFill>
              <a:latin typeface="Helvetica"/>
              <a:cs typeface="Helvetica"/>
            </a:rPr>
            <a:t>Regierungsbezirk</a:t>
          </a:r>
        </a:p>
        <a:p>
          <a:pPr algn="ctr" rtl="0">
            <a:defRPr sz="1000"/>
          </a:pPr>
          <a:r>
            <a:rPr lang="de-DE" sz="900" b="0" i="0" u="none" strike="noStrike" baseline="0">
              <a:solidFill>
                <a:srgbClr val="000000"/>
              </a:solidFill>
              <a:latin typeface="Helvetica"/>
              <a:cs typeface="Helvetica"/>
            </a:rPr>
            <a:t>Land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5</xdr:row>
      <xdr:rowOff>9525</xdr:rowOff>
    </xdr:from>
    <xdr:to>
      <xdr:col>6</xdr:col>
      <xdr:colOff>0</xdr:colOff>
      <xdr:row>8</xdr:row>
      <xdr:rowOff>152400</xdr:rowOff>
    </xdr:to>
    <xdr:sp macro="" textlink="">
      <xdr:nvSpPr>
        <xdr:cNvPr id="18434" name="Text 5"/>
        <xdr:cNvSpPr txBox="1">
          <a:spLocks noChangeArrowheads="1"/>
        </xdr:cNvSpPr>
      </xdr:nvSpPr>
      <xdr:spPr bwMode="auto">
        <a:xfrm>
          <a:off x="6181725" y="466725"/>
          <a:ext cx="0" cy="5905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Kreis</a:t>
          </a:r>
        </a:p>
        <a:p>
          <a:pPr algn="ctr" rtl="0">
            <a:defRPr sz="1000"/>
          </a:pPr>
          <a:r>
            <a:rPr lang="de-DE" sz="900" b="0" i="0" u="none" strike="noStrike" baseline="0">
              <a:solidFill>
                <a:srgbClr val="000000"/>
              </a:solidFill>
              <a:latin typeface="Helvetica"/>
              <a:cs typeface="Helvetica"/>
            </a:rPr>
            <a:t>Regierungsbezirk</a:t>
          </a:r>
        </a:p>
        <a:p>
          <a:pPr algn="ctr" rtl="0">
            <a:defRPr sz="1000"/>
          </a:pPr>
          <a:r>
            <a:rPr lang="de-DE" sz="900" b="0" i="0" u="none" strike="noStrike" baseline="0">
              <a:solidFill>
                <a:srgbClr val="000000"/>
              </a:solidFill>
              <a:latin typeface="Helvetica"/>
              <a:cs typeface="Helvetica"/>
            </a:rPr>
            <a:t>Land</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0</xdr:colOff>
      <xdr:row>6</xdr:row>
      <xdr:rowOff>9525</xdr:rowOff>
    </xdr:from>
    <xdr:to>
      <xdr:col>7</xdr:col>
      <xdr:colOff>0</xdr:colOff>
      <xdr:row>9</xdr:row>
      <xdr:rowOff>152400</xdr:rowOff>
    </xdr:to>
    <xdr:sp macro="" textlink="">
      <xdr:nvSpPr>
        <xdr:cNvPr id="2" name="Text 5"/>
        <xdr:cNvSpPr txBox="1">
          <a:spLocks noChangeArrowheads="1"/>
        </xdr:cNvSpPr>
      </xdr:nvSpPr>
      <xdr:spPr bwMode="auto">
        <a:xfrm>
          <a:off x="6305550" y="5676900"/>
          <a:ext cx="0" cy="628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Kreis</a:t>
          </a:r>
        </a:p>
        <a:p>
          <a:pPr algn="ctr" rtl="0">
            <a:defRPr sz="1000"/>
          </a:pPr>
          <a:r>
            <a:rPr lang="de-DE" sz="900" b="0" i="0" u="none" strike="noStrike" baseline="0">
              <a:solidFill>
                <a:srgbClr val="000000"/>
              </a:solidFill>
              <a:latin typeface="Helvetica"/>
              <a:cs typeface="Helvetica"/>
            </a:rPr>
            <a:t>Regierungsbezirk</a:t>
          </a:r>
        </a:p>
        <a:p>
          <a:pPr algn="ctr" rtl="0">
            <a:defRPr sz="1000"/>
          </a:pPr>
          <a:r>
            <a:rPr lang="de-DE" sz="900" b="0" i="0" u="none" strike="noStrike" baseline="0">
              <a:solidFill>
                <a:srgbClr val="000000"/>
              </a:solidFill>
              <a:latin typeface="Helvetica"/>
              <a:cs typeface="Helvetica"/>
            </a:rPr>
            <a:t>Land</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5</xdr:row>
      <xdr:rowOff>9525</xdr:rowOff>
    </xdr:from>
    <xdr:to>
      <xdr:col>1</xdr:col>
      <xdr:colOff>0</xdr:colOff>
      <xdr:row>8</xdr:row>
      <xdr:rowOff>152400</xdr:rowOff>
    </xdr:to>
    <xdr:sp macro="" textlink="">
      <xdr:nvSpPr>
        <xdr:cNvPr id="19457" name="Text 5"/>
        <xdr:cNvSpPr txBox="1">
          <a:spLocks noChangeArrowheads="1"/>
        </xdr:cNvSpPr>
      </xdr:nvSpPr>
      <xdr:spPr bwMode="auto">
        <a:xfrm>
          <a:off x="1514475" y="523875"/>
          <a:ext cx="0" cy="609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Kreis</a:t>
          </a:r>
        </a:p>
        <a:p>
          <a:pPr algn="ctr" rtl="0">
            <a:defRPr sz="1000"/>
          </a:pPr>
          <a:r>
            <a:rPr lang="de-DE" sz="900" b="0" i="0" u="none" strike="noStrike" baseline="0">
              <a:solidFill>
                <a:srgbClr val="000000"/>
              </a:solidFill>
              <a:latin typeface="Helvetica"/>
              <a:cs typeface="Helvetica"/>
            </a:rPr>
            <a:t>Regierungsbezirk</a:t>
          </a:r>
        </a:p>
        <a:p>
          <a:pPr algn="ctr" rtl="0">
            <a:defRPr sz="1000"/>
          </a:pPr>
          <a:r>
            <a:rPr lang="de-DE" sz="900" b="0" i="0" u="none" strike="noStrike" baseline="0">
              <a:solidFill>
                <a:srgbClr val="000000"/>
              </a:solidFill>
              <a:latin typeface="Helvetica"/>
              <a:cs typeface="Helvetica"/>
            </a:rPr>
            <a:t>Land</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0</xdr:colOff>
      <xdr:row>5</xdr:row>
      <xdr:rowOff>9525</xdr:rowOff>
    </xdr:from>
    <xdr:to>
      <xdr:col>5</xdr:col>
      <xdr:colOff>0</xdr:colOff>
      <xdr:row>8</xdr:row>
      <xdr:rowOff>0</xdr:rowOff>
    </xdr:to>
    <xdr:sp macro="" textlink="">
      <xdr:nvSpPr>
        <xdr:cNvPr id="3" name="Text 5"/>
        <xdr:cNvSpPr txBox="1">
          <a:spLocks noChangeArrowheads="1"/>
        </xdr:cNvSpPr>
      </xdr:nvSpPr>
      <xdr:spPr bwMode="auto">
        <a:xfrm>
          <a:off x="6353175" y="5105400"/>
          <a:ext cx="0" cy="6286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Kreis</a:t>
          </a:r>
        </a:p>
        <a:p>
          <a:pPr algn="ctr" rtl="0">
            <a:defRPr sz="1000"/>
          </a:pPr>
          <a:r>
            <a:rPr lang="de-DE" sz="900" b="0" i="0" u="none" strike="noStrike" baseline="0">
              <a:solidFill>
                <a:srgbClr val="000000"/>
              </a:solidFill>
              <a:latin typeface="Helvetica"/>
              <a:cs typeface="Helvetica"/>
            </a:rPr>
            <a:t>Regierungsbezirk</a:t>
          </a:r>
        </a:p>
        <a:p>
          <a:pPr algn="ctr" rtl="0">
            <a:defRPr sz="1000"/>
          </a:pPr>
          <a:r>
            <a:rPr lang="de-DE" sz="900" b="0" i="0" u="none" strike="noStrike" baseline="0">
              <a:solidFill>
                <a:srgbClr val="000000"/>
              </a:solidFill>
              <a:latin typeface="Helvetica"/>
              <a:cs typeface="Helvetica"/>
            </a:rPr>
            <a:t>Land</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95250</xdr:colOff>
      <xdr:row>4</xdr:row>
      <xdr:rowOff>114300</xdr:rowOff>
    </xdr:from>
    <xdr:to>
      <xdr:col>7</xdr:col>
      <xdr:colOff>733426</xdr:colOff>
      <xdr:row>65</xdr:row>
      <xdr:rowOff>0</xdr:rowOff>
    </xdr:to>
    <xdr:pic>
      <xdr:nvPicPr>
        <xdr:cNvPr id="2" name="Grafik 1"/>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1013" t="9404" r="9620" b="3435"/>
        <a:stretch/>
      </xdr:blipFill>
      <xdr:spPr bwMode="auto">
        <a:xfrm>
          <a:off x="95250" y="723900"/>
          <a:ext cx="5972176" cy="9182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8</xdr:col>
      <xdr:colOff>495300</xdr:colOff>
      <xdr:row>27</xdr:row>
      <xdr:rowOff>0</xdr:rowOff>
    </xdr:to>
    <xdr:pic>
      <xdr:nvPicPr>
        <xdr:cNvPr id="4" name="Grafik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23850"/>
          <a:ext cx="6743700" cy="404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sd1\h_stla\stla\ABT2\REF22\EINWOHN\2005\JE_Krs_Gem_Sex_Alter_Gebst12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M0412"/>
      <sheetName val="Bev_Sa"/>
      <sheetName val="Bev_Kr"/>
      <sheetName val="Kreise_Quer"/>
    </sheetNames>
    <sheetDataSet>
      <sheetData sheetId="0"/>
      <sheetData sheetId="1" refreshError="1"/>
      <sheetData sheetId="2" refreshError="1"/>
      <sheetData sheetId="3"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destatis.de/DE/Methoden/Qualitaet/Qualitaetsberichte/Soziales/wohngeld.pdf?__blob=publicationFile" TargetMode="External"/><Relationship Id="rId2" Type="http://schemas.openxmlformats.org/officeDocument/2006/relationships/hyperlink" Target="https://www.destatis.de/DE/Methoden/Qualitaet/Qualitaetsberichte/Soziales/wohngeld.pdf?__blob=publicationFile" TargetMode="External"/><Relationship Id="rId1" Type="http://schemas.openxmlformats.org/officeDocument/2006/relationships/hyperlink" Target="https://www.statistik.sachsen.de/html/wohngeld.html?_cp=%7B%22accordion-content-8900%22%3A%7B%224%22%3Atrue%7D%2C%22previousOpen%22%3A%7B%22group%22%3A%22accordion-content-8900%22%2C%22idx%22%3A4%7D%7D"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2"/>
  <sheetViews>
    <sheetView showGridLines="0" tabSelected="1" workbookViewId="0"/>
  </sheetViews>
  <sheetFormatPr baseColWidth="10" defaultRowHeight="12"/>
  <cols>
    <col min="1" max="1" width="93.7109375" customWidth="1"/>
  </cols>
  <sheetData>
    <row r="1" spans="1:1" ht="11.25" customHeight="1">
      <c r="A1" s="63" t="s">
        <v>20</v>
      </c>
    </row>
    <row r="2" spans="1:1" ht="11.25" customHeight="1">
      <c r="A2" s="63" t="s">
        <v>170</v>
      </c>
    </row>
    <row r="3" spans="1:1" ht="11.25" customHeight="1"/>
    <row r="4" spans="1:1" ht="11.25" customHeight="1"/>
    <row r="5" spans="1:1" ht="11.25" customHeight="1"/>
    <row r="6" spans="1:1" ht="11.25" customHeight="1"/>
    <row r="7" spans="1:1" ht="11.25" customHeight="1"/>
    <row r="8" spans="1:1" ht="11.25" customHeight="1"/>
    <row r="9" spans="1:1" ht="11.25" customHeight="1"/>
    <row r="10" spans="1:1" ht="11.25" customHeight="1"/>
    <row r="11" spans="1:1" ht="11.25" customHeight="1"/>
    <row r="12" spans="1:1" ht="11.25" customHeight="1"/>
    <row r="13" spans="1:1" ht="11.25" customHeight="1"/>
    <row r="14" spans="1:1" ht="11.25" customHeight="1"/>
    <row r="15" spans="1:1" ht="11.25" customHeight="1"/>
    <row r="16" spans="1:1" ht="11.25" customHeight="1"/>
    <row r="17" ht="11.25" customHeight="1"/>
    <row r="18" ht="11.25" customHeight="1"/>
    <row r="19" ht="11.25" customHeight="1"/>
    <row r="20" ht="11.25" customHeight="1"/>
    <row r="21" ht="11.25" customHeight="1"/>
    <row r="22" ht="11.25" customHeight="1"/>
    <row r="23" ht="11.25" customHeight="1"/>
    <row r="24" ht="11.25" customHeight="1"/>
    <row r="25" ht="11.25" customHeight="1"/>
    <row r="26" ht="11.25" customHeight="1"/>
    <row r="27" ht="11.25" customHeight="1"/>
    <row r="28" ht="11.25" customHeight="1"/>
    <row r="29" ht="11.25" customHeight="1"/>
    <row r="30" ht="11.25" customHeight="1"/>
    <row r="31" ht="11.25" customHeight="1"/>
    <row r="32" ht="11.25" customHeight="1"/>
    <row r="33" ht="11.25" customHeight="1"/>
    <row r="34" ht="11.25" customHeight="1"/>
    <row r="35" ht="11.25" customHeight="1"/>
    <row r="36" ht="11.25" customHeight="1"/>
    <row r="37" ht="11.25" customHeight="1"/>
    <row r="38" ht="11.25" customHeight="1"/>
    <row r="39" ht="11.25" customHeight="1"/>
    <row r="40" ht="11.25" customHeight="1"/>
    <row r="41" ht="11.25" customHeight="1"/>
    <row r="42" ht="11.25" customHeight="1"/>
  </sheetData>
  <hyperlinks>
    <hyperlink ref="A1" location="Inhalt!A1" tooltip="Zum Inhaltsverzeichnis" display="Inhalt"/>
    <hyperlink ref="A2" location="Impressum!A1" tooltip="Zum Impressum" display="Impressum"/>
  </hyperlinks>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08"/>
  <dimension ref="A1:E49"/>
  <sheetViews>
    <sheetView showGridLines="0" zoomScaleNormal="100" workbookViewId="0"/>
  </sheetViews>
  <sheetFormatPr baseColWidth="10" defaultColWidth="11.42578125" defaultRowHeight="12.75"/>
  <cols>
    <col min="1" max="5" width="18.85546875" style="6" customWidth="1"/>
    <col min="6" max="16384" width="11.42578125" style="6"/>
  </cols>
  <sheetData>
    <row r="1" spans="1:5" ht="11.25" customHeight="1">
      <c r="A1" s="94" t="s">
        <v>20</v>
      </c>
    </row>
    <row r="2" spans="1:5" ht="11.25" customHeight="1"/>
    <row r="3" spans="1:5" s="96" customFormat="1" ht="13.5" customHeight="1">
      <c r="A3" s="95" t="s">
        <v>218</v>
      </c>
      <c r="B3" s="153"/>
    </row>
    <row r="4" spans="1:5" s="96" customFormat="1" ht="13.5" customHeight="1">
      <c r="A4" s="95" t="s">
        <v>82</v>
      </c>
      <c r="B4" s="153"/>
    </row>
    <row r="5" spans="1:5" s="96" customFormat="1" ht="9" customHeight="1">
      <c r="B5" s="153"/>
    </row>
    <row r="6" spans="1:5" s="154" customFormat="1" ht="12.75" customHeight="1">
      <c r="A6" s="261" t="s">
        <v>98</v>
      </c>
      <c r="B6" s="261" t="s">
        <v>65</v>
      </c>
      <c r="C6" s="276" t="s">
        <v>0</v>
      </c>
      <c r="D6" s="276" t="s">
        <v>81</v>
      </c>
      <c r="E6" s="293" t="s">
        <v>43</v>
      </c>
    </row>
    <row r="7" spans="1:5" s="154" customFormat="1" ht="12.75" customHeight="1">
      <c r="A7" s="296"/>
      <c r="B7" s="266"/>
      <c r="C7" s="292"/>
      <c r="D7" s="292"/>
      <c r="E7" s="294"/>
    </row>
    <row r="8" spans="1:5" s="154" customFormat="1" ht="16.5" customHeight="1">
      <c r="A8" s="296"/>
      <c r="B8" s="266"/>
      <c r="C8" s="292"/>
      <c r="D8" s="292"/>
      <c r="E8" s="294"/>
    </row>
    <row r="9" spans="1:5" s="154" customFormat="1" ht="16.5" customHeight="1">
      <c r="A9" s="297"/>
      <c r="B9" s="262"/>
      <c r="C9" s="280"/>
      <c r="D9" s="280"/>
      <c r="E9" s="295"/>
    </row>
    <row r="10" spans="1:5" s="154" customFormat="1" ht="11.25" customHeight="1">
      <c r="A10" s="167"/>
      <c r="B10" s="168"/>
      <c r="C10" s="75"/>
      <c r="D10" s="76"/>
      <c r="E10" s="167"/>
    </row>
    <row r="11" spans="1:5" s="96" customFormat="1" ht="11.25" customHeight="1">
      <c r="A11" s="110">
        <v>1</v>
      </c>
      <c r="B11" s="155" t="s">
        <v>66</v>
      </c>
      <c r="C11" s="156">
        <v>5699</v>
      </c>
      <c r="D11" s="157">
        <v>5169</v>
      </c>
      <c r="E11" s="157">
        <v>530</v>
      </c>
    </row>
    <row r="12" spans="1:5" s="96" customFormat="1" ht="11.25" customHeight="1">
      <c r="A12" s="110"/>
      <c r="B12" s="155" t="s">
        <v>67</v>
      </c>
      <c r="C12" s="156">
        <v>13637</v>
      </c>
      <c r="D12" s="157">
        <v>13194</v>
      </c>
      <c r="E12" s="157">
        <v>443</v>
      </c>
    </row>
    <row r="13" spans="1:5" s="96" customFormat="1" ht="11.25" customHeight="1">
      <c r="A13" s="110"/>
      <c r="B13" s="155" t="s">
        <v>68</v>
      </c>
      <c r="C13" s="156">
        <v>4332</v>
      </c>
      <c r="D13" s="157">
        <v>4282</v>
      </c>
      <c r="E13" s="157">
        <v>50</v>
      </c>
    </row>
    <row r="14" spans="1:5" s="96" customFormat="1" ht="11.25" customHeight="1">
      <c r="A14" s="110"/>
      <c r="B14" s="158" t="s">
        <v>62</v>
      </c>
      <c r="C14" s="156">
        <f>SUM(C11:C13)</f>
        <v>23668</v>
      </c>
      <c r="D14" s="157">
        <f>SUM(D11:D13)</f>
        <v>22645</v>
      </c>
      <c r="E14" s="157">
        <f>SUM(E11:E13)</f>
        <v>1023</v>
      </c>
    </row>
    <row r="15" spans="1:5" s="96" customFormat="1" ht="11.25" customHeight="1">
      <c r="A15" s="110"/>
      <c r="B15" s="158"/>
      <c r="C15" s="156"/>
      <c r="D15" s="157"/>
      <c r="E15" s="157"/>
    </row>
    <row r="16" spans="1:5" s="96" customFormat="1" ht="11.25" customHeight="1">
      <c r="A16" s="110">
        <v>2</v>
      </c>
      <c r="B16" s="155" t="s">
        <v>66</v>
      </c>
      <c r="C16" s="156">
        <v>1073</v>
      </c>
      <c r="D16" s="157">
        <v>890</v>
      </c>
      <c r="E16" s="157">
        <v>183</v>
      </c>
    </row>
    <row r="17" spans="1:5" s="96" customFormat="1" ht="11.25" customHeight="1">
      <c r="A17" s="110"/>
      <c r="B17" s="155" t="s">
        <v>67</v>
      </c>
      <c r="C17" s="156">
        <v>2526</v>
      </c>
      <c r="D17" s="157">
        <v>2368</v>
      </c>
      <c r="E17" s="157">
        <v>158</v>
      </c>
    </row>
    <row r="18" spans="1:5" s="96" customFormat="1" ht="11.25" customHeight="1">
      <c r="A18" s="110"/>
      <c r="B18" s="155" t="s">
        <v>68</v>
      </c>
      <c r="C18" s="156">
        <v>859</v>
      </c>
      <c r="D18" s="157">
        <v>840</v>
      </c>
      <c r="E18" s="157">
        <v>19</v>
      </c>
    </row>
    <row r="19" spans="1:5" s="96" customFormat="1" ht="11.25" customHeight="1">
      <c r="A19" s="110"/>
      <c r="B19" s="155" t="s">
        <v>62</v>
      </c>
      <c r="C19" s="156">
        <f>SUM(C16:C18)</f>
        <v>4458</v>
      </c>
      <c r="D19" s="157">
        <f>SUM(D16:D18)</f>
        <v>4098</v>
      </c>
      <c r="E19" s="157">
        <f>SUM(E16:E18)</f>
        <v>360</v>
      </c>
    </row>
    <row r="20" spans="1:5" s="96" customFormat="1" ht="11.25" customHeight="1">
      <c r="A20" s="110"/>
      <c r="B20" s="155"/>
      <c r="C20" s="156"/>
      <c r="D20" s="157"/>
      <c r="E20" s="157"/>
    </row>
    <row r="21" spans="1:5" s="96" customFormat="1" ht="11.25" customHeight="1">
      <c r="A21" s="110">
        <v>3</v>
      </c>
      <c r="B21" s="155" t="s">
        <v>66</v>
      </c>
      <c r="C21" s="156">
        <v>652</v>
      </c>
      <c r="D21" s="157">
        <v>568</v>
      </c>
      <c r="E21" s="157">
        <v>84</v>
      </c>
    </row>
    <row r="22" spans="1:5" s="96" customFormat="1" ht="11.25" customHeight="1">
      <c r="A22" s="110"/>
      <c r="B22" s="155" t="s">
        <v>67</v>
      </c>
      <c r="C22" s="156">
        <v>1443</v>
      </c>
      <c r="D22" s="157">
        <v>1369</v>
      </c>
      <c r="E22" s="157">
        <v>74</v>
      </c>
    </row>
    <row r="23" spans="1:5" s="96" customFormat="1" ht="11.25" customHeight="1">
      <c r="A23" s="110"/>
      <c r="B23" s="155" t="s">
        <v>68</v>
      </c>
      <c r="C23" s="156">
        <v>574</v>
      </c>
      <c r="D23" s="157">
        <v>566</v>
      </c>
      <c r="E23" s="157">
        <v>8</v>
      </c>
    </row>
    <row r="24" spans="1:5" s="96" customFormat="1" ht="11.25" customHeight="1">
      <c r="A24" s="110"/>
      <c r="B24" s="155" t="s">
        <v>62</v>
      </c>
      <c r="C24" s="156">
        <f>SUM(C21:C23)</f>
        <v>2669</v>
      </c>
      <c r="D24" s="157">
        <f>SUM(D21:D23)</f>
        <v>2503</v>
      </c>
      <c r="E24" s="157">
        <v>166</v>
      </c>
    </row>
    <row r="25" spans="1:5" s="96" customFormat="1" ht="11.25" customHeight="1">
      <c r="A25" s="110"/>
      <c r="B25" s="155"/>
      <c r="C25" s="156"/>
      <c r="D25" s="157"/>
      <c r="E25" s="157"/>
    </row>
    <row r="26" spans="1:5" s="96" customFormat="1" ht="11.25" customHeight="1">
      <c r="A26" s="110">
        <v>4</v>
      </c>
      <c r="B26" s="155" t="s">
        <v>66</v>
      </c>
      <c r="C26" s="156">
        <v>780</v>
      </c>
      <c r="D26" s="157">
        <v>604</v>
      </c>
      <c r="E26" s="157">
        <v>176</v>
      </c>
    </row>
    <row r="27" spans="1:5" s="96" customFormat="1" ht="11.25" customHeight="1">
      <c r="A27" s="110"/>
      <c r="B27" s="155" t="s">
        <v>67</v>
      </c>
      <c r="C27" s="156">
        <v>1489</v>
      </c>
      <c r="D27" s="157">
        <v>1351</v>
      </c>
      <c r="E27" s="157">
        <v>138</v>
      </c>
    </row>
    <row r="28" spans="1:5" s="96" customFormat="1" ht="11.25" customHeight="1">
      <c r="A28" s="110"/>
      <c r="B28" s="155" t="s">
        <v>68</v>
      </c>
      <c r="C28" s="156">
        <v>488</v>
      </c>
      <c r="D28" s="157">
        <v>477</v>
      </c>
      <c r="E28" s="157">
        <v>11</v>
      </c>
    </row>
    <row r="29" spans="1:5" s="96" customFormat="1" ht="11.25" customHeight="1">
      <c r="A29" s="110"/>
      <c r="B29" s="155" t="s">
        <v>62</v>
      </c>
      <c r="C29" s="156">
        <f>SUM(C26:C28)</f>
        <v>2757</v>
      </c>
      <c r="D29" s="157">
        <f>SUM(D26:D28)</f>
        <v>2432</v>
      </c>
      <c r="E29" s="157">
        <f>SUM(E26:E28)</f>
        <v>325</v>
      </c>
    </row>
    <row r="30" spans="1:5" s="96" customFormat="1" ht="11.25" customHeight="1">
      <c r="A30" s="110"/>
      <c r="B30" s="155"/>
      <c r="C30" s="156"/>
      <c r="D30" s="157"/>
      <c r="E30" s="157"/>
    </row>
    <row r="31" spans="1:5" s="96" customFormat="1" ht="11.25" customHeight="1">
      <c r="A31" s="110">
        <v>5</v>
      </c>
      <c r="B31" s="155" t="s">
        <v>66</v>
      </c>
      <c r="C31" s="156">
        <v>566</v>
      </c>
      <c r="D31" s="157">
        <v>365</v>
      </c>
      <c r="E31" s="157">
        <v>201</v>
      </c>
    </row>
    <row r="32" spans="1:5" s="96" customFormat="1" ht="11.25" customHeight="1">
      <c r="A32" s="110"/>
      <c r="B32" s="155" t="s">
        <v>67</v>
      </c>
      <c r="C32" s="156">
        <v>913</v>
      </c>
      <c r="D32" s="157">
        <v>807</v>
      </c>
      <c r="E32" s="157">
        <v>106</v>
      </c>
    </row>
    <row r="33" spans="1:5" s="96" customFormat="1" ht="11.25" customHeight="1">
      <c r="A33" s="110"/>
      <c r="B33" s="155" t="s">
        <v>68</v>
      </c>
      <c r="C33" s="156">
        <v>271</v>
      </c>
      <c r="D33" s="157">
        <v>261</v>
      </c>
      <c r="E33" s="157">
        <v>10</v>
      </c>
    </row>
    <row r="34" spans="1:5" s="96" customFormat="1" ht="11.25" customHeight="1">
      <c r="A34" s="110"/>
      <c r="B34" s="155" t="s">
        <v>62</v>
      </c>
      <c r="C34" s="156">
        <f>SUM(C31:C33)</f>
        <v>1750</v>
      </c>
      <c r="D34" s="157">
        <f>SUM(D31:D33)</f>
        <v>1433</v>
      </c>
      <c r="E34" s="157">
        <f>SUM(E31:E33)</f>
        <v>317</v>
      </c>
    </row>
    <row r="35" spans="1:5" s="96" customFormat="1" ht="11.25" customHeight="1">
      <c r="A35" s="110"/>
      <c r="B35" s="155"/>
      <c r="C35" s="156"/>
      <c r="D35" s="157"/>
      <c r="E35" s="157"/>
    </row>
    <row r="36" spans="1:5" s="96" customFormat="1" ht="11.25" customHeight="1">
      <c r="A36" s="110">
        <v>6</v>
      </c>
      <c r="B36" s="155" t="s">
        <v>66</v>
      </c>
      <c r="C36" s="156">
        <v>456</v>
      </c>
      <c r="D36" s="157">
        <v>249</v>
      </c>
      <c r="E36" s="157">
        <v>207</v>
      </c>
    </row>
    <row r="37" spans="1:5" s="96" customFormat="1" ht="11.25" customHeight="1">
      <c r="A37" s="110" t="s">
        <v>63</v>
      </c>
      <c r="B37" s="155" t="s">
        <v>67</v>
      </c>
      <c r="C37" s="156">
        <v>710</v>
      </c>
      <c r="D37" s="157">
        <v>566</v>
      </c>
      <c r="E37" s="157">
        <v>144</v>
      </c>
    </row>
    <row r="38" spans="1:5" s="96" customFormat="1" ht="11.25" customHeight="1">
      <c r="A38" s="110"/>
      <c r="B38" s="155" t="s">
        <v>68</v>
      </c>
      <c r="C38" s="156">
        <v>136</v>
      </c>
      <c r="D38" s="157">
        <v>124</v>
      </c>
      <c r="E38" s="157">
        <v>12</v>
      </c>
    </row>
    <row r="39" spans="1:5" s="96" customFormat="1" ht="11.25" customHeight="1">
      <c r="A39" s="110"/>
      <c r="B39" s="155" t="s">
        <v>62</v>
      </c>
      <c r="C39" s="156">
        <f>SUM(C36:C38)</f>
        <v>1302</v>
      </c>
      <c r="D39" s="157">
        <f>SUM(D36:D38)</f>
        <v>939</v>
      </c>
      <c r="E39" s="157">
        <f>SUM(E36:E38)</f>
        <v>363</v>
      </c>
    </row>
    <row r="40" spans="1:5" s="96" customFormat="1" ht="11.25" customHeight="1">
      <c r="A40" s="110"/>
      <c r="B40" s="155"/>
      <c r="C40" s="156"/>
      <c r="D40" s="157"/>
      <c r="E40" s="157"/>
    </row>
    <row r="41" spans="1:5" s="95" customFormat="1" ht="11.25" customHeight="1">
      <c r="A41" s="159" t="s">
        <v>0</v>
      </c>
      <c r="B41" s="160" t="s">
        <v>66</v>
      </c>
      <c r="C41" s="161">
        <f>SUM(C11,C16,C21,C26,C31,C36)</f>
        <v>9226</v>
      </c>
      <c r="D41" s="162">
        <f>D11+D16+D21+D26+D31+D36</f>
        <v>7845</v>
      </c>
      <c r="E41" s="162">
        <f>E11+E16+E21+E26+E31+E36</f>
        <v>1381</v>
      </c>
    </row>
    <row r="42" spans="1:5" s="95" customFormat="1" ht="11.25" customHeight="1">
      <c r="A42" s="159"/>
      <c r="B42" s="160" t="s">
        <v>67</v>
      </c>
      <c r="C42" s="161">
        <f>SUM(C12,C17,C22,C27,C32,C37)</f>
        <v>20718</v>
      </c>
      <c r="D42" s="162">
        <f t="shared" ref="D42:E44" si="0">D12+D17+D22+D27+D32+D37</f>
        <v>19655</v>
      </c>
      <c r="E42" s="162">
        <f t="shared" si="0"/>
        <v>1063</v>
      </c>
    </row>
    <row r="43" spans="1:5" s="95" customFormat="1" ht="11.25" customHeight="1">
      <c r="A43" s="159"/>
      <c r="B43" s="160" t="s">
        <v>68</v>
      </c>
      <c r="C43" s="161">
        <f>SUM(C13,C18,C23,C28,C33,C38)</f>
        <v>6660</v>
      </c>
      <c r="D43" s="162">
        <f t="shared" si="0"/>
        <v>6550</v>
      </c>
      <c r="E43" s="162">
        <f t="shared" si="0"/>
        <v>110</v>
      </c>
    </row>
    <row r="44" spans="1:5" s="95" customFormat="1" ht="11.25" customHeight="1">
      <c r="A44" s="159"/>
      <c r="B44" s="160" t="s">
        <v>64</v>
      </c>
      <c r="C44" s="161">
        <f>SUM(C14,C19,C24,C29,C34,C39)</f>
        <v>36604</v>
      </c>
      <c r="D44" s="162">
        <f t="shared" si="0"/>
        <v>34050</v>
      </c>
      <c r="E44" s="162">
        <f t="shared" si="0"/>
        <v>2554</v>
      </c>
    </row>
    <row r="45" spans="1:5" s="96" customFormat="1" ht="13.5" customHeight="1">
      <c r="C45" s="163"/>
      <c r="D45" s="164"/>
      <c r="E45" s="163"/>
    </row>
    <row r="46" spans="1:5" s="96" customFormat="1" ht="11.25">
      <c r="D46" s="165"/>
    </row>
    <row r="47" spans="1:5" s="96" customFormat="1" ht="11.25">
      <c r="D47" s="165"/>
    </row>
    <row r="48" spans="1:5" s="96" customFormat="1" ht="11.25">
      <c r="D48" s="165"/>
    </row>
    <row r="49" spans="4:4" s="96" customFormat="1" ht="11.25">
      <c r="D49" s="166"/>
    </row>
  </sheetData>
  <mergeCells count="5">
    <mergeCell ref="E6:E9"/>
    <mergeCell ref="A6:A9"/>
    <mergeCell ref="B6:B9"/>
    <mergeCell ref="C6:C9"/>
    <mergeCell ref="D6:D9"/>
  </mergeCells>
  <phoneticPr fontId="23" type="noConversion"/>
  <hyperlinks>
    <hyperlink ref="A1" location="Inhalt!A1" tooltip="Zum Inhalt" display="Inhalt"/>
  </hyperlinks>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K VII 1 - j/19</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zoomScaleNormal="100" workbookViewId="0"/>
  </sheetViews>
  <sheetFormatPr baseColWidth="10" defaultColWidth="11.42578125" defaultRowHeight="12.75"/>
  <cols>
    <col min="1" max="1" width="16.42578125" style="5" customWidth="1"/>
    <col min="2" max="2" width="13.28515625" style="5" customWidth="1"/>
    <col min="3" max="8" width="10.85546875" style="5" customWidth="1"/>
    <col min="9" max="9" width="21.7109375" style="5" customWidth="1"/>
    <col min="10" max="10" width="9.42578125" style="5" customWidth="1"/>
    <col min="11" max="16" width="10.7109375" style="5" customWidth="1"/>
    <col min="17" max="16384" width="11.42578125" style="5"/>
  </cols>
  <sheetData>
    <row r="1" spans="1:8" s="33" customFormat="1" ht="11.25" customHeight="1">
      <c r="A1" s="94" t="s">
        <v>20</v>
      </c>
    </row>
    <row r="2" spans="1:8" s="33" customFormat="1" ht="11.25" customHeight="1"/>
    <row r="3" spans="1:8" s="33" customFormat="1" ht="11.25" customHeight="1">
      <c r="A3" s="95" t="s">
        <v>219</v>
      </c>
    </row>
    <row r="4" spans="1:8" s="33" customFormat="1" ht="11.25" customHeight="1">
      <c r="A4" s="95" t="s">
        <v>151</v>
      </c>
    </row>
    <row r="5" spans="1:8" s="33" customFormat="1" ht="11.25" customHeight="1">
      <c r="A5" s="95"/>
      <c r="D5" s="96"/>
      <c r="E5" s="96"/>
    </row>
    <row r="6" spans="1:8" s="33" customFormat="1" ht="21" customHeight="1">
      <c r="A6" s="275" t="s">
        <v>152</v>
      </c>
      <c r="B6" s="267" t="s">
        <v>0</v>
      </c>
      <c r="C6" s="298" t="s">
        <v>153</v>
      </c>
      <c r="D6" s="299"/>
      <c r="E6" s="299"/>
      <c r="F6" s="299"/>
      <c r="G6" s="299"/>
      <c r="H6" s="299"/>
    </row>
    <row r="7" spans="1:8" s="33" customFormat="1" ht="15" customHeight="1">
      <c r="A7" s="262"/>
      <c r="B7" s="269"/>
      <c r="C7" s="34">
        <v>1</v>
      </c>
      <c r="D7" s="35">
        <v>2</v>
      </c>
      <c r="E7" s="35">
        <v>3</v>
      </c>
      <c r="F7" s="70">
        <v>4</v>
      </c>
      <c r="G7" s="70">
        <v>5</v>
      </c>
      <c r="H7" s="72" t="s">
        <v>30</v>
      </c>
    </row>
    <row r="8" spans="1:8" s="33" customFormat="1" ht="10.5" customHeight="1">
      <c r="A8" s="169"/>
      <c r="B8" s="170"/>
      <c r="C8" s="125"/>
      <c r="D8" s="125"/>
      <c r="E8" s="125"/>
      <c r="F8" s="171"/>
      <c r="G8" s="171"/>
      <c r="H8" s="171"/>
    </row>
    <row r="9" spans="1:8" s="33" customFormat="1" ht="12.75" customHeight="1">
      <c r="A9" s="172">
        <v>1</v>
      </c>
      <c r="B9" s="132">
        <f>SUM(C9:H9)</f>
        <v>15</v>
      </c>
      <c r="C9" s="132">
        <v>15</v>
      </c>
      <c r="D9" s="223" t="s">
        <v>237</v>
      </c>
      <c r="E9" s="223" t="s">
        <v>237</v>
      </c>
      <c r="F9" s="223" t="s">
        <v>237</v>
      </c>
      <c r="G9" s="223" t="s">
        <v>237</v>
      </c>
      <c r="H9" s="223" t="s">
        <v>237</v>
      </c>
    </row>
    <row r="10" spans="1:8" s="33" customFormat="1" ht="12.75" customHeight="1">
      <c r="A10" s="172">
        <v>2</v>
      </c>
      <c r="B10" s="132">
        <f t="shared" ref="B10:B15" si="0">SUM(C10:H10)</f>
        <v>3433</v>
      </c>
      <c r="C10" s="132">
        <v>3432</v>
      </c>
      <c r="D10" s="132">
        <v>1</v>
      </c>
      <c r="E10" s="223" t="s">
        <v>237</v>
      </c>
      <c r="F10" s="223" t="s">
        <v>237</v>
      </c>
      <c r="G10" s="223" t="s">
        <v>237</v>
      </c>
      <c r="H10" s="223" t="s">
        <v>237</v>
      </c>
    </row>
    <row r="11" spans="1:8" s="33" customFormat="1" ht="12.75" customHeight="1">
      <c r="A11" s="172">
        <v>3</v>
      </c>
      <c r="B11" s="132">
        <f t="shared" si="0"/>
        <v>2615</v>
      </c>
      <c r="C11" s="132">
        <v>637</v>
      </c>
      <c r="D11" s="132">
        <v>1978</v>
      </c>
      <c r="E11" s="223" t="s">
        <v>237</v>
      </c>
      <c r="F11" s="223" t="s">
        <v>237</v>
      </c>
      <c r="G11" s="223" t="s">
        <v>237</v>
      </c>
      <c r="H11" s="223" t="s">
        <v>237</v>
      </c>
    </row>
    <row r="12" spans="1:8" s="33" customFormat="1" ht="12.75" customHeight="1">
      <c r="A12" s="172">
        <v>4</v>
      </c>
      <c r="B12" s="132">
        <f t="shared" si="0"/>
        <v>2753</v>
      </c>
      <c r="C12" s="132">
        <v>87</v>
      </c>
      <c r="D12" s="132">
        <v>1986</v>
      </c>
      <c r="E12" s="132">
        <v>680</v>
      </c>
      <c r="F12" s="223" t="s">
        <v>237</v>
      </c>
      <c r="G12" s="223" t="s">
        <v>237</v>
      </c>
      <c r="H12" s="223" t="s">
        <v>237</v>
      </c>
    </row>
    <row r="13" spans="1:8" s="33" customFormat="1" ht="12.75" customHeight="1">
      <c r="A13" s="172">
        <v>5</v>
      </c>
      <c r="B13" s="132">
        <f t="shared" si="0"/>
        <v>1750</v>
      </c>
      <c r="C13" s="132">
        <v>16</v>
      </c>
      <c r="D13" s="132">
        <v>110</v>
      </c>
      <c r="E13" s="132">
        <v>1484</v>
      </c>
      <c r="F13" s="132">
        <v>140</v>
      </c>
      <c r="G13" s="223" t="s">
        <v>237</v>
      </c>
      <c r="H13" s="223" t="s">
        <v>237</v>
      </c>
    </row>
    <row r="14" spans="1:8" s="33" customFormat="1" ht="12.75" customHeight="1">
      <c r="A14" s="172" t="s">
        <v>30</v>
      </c>
      <c r="B14" s="132">
        <f t="shared" si="0"/>
        <v>1302</v>
      </c>
      <c r="C14" s="223">
        <v>0</v>
      </c>
      <c r="D14" s="132">
        <v>7</v>
      </c>
      <c r="E14" s="132">
        <v>71</v>
      </c>
      <c r="F14" s="132">
        <v>758</v>
      </c>
      <c r="G14" s="132">
        <v>268</v>
      </c>
      <c r="H14" s="132">
        <v>198</v>
      </c>
    </row>
    <row r="15" spans="1:8" s="33" customFormat="1" ht="12.75" customHeight="1">
      <c r="A15" s="173" t="s">
        <v>0</v>
      </c>
      <c r="B15" s="129">
        <f t="shared" si="0"/>
        <v>11868</v>
      </c>
      <c r="C15" s="129">
        <v>4187</v>
      </c>
      <c r="D15" s="129">
        <v>4082</v>
      </c>
      <c r="E15" s="129">
        <v>2235</v>
      </c>
      <c r="F15" s="129">
        <v>898</v>
      </c>
      <c r="G15" s="129">
        <v>268</v>
      </c>
      <c r="H15" s="129">
        <v>198</v>
      </c>
    </row>
    <row r="16" spans="1:8" s="10" customFormat="1" ht="12.75" customHeight="1">
      <c r="A16" s="30"/>
      <c r="B16" s="60"/>
      <c r="C16" s="50"/>
      <c r="D16" s="50"/>
      <c r="E16" s="50"/>
      <c r="F16" s="54"/>
      <c r="G16" s="54"/>
      <c r="H16" s="54"/>
    </row>
    <row r="17" spans="1:8" s="10" customFormat="1" ht="12.75" customHeight="1">
      <c r="A17" s="30"/>
      <c r="B17" s="60"/>
      <c r="C17" s="50"/>
      <c r="D17" s="50"/>
      <c r="E17" s="50"/>
      <c r="F17" s="54"/>
      <c r="G17" s="54"/>
      <c r="H17" s="54"/>
    </row>
    <row r="18" spans="1:8" s="10" customFormat="1" ht="12.75" customHeight="1">
      <c r="A18" s="30"/>
      <c r="B18" s="60"/>
      <c r="C18" s="50"/>
      <c r="D18" s="50"/>
      <c r="E18" s="50"/>
      <c r="F18" s="54"/>
      <c r="G18" s="54"/>
      <c r="H18" s="54"/>
    </row>
    <row r="19" spans="1:8" s="10" customFormat="1" ht="12.75" customHeight="1">
      <c r="A19" s="30"/>
      <c r="B19" s="60"/>
      <c r="C19" s="50"/>
      <c r="D19" s="50"/>
      <c r="E19" s="50"/>
      <c r="F19" s="54"/>
      <c r="G19" s="54"/>
      <c r="H19" s="54"/>
    </row>
    <row r="20" spans="1:8">
      <c r="B20" s="55"/>
      <c r="C20" s="55"/>
      <c r="D20" s="55"/>
      <c r="E20" s="55"/>
      <c r="F20" s="55"/>
      <c r="G20" s="55"/>
      <c r="H20" s="55"/>
    </row>
    <row r="35" spans="2:8">
      <c r="B35" s="55"/>
      <c r="C35" s="55"/>
      <c r="D35" s="55"/>
      <c r="E35" s="55"/>
      <c r="F35" s="55"/>
      <c r="G35" s="55"/>
      <c r="H35" s="55"/>
    </row>
    <row r="36" spans="2:8">
      <c r="B36" s="55"/>
      <c r="C36" s="55"/>
      <c r="D36" s="55"/>
      <c r="E36" s="55"/>
      <c r="F36" s="55"/>
      <c r="G36" s="55"/>
      <c r="H36" s="55"/>
    </row>
    <row r="37" spans="2:8">
      <c r="B37" s="55"/>
      <c r="C37" s="55"/>
      <c r="D37" s="55"/>
      <c r="E37" s="55"/>
      <c r="F37" s="55"/>
      <c r="G37" s="55"/>
      <c r="H37" s="55"/>
    </row>
    <row r="38" spans="2:8">
      <c r="B38" s="55"/>
      <c r="C38" s="55"/>
      <c r="D38" s="55"/>
      <c r="E38" s="55"/>
      <c r="F38" s="55"/>
      <c r="G38" s="55"/>
      <c r="H38" s="55"/>
    </row>
  </sheetData>
  <mergeCells count="3">
    <mergeCell ref="A6:A7"/>
    <mergeCell ref="B6:B7"/>
    <mergeCell ref="C6:H6"/>
  </mergeCells>
  <hyperlinks>
    <hyperlink ref="A1" location="Inhalt!A1" tooltip="Zum Inhalt" display="Inhalt"/>
  </hyperlinks>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K VII 1 - j/19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zoomScaleNormal="100" workbookViewId="0"/>
  </sheetViews>
  <sheetFormatPr baseColWidth="10" defaultRowHeight="12"/>
  <sheetData>
    <row r="1" spans="1:8" s="61" customFormat="1" ht="11.25">
      <c r="A1" s="63" t="s">
        <v>20</v>
      </c>
    </row>
    <row r="2" spans="1:8" s="61" customFormat="1" ht="11.25"/>
    <row r="3" spans="1:8" s="33" customFormat="1" ht="13.5" customHeight="1">
      <c r="A3" s="95" t="s">
        <v>220</v>
      </c>
      <c r="B3" s="137"/>
      <c r="C3" s="137"/>
      <c r="D3" s="137"/>
      <c r="E3" s="137"/>
      <c r="F3" s="137"/>
      <c r="G3" s="137"/>
      <c r="H3" s="137"/>
    </row>
    <row r="4" spans="1:8" s="33" customFormat="1" ht="13.5" customHeight="1">
      <c r="A4" s="95" t="s">
        <v>154</v>
      </c>
      <c r="B4" s="137"/>
      <c r="C4" s="137"/>
      <c r="D4" s="137"/>
      <c r="E4" s="137"/>
      <c r="F4" s="137"/>
      <c r="G4" s="137"/>
      <c r="H4" s="137"/>
    </row>
    <row r="5" spans="1:8" s="33" customFormat="1" ht="11.25">
      <c r="A5" s="95"/>
      <c r="B5" s="137"/>
      <c r="C5" s="137"/>
      <c r="D5" s="163"/>
      <c r="E5" s="163"/>
      <c r="F5" s="137"/>
      <c r="G5" s="137"/>
      <c r="H5" s="137"/>
    </row>
    <row r="6" spans="1:8" s="33" customFormat="1" ht="21" customHeight="1">
      <c r="A6" s="275" t="s">
        <v>152</v>
      </c>
      <c r="B6" s="300" t="s">
        <v>0</v>
      </c>
      <c r="C6" s="302" t="s">
        <v>155</v>
      </c>
      <c r="D6" s="303"/>
      <c r="E6" s="303"/>
      <c r="F6" s="303"/>
      <c r="G6" s="303"/>
      <c r="H6" s="303"/>
    </row>
    <row r="7" spans="1:8" s="33" customFormat="1" ht="15" customHeight="1">
      <c r="A7" s="262"/>
      <c r="B7" s="301"/>
      <c r="C7" s="56">
        <v>1</v>
      </c>
      <c r="D7" s="57">
        <v>2</v>
      </c>
      <c r="E7" s="57">
        <v>3</v>
      </c>
      <c r="F7" s="58">
        <v>4</v>
      </c>
      <c r="G7" s="58">
        <v>5</v>
      </c>
      <c r="H7" s="59" t="s">
        <v>30</v>
      </c>
    </row>
    <row r="8" spans="1:8" s="33" customFormat="1" ht="11.25" customHeight="1">
      <c r="A8" s="169"/>
      <c r="B8" s="174"/>
      <c r="C8" s="132"/>
      <c r="D8" s="132"/>
      <c r="E8" s="132"/>
      <c r="F8" s="105"/>
      <c r="G8" s="105"/>
      <c r="H8" s="105"/>
    </row>
    <row r="9" spans="1:8" s="33" customFormat="1" ht="11.25" customHeight="1">
      <c r="A9" s="172">
        <v>1</v>
      </c>
      <c r="B9" s="132">
        <f>SUM(C9:H9)</f>
        <v>650</v>
      </c>
      <c r="C9" s="132">
        <v>650</v>
      </c>
      <c r="D9" s="224" t="s">
        <v>237</v>
      </c>
      <c r="E9" s="224" t="s">
        <v>237</v>
      </c>
      <c r="F9" s="224" t="s">
        <v>237</v>
      </c>
      <c r="G9" s="224" t="s">
        <v>237</v>
      </c>
      <c r="H9" s="224" t="s">
        <v>237</v>
      </c>
    </row>
    <row r="10" spans="1:8" s="33" customFormat="1" ht="11.25" customHeight="1">
      <c r="A10" s="172">
        <v>2</v>
      </c>
      <c r="B10" s="132">
        <f t="shared" ref="B10:B15" si="0">SUM(C10:H10)</f>
        <v>413</v>
      </c>
      <c r="C10" s="132">
        <v>378</v>
      </c>
      <c r="D10" s="132">
        <v>35</v>
      </c>
      <c r="E10" s="224" t="s">
        <v>237</v>
      </c>
      <c r="F10" s="224" t="s">
        <v>237</v>
      </c>
      <c r="G10" s="224" t="s">
        <v>237</v>
      </c>
      <c r="H10" s="224" t="s">
        <v>237</v>
      </c>
    </row>
    <row r="11" spans="1:8" s="33" customFormat="1" ht="11.25" customHeight="1">
      <c r="A11" s="172">
        <v>3</v>
      </c>
      <c r="B11" s="132">
        <f t="shared" si="0"/>
        <v>283</v>
      </c>
      <c r="C11" s="132">
        <v>234</v>
      </c>
      <c r="D11" s="132">
        <v>49</v>
      </c>
      <c r="E11" s="132">
        <v>0</v>
      </c>
      <c r="F11" s="224" t="s">
        <v>237</v>
      </c>
      <c r="G11" s="224" t="s">
        <v>237</v>
      </c>
      <c r="H11" s="224" t="s">
        <v>237</v>
      </c>
    </row>
    <row r="12" spans="1:8" s="33" customFormat="1" ht="11.25" customHeight="1">
      <c r="A12" s="172">
        <v>4</v>
      </c>
      <c r="B12" s="132">
        <f t="shared" si="0"/>
        <v>282</v>
      </c>
      <c r="C12" s="132">
        <v>252</v>
      </c>
      <c r="D12" s="132">
        <v>30</v>
      </c>
      <c r="E12" s="132">
        <v>0</v>
      </c>
      <c r="F12" s="132">
        <v>0</v>
      </c>
      <c r="G12" s="224" t="s">
        <v>237</v>
      </c>
      <c r="H12" s="224" t="s">
        <v>237</v>
      </c>
    </row>
    <row r="13" spans="1:8" s="33" customFormat="1" ht="11.25" customHeight="1">
      <c r="A13" s="172">
        <v>5</v>
      </c>
      <c r="B13" s="132">
        <f t="shared" si="0"/>
        <v>185</v>
      </c>
      <c r="C13" s="132">
        <v>163</v>
      </c>
      <c r="D13" s="132">
        <v>22</v>
      </c>
      <c r="E13" s="132">
        <v>0</v>
      </c>
      <c r="F13" s="132">
        <v>0</v>
      </c>
      <c r="G13" s="132">
        <v>0</v>
      </c>
      <c r="H13" s="224" t="s">
        <v>237</v>
      </c>
    </row>
    <row r="14" spans="1:8" s="33" customFormat="1" ht="11.25" customHeight="1">
      <c r="A14" s="172" t="s">
        <v>30</v>
      </c>
      <c r="B14" s="132">
        <f t="shared" si="0"/>
        <v>198</v>
      </c>
      <c r="C14" s="132">
        <v>157</v>
      </c>
      <c r="D14" s="132">
        <v>31</v>
      </c>
      <c r="E14" s="132">
        <v>9</v>
      </c>
      <c r="F14" s="224">
        <v>1</v>
      </c>
      <c r="G14" s="132">
        <v>0</v>
      </c>
      <c r="H14" s="132">
        <v>0</v>
      </c>
    </row>
    <row r="15" spans="1:8" s="33" customFormat="1" ht="11.25" customHeight="1">
      <c r="A15" s="173" t="s">
        <v>0</v>
      </c>
      <c r="B15" s="129">
        <f t="shared" si="0"/>
        <v>2011</v>
      </c>
      <c r="C15" s="129">
        <v>1834</v>
      </c>
      <c r="D15" s="129">
        <v>167</v>
      </c>
      <c r="E15" s="129">
        <v>9</v>
      </c>
      <c r="F15" s="129">
        <v>1</v>
      </c>
      <c r="G15" s="129">
        <v>0</v>
      </c>
      <c r="H15" s="129">
        <v>0</v>
      </c>
    </row>
    <row r="16" spans="1:8" s="5" customFormat="1" ht="12.75">
      <c r="B16" s="55"/>
      <c r="C16" s="55"/>
      <c r="D16" s="55"/>
      <c r="E16" s="55"/>
      <c r="F16" s="55"/>
      <c r="G16" s="55"/>
      <c r="H16" s="55"/>
    </row>
  </sheetData>
  <mergeCells count="3">
    <mergeCell ref="A6:A7"/>
    <mergeCell ref="B6:B7"/>
    <mergeCell ref="C6:H6"/>
  </mergeCells>
  <hyperlinks>
    <hyperlink ref="A1" location="Inhalt!A1" tooltip="Zum Inhalt" display="Inhalt"/>
  </hyperlinks>
  <pageMargins left="0.70866141732283472" right="0.70866141732283472" top="0.78740157480314965" bottom="0.78740157480314965" header="0.31496062992125984" footer="0.31496062992125984"/>
  <pageSetup paperSize="9" orientation="portrait" r:id="rId1"/>
  <headerFooter>
    <oddFooter>&amp;C&amp;6© Statistisches Landesamt des Freistaates Sachsen  | K VII 1 - j/19</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baseColWidth="10" defaultRowHeight="12"/>
  <sheetData>
    <row r="1" spans="1:8" s="61" customFormat="1" ht="11.25" customHeight="1">
      <c r="A1" s="63" t="s">
        <v>20</v>
      </c>
    </row>
    <row r="2" spans="1:8" s="61" customFormat="1" ht="11.25" customHeight="1"/>
    <row r="3" spans="1:8" s="33" customFormat="1" ht="11.25" customHeight="1">
      <c r="A3" s="95" t="s">
        <v>221</v>
      </c>
      <c r="B3" s="137"/>
      <c r="C3" s="137"/>
      <c r="D3" s="137"/>
      <c r="E3" s="137"/>
      <c r="F3" s="137"/>
      <c r="G3" s="137"/>
      <c r="H3" s="137"/>
    </row>
    <row r="4" spans="1:8" s="33" customFormat="1" ht="11.25" customHeight="1">
      <c r="A4" s="95" t="s">
        <v>156</v>
      </c>
      <c r="B4" s="137"/>
      <c r="C4" s="137"/>
      <c r="D4" s="137"/>
      <c r="E4" s="137"/>
      <c r="F4" s="137"/>
      <c r="G4" s="137"/>
      <c r="H4" s="137"/>
    </row>
    <row r="5" spans="1:8" s="33" customFormat="1" ht="11.25" customHeight="1">
      <c r="A5" s="95"/>
      <c r="B5" s="137"/>
      <c r="C5" s="137"/>
      <c r="D5" s="163"/>
      <c r="E5" s="163"/>
      <c r="F5" s="137"/>
      <c r="G5" s="137"/>
      <c r="H5" s="137"/>
    </row>
    <row r="6" spans="1:8" s="33" customFormat="1" ht="21" customHeight="1">
      <c r="A6" s="275" t="s">
        <v>152</v>
      </c>
      <c r="B6" s="300" t="s">
        <v>0</v>
      </c>
      <c r="C6" s="302" t="s">
        <v>157</v>
      </c>
      <c r="D6" s="303"/>
      <c r="E6" s="303"/>
      <c r="F6" s="303"/>
      <c r="G6" s="303"/>
      <c r="H6" s="303"/>
    </row>
    <row r="7" spans="1:8" s="33" customFormat="1" ht="15" customHeight="1">
      <c r="A7" s="262"/>
      <c r="B7" s="301"/>
      <c r="C7" s="56">
        <v>1</v>
      </c>
      <c r="D7" s="57">
        <v>2</v>
      </c>
      <c r="E7" s="57">
        <v>3</v>
      </c>
      <c r="F7" s="58">
        <v>4</v>
      </c>
      <c r="G7" s="58">
        <v>5</v>
      </c>
      <c r="H7" s="59" t="s">
        <v>30</v>
      </c>
    </row>
    <row r="8" spans="1:8" s="33" customFormat="1" ht="11.25" customHeight="1">
      <c r="A8" s="169"/>
      <c r="B8" s="174"/>
      <c r="C8" s="132"/>
      <c r="D8" s="132"/>
      <c r="E8" s="132"/>
      <c r="F8" s="105"/>
      <c r="G8" s="105"/>
      <c r="H8" s="105"/>
    </row>
    <row r="9" spans="1:8" s="33" customFormat="1" ht="11.25" customHeight="1">
      <c r="A9" s="172">
        <v>1</v>
      </c>
      <c r="B9" s="132">
        <f>SUM(C9:H9)</f>
        <v>23002</v>
      </c>
      <c r="C9" s="132">
        <v>23002</v>
      </c>
      <c r="D9" s="223" t="s">
        <v>237</v>
      </c>
      <c r="E9" s="223" t="s">
        <v>237</v>
      </c>
      <c r="F9" s="223" t="s">
        <v>237</v>
      </c>
      <c r="G9" s="135" t="s">
        <v>237</v>
      </c>
      <c r="H9" s="135" t="s">
        <v>237</v>
      </c>
    </row>
    <row r="10" spans="1:8" s="33" customFormat="1" ht="11.25" customHeight="1">
      <c r="A10" s="172">
        <v>2</v>
      </c>
      <c r="B10" s="132">
        <f t="shared" ref="B10:B15" si="0">SUM(C10:H10)</f>
        <v>4259</v>
      </c>
      <c r="C10" s="132">
        <v>3484</v>
      </c>
      <c r="D10" s="132">
        <v>775</v>
      </c>
      <c r="E10" s="223" t="s">
        <v>237</v>
      </c>
      <c r="F10" s="223" t="s">
        <v>237</v>
      </c>
      <c r="G10" s="135" t="s">
        <v>237</v>
      </c>
      <c r="H10" s="135" t="s">
        <v>237</v>
      </c>
    </row>
    <row r="11" spans="1:8" s="33" customFormat="1" ht="11.25" customHeight="1">
      <c r="A11" s="172">
        <v>3</v>
      </c>
      <c r="B11" s="132">
        <f t="shared" si="0"/>
        <v>2615</v>
      </c>
      <c r="C11" s="132">
        <v>2157</v>
      </c>
      <c r="D11" s="132">
        <v>449</v>
      </c>
      <c r="E11" s="132">
        <v>9</v>
      </c>
      <c r="F11" s="223" t="s">
        <v>237</v>
      </c>
      <c r="G11" s="135" t="s">
        <v>237</v>
      </c>
      <c r="H11" s="135" t="s">
        <v>237</v>
      </c>
    </row>
    <row r="12" spans="1:8" s="33" customFormat="1" ht="11.25" customHeight="1">
      <c r="A12" s="172">
        <v>4</v>
      </c>
      <c r="B12" s="132">
        <f t="shared" si="0"/>
        <v>2742</v>
      </c>
      <c r="C12" s="132">
        <v>868</v>
      </c>
      <c r="D12" s="132">
        <v>1873</v>
      </c>
      <c r="E12" s="132">
        <v>1</v>
      </c>
      <c r="F12" s="132">
        <v>0</v>
      </c>
      <c r="G12" s="135" t="s">
        <v>237</v>
      </c>
      <c r="H12" s="135" t="s">
        <v>237</v>
      </c>
    </row>
    <row r="13" spans="1:8" s="33" customFormat="1" ht="11.25" customHeight="1">
      <c r="A13" s="172">
        <v>5</v>
      </c>
      <c r="B13" s="132">
        <f t="shared" si="0"/>
        <v>1746</v>
      </c>
      <c r="C13" s="132">
        <v>204</v>
      </c>
      <c r="D13" s="132">
        <v>1535</v>
      </c>
      <c r="E13" s="132">
        <v>7</v>
      </c>
      <c r="F13" s="132">
        <v>0</v>
      </c>
      <c r="G13" s="132">
        <v>0</v>
      </c>
      <c r="H13" s="135" t="s">
        <v>237</v>
      </c>
    </row>
    <row r="14" spans="1:8" s="33" customFormat="1" ht="11.25" customHeight="1">
      <c r="A14" s="172" t="s">
        <v>30</v>
      </c>
      <c r="B14" s="132">
        <f t="shared" si="0"/>
        <v>1302</v>
      </c>
      <c r="C14" s="132">
        <v>48</v>
      </c>
      <c r="D14" s="132">
        <v>1243</v>
      </c>
      <c r="E14" s="132">
        <v>11</v>
      </c>
      <c r="F14" s="132">
        <v>0</v>
      </c>
      <c r="G14" s="132">
        <v>0</v>
      </c>
      <c r="H14" s="132">
        <v>0</v>
      </c>
    </row>
    <row r="15" spans="1:8" s="33" customFormat="1" ht="11.25" customHeight="1">
      <c r="A15" s="173" t="s">
        <v>0</v>
      </c>
      <c r="B15" s="129">
        <f t="shared" si="0"/>
        <v>35666</v>
      </c>
      <c r="C15" s="129">
        <v>29763</v>
      </c>
      <c r="D15" s="129">
        <v>5875</v>
      </c>
      <c r="E15" s="129">
        <v>28</v>
      </c>
      <c r="F15" s="129">
        <v>0</v>
      </c>
      <c r="G15" s="225">
        <v>0</v>
      </c>
      <c r="H15" s="225">
        <v>0</v>
      </c>
    </row>
    <row r="16" spans="1:8" s="5" customFormat="1" ht="12.75"/>
  </sheetData>
  <mergeCells count="3">
    <mergeCell ref="A6:A7"/>
    <mergeCell ref="B6:B7"/>
    <mergeCell ref="C6:H6"/>
  </mergeCells>
  <hyperlinks>
    <hyperlink ref="A1" location="Inhalt!A1" tooltip="Zum Inhalt" display="Inhalt"/>
  </hyperlinks>
  <pageMargins left="0.70866141732283472" right="0.70866141732283472" top="0.78740157480314965" bottom="0.78740157480314965" header="0.31496062992125984" footer="0.31496062992125984"/>
  <pageSetup paperSize="9" orientation="portrait" r:id="rId1"/>
  <headerFooter>
    <oddFooter>&amp;C&amp;6© Statistisches Landesamt des Freistaates Sachsen  | K VII 1 - j/19</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J25"/>
  <sheetViews>
    <sheetView showGridLines="0" zoomScaleNormal="100" workbookViewId="0"/>
  </sheetViews>
  <sheetFormatPr baseColWidth="10" defaultColWidth="11.42578125" defaultRowHeight="12.75"/>
  <cols>
    <col min="1" max="1" width="15.140625" style="3" customWidth="1"/>
    <col min="2" max="16384" width="11.42578125" style="3"/>
  </cols>
  <sheetData>
    <row r="1" spans="1:10" s="8" customFormat="1" ht="11.25" customHeight="1">
      <c r="A1" s="63" t="s">
        <v>20</v>
      </c>
    </row>
    <row r="2" spans="1:10" s="8" customFormat="1" ht="11.25" customHeight="1"/>
    <row r="3" spans="1:10" s="8" customFormat="1" ht="11.25" customHeight="1">
      <c r="A3" s="122" t="s">
        <v>222</v>
      </c>
    </row>
    <row r="4" spans="1:10" s="8" customFormat="1" ht="11.25" customHeight="1">
      <c r="A4" s="175"/>
      <c r="D4" s="176"/>
      <c r="E4" s="176"/>
    </row>
    <row r="5" spans="1:10" s="4" customFormat="1" ht="19.5" customHeight="1">
      <c r="A5" s="315" t="s">
        <v>17</v>
      </c>
      <c r="B5" s="316"/>
      <c r="C5" s="324" t="s">
        <v>0</v>
      </c>
      <c r="D5" s="306" t="s">
        <v>52</v>
      </c>
      <c r="E5" s="307"/>
      <c r="F5" s="321" t="s">
        <v>127</v>
      </c>
      <c r="G5" s="307"/>
      <c r="H5" s="307"/>
    </row>
    <row r="6" spans="1:10" s="4" customFormat="1" ht="15" customHeight="1">
      <c r="A6" s="317"/>
      <c r="B6" s="318"/>
      <c r="C6" s="325"/>
      <c r="D6" s="308" t="s">
        <v>83</v>
      </c>
      <c r="E6" s="310" t="s">
        <v>84</v>
      </c>
      <c r="F6" s="308" t="s">
        <v>0</v>
      </c>
      <c r="G6" s="308" t="s">
        <v>85</v>
      </c>
      <c r="H6" s="310" t="s">
        <v>86</v>
      </c>
    </row>
    <row r="7" spans="1:10" s="4" customFormat="1" ht="29.25" customHeight="1">
      <c r="A7" s="319"/>
      <c r="B7" s="320"/>
      <c r="C7" s="326"/>
      <c r="D7" s="309"/>
      <c r="E7" s="311"/>
      <c r="F7" s="322"/>
      <c r="G7" s="309"/>
      <c r="H7" s="323"/>
      <c r="J7" s="8"/>
    </row>
    <row r="8" spans="1:10" s="8" customFormat="1" ht="27" customHeight="1">
      <c r="A8" s="313" t="s">
        <v>1</v>
      </c>
      <c r="B8" s="314"/>
      <c r="C8" s="131">
        <v>2839</v>
      </c>
      <c r="D8" s="177">
        <v>2742</v>
      </c>
      <c r="E8" s="177">
        <v>97</v>
      </c>
      <c r="F8" s="178">
        <v>20.446985507552629</v>
      </c>
      <c r="G8" s="178">
        <v>19.748374167562279</v>
      </c>
      <c r="H8" s="178">
        <v>0.69861133999035041</v>
      </c>
      <c r="J8" s="233"/>
    </row>
    <row r="9" spans="1:10" s="8" customFormat="1" ht="22.5" customHeight="1">
      <c r="A9" s="312" t="s">
        <v>2</v>
      </c>
      <c r="B9" s="305"/>
      <c r="C9" s="131">
        <v>2753</v>
      </c>
      <c r="D9" s="132">
        <v>2647</v>
      </c>
      <c r="E9" s="132">
        <v>106</v>
      </c>
      <c r="F9" s="178">
        <v>15.986488612373543</v>
      </c>
      <c r="G9" s="178">
        <v>15.370953634926542</v>
      </c>
      <c r="H9" s="178">
        <v>0.6155349774470017</v>
      </c>
      <c r="J9" s="233"/>
    </row>
    <row r="10" spans="1:10" s="8" customFormat="1" ht="22.5" customHeight="1">
      <c r="A10" s="312" t="s">
        <v>3</v>
      </c>
      <c r="B10" s="305"/>
      <c r="C10" s="131">
        <v>2727</v>
      </c>
      <c r="D10" s="132">
        <v>2613</v>
      </c>
      <c r="E10" s="132">
        <v>114</v>
      </c>
      <c r="F10" s="178">
        <v>17.344950926764199</v>
      </c>
      <c r="G10" s="178">
        <v>16.619859468879667</v>
      </c>
      <c r="H10" s="178">
        <v>0.725091457884532</v>
      </c>
      <c r="J10" s="233"/>
    </row>
    <row r="11" spans="1:10" s="8" customFormat="1" ht="22.5" customHeight="1">
      <c r="A11" s="312" t="s">
        <v>4</v>
      </c>
      <c r="B11" s="305"/>
      <c r="C11" s="131">
        <v>2007</v>
      </c>
      <c r="D11" s="132">
        <v>1860</v>
      </c>
      <c r="E11" s="132">
        <v>147</v>
      </c>
      <c r="F11" s="178">
        <v>16.385976735782968</v>
      </c>
      <c r="G11" s="178">
        <v>15.185808036151629</v>
      </c>
      <c r="H11" s="178">
        <v>1.2001686996313383</v>
      </c>
      <c r="J11" s="233"/>
    </row>
    <row r="12" spans="1:10" s="8" customFormat="1" ht="22.5" customHeight="1">
      <c r="A12" s="312" t="s">
        <v>5</v>
      </c>
      <c r="B12" s="305"/>
      <c r="C12" s="131">
        <v>3245</v>
      </c>
      <c r="D12" s="132">
        <v>3099</v>
      </c>
      <c r="E12" s="132">
        <v>146</v>
      </c>
      <c r="F12" s="178">
        <v>19.517680992027007</v>
      </c>
      <c r="G12" s="178">
        <v>18.639535714727796</v>
      </c>
      <c r="H12" s="178">
        <v>0.8781452772992121</v>
      </c>
      <c r="J12" s="233"/>
    </row>
    <row r="13" spans="1:10" s="8" customFormat="1" ht="27" customHeight="1">
      <c r="A13" s="312" t="s">
        <v>6</v>
      </c>
      <c r="B13" s="305"/>
      <c r="C13" s="131">
        <v>5052</v>
      </c>
      <c r="D13" s="132">
        <v>4971</v>
      </c>
      <c r="E13" s="132">
        <v>81</v>
      </c>
      <c r="F13" s="178">
        <v>16.417261855235601</v>
      </c>
      <c r="G13" s="178">
        <v>16.154039723352369</v>
      </c>
      <c r="H13" s="178">
        <v>0.26322213188323113</v>
      </c>
      <c r="J13" s="233"/>
    </row>
    <row r="14" spans="1:10" s="8" customFormat="1" ht="22.5" customHeight="1">
      <c r="A14" s="312" t="s">
        <v>7</v>
      </c>
      <c r="B14" s="305"/>
      <c r="C14" s="131">
        <v>2526</v>
      </c>
      <c r="D14" s="132">
        <v>2468</v>
      </c>
      <c r="E14" s="132">
        <v>58</v>
      </c>
      <c r="F14" s="178">
        <v>16.874435097221728</v>
      </c>
      <c r="G14" s="178">
        <v>16.486977759280769</v>
      </c>
      <c r="H14" s="178">
        <v>0.38745733794095816</v>
      </c>
      <c r="J14" s="233"/>
    </row>
    <row r="15" spans="1:10" s="8" customFormat="1" ht="22.5" customHeight="1">
      <c r="A15" s="312" t="s">
        <v>8</v>
      </c>
      <c r="B15" s="305"/>
      <c r="C15" s="131">
        <v>3110</v>
      </c>
      <c r="D15" s="132">
        <v>2945</v>
      </c>
      <c r="E15" s="132">
        <v>165</v>
      </c>
      <c r="F15" s="178">
        <v>23.713517287398098</v>
      </c>
      <c r="G15" s="178">
        <v>22.455404633886623</v>
      </c>
      <c r="H15" s="178">
        <v>1.2581126535114746</v>
      </c>
      <c r="J15" s="233"/>
    </row>
    <row r="16" spans="1:10" s="8" customFormat="1" ht="22.5" customHeight="1">
      <c r="A16" s="312" t="s">
        <v>9</v>
      </c>
      <c r="B16" s="305"/>
      <c r="C16" s="131">
        <v>1945</v>
      </c>
      <c r="D16" s="132">
        <v>1933</v>
      </c>
      <c r="E16" s="132">
        <v>12</v>
      </c>
      <c r="F16" s="178">
        <v>16.009503175235963</v>
      </c>
      <c r="G16" s="178">
        <v>15.910729890864328</v>
      </c>
      <c r="H16" s="178">
        <v>9.8773284371635767E-2</v>
      </c>
      <c r="J16" s="233"/>
    </row>
    <row r="17" spans="1:10" s="8" customFormat="1" ht="33.75" customHeight="1">
      <c r="A17" s="312" t="s">
        <v>10</v>
      </c>
      <c r="B17" s="305"/>
      <c r="C17" s="131">
        <v>2238</v>
      </c>
      <c r="D17" s="132">
        <v>2183</v>
      </c>
      <c r="E17" s="132">
        <v>55</v>
      </c>
      <c r="F17" s="178">
        <v>17.741597250949813</v>
      </c>
      <c r="G17" s="178">
        <v>17.305588381958643</v>
      </c>
      <c r="H17" s="178">
        <v>0.43600886899117053</v>
      </c>
      <c r="J17" s="233"/>
    </row>
    <row r="18" spans="1:10" s="8" customFormat="1" ht="27" customHeight="1">
      <c r="A18" s="312" t="s">
        <v>11</v>
      </c>
      <c r="B18" s="305"/>
      <c r="C18" s="131">
        <v>5570</v>
      </c>
      <c r="D18" s="132">
        <v>5478</v>
      </c>
      <c r="E18" s="132">
        <v>92</v>
      </c>
      <c r="F18" s="178">
        <v>16.334210593833511</v>
      </c>
      <c r="G18" s="178">
        <v>16.064417528369834</v>
      </c>
      <c r="H18" s="178">
        <v>0.26979306546367737</v>
      </c>
      <c r="J18" s="233"/>
    </row>
    <row r="19" spans="1:10" s="8" customFormat="1" ht="22.5" customHeight="1">
      <c r="A19" s="312" t="s">
        <v>12</v>
      </c>
      <c r="B19" s="305"/>
      <c r="C19" s="131">
        <v>1907</v>
      </c>
      <c r="D19" s="132">
        <v>1849</v>
      </c>
      <c r="E19" s="132">
        <v>58</v>
      </c>
      <c r="F19" s="178">
        <v>14.650947401170468</v>
      </c>
      <c r="G19" s="178">
        <v>14.205349630185735</v>
      </c>
      <c r="H19" s="178">
        <v>0.44559777098473369</v>
      </c>
      <c r="J19" s="233"/>
    </row>
    <row r="20" spans="1:10" s="8" customFormat="1" ht="22.5" customHeight="1">
      <c r="A20" s="312" t="s">
        <v>13</v>
      </c>
      <c r="B20" s="305"/>
      <c r="C20" s="131">
        <v>1913</v>
      </c>
      <c r="D20" s="132">
        <v>1816</v>
      </c>
      <c r="E20" s="132">
        <v>97</v>
      </c>
      <c r="F20" s="178">
        <v>19.959587521612278</v>
      </c>
      <c r="G20" s="178">
        <v>18.94752270739566</v>
      </c>
      <c r="H20" s="178">
        <v>1.0120648142166184</v>
      </c>
      <c r="J20" s="233"/>
    </row>
    <row r="21" spans="1:10" s="8" customFormat="1" ht="24" customHeight="1">
      <c r="A21" s="304" t="s">
        <v>14</v>
      </c>
      <c r="B21" s="305"/>
      <c r="C21" s="128">
        <v>37832</v>
      </c>
      <c r="D21" s="129">
        <v>36604</v>
      </c>
      <c r="E21" s="129">
        <v>1228</v>
      </c>
      <c r="F21" s="179">
        <v>17.521835035365264</v>
      </c>
      <c r="G21" s="179">
        <v>16.95308864544592</v>
      </c>
      <c r="H21" s="179">
        <v>0.5687463899193419</v>
      </c>
      <c r="J21" s="233"/>
    </row>
    <row r="22" spans="1:10" s="8" customFormat="1" ht="11.25">
      <c r="A22" s="180"/>
      <c r="B22" s="180"/>
      <c r="C22" s="180"/>
      <c r="D22" s="7"/>
      <c r="E22" s="176"/>
      <c r="F22" s="181"/>
      <c r="G22" s="181"/>
      <c r="H22" s="181"/>
    </row>
    <row r="23" spans="1:10" s="8" customFormat="1" ht="11.25" customHeight="1">
      <c r="A23" s="8" t="s">
        <v>15</v>
      </c>
    </row>
    <row r="24" spans="1:10" s="8" customFormat="1" ht="10.5" customHeight="1">
      <c r="A24" s="180" t="s">
        <v>276</v>
      </c>
    </row>
    <row r="25" spans="1:10" s="8" customFormat="1" ht="10.5" customHeight="1">
      <c r="A25" s="153" t="s">
        <v>277</v>
      </c>
      <c r="B25" s="33"/>
      <c r="C25" s="33"/>
      <c r="D25" s="33"/>
      <c r="E25" s="33"/>
    </row>
  </sheetData>
  <mergeCells count="23">
    <mergeCell ref="A13:B13"/>
    <mergeCell ref="A12:B12"/>
    <mergeCell ref="F5:H5"/>
    <mergeCell ref="F6:F7"/>
    <mergeCell ref="G6:G7"/>
    <mergeCell ref="H6:H7"/>
    <mergeCell ref="C5:C7"/>
    <mergeCell ref="A21:B21"/>
    <mergeCell ref="D5:E5"/>
    <mergeCell ref="D6:D7"/>
    <mergeCell ref="E6:E7"/>
    <mergeCell ref="A17:B17"/>
    <mergeCell ref="A18:B18"/>
    <mergeCell ref="A19:B19"/>
    <mergeCell ref="A20:B20"/>
    <mergeCell ref="A8:B8"/>
    <mergeCell ref="A9:B9"/>
    <mergeCell ref="A14:B14"/>
    <mergeCell ref="A15:B15"/>
    <mergeCell ref="A16:B16"/>
    <mergeCell ref="A5:B7"/>
    <mergeCell ref="A10:B10"/>
    <mergeCell ref="A11:B11"/>
  </mergeCells>
  <phoneticPr fontId="23" type="noConversion"/>
  <hyperlinks>
    <hyperlink ref="A1" location="Inhalt!A1" tooltip="Zum Inhalt" display="Inhalt"/>
  </hyperlinks>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K VII 1 - j/19</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zoomScaleNormal="100" workbookViewId="0"/>
  </sheetViews>
  <sheetFormatPr baseColWidth="10" defaultColWidth="11.42578125" defaultRowHeight="12.75"/>
  <cols>
    <col min="1" max="1" width="22.7109375" style="5" customWidth="1"/>
    <col min="2" max="2" width="11.28515625" style="5" customWidth="1"/>
    <col min="3" max="5" width="10" style="5" customWidth="1"/>
    <col min="6" max="6" width="8.5703125" style="5" customWidth="1"/>
    <col min="7" max="7" width="8.85546875" style="5" customWidth="1"/>
    <col min="8" max="8" width="10" style="5" customWidth="1"/>
    <col min="9" max="16384" width="11.42578125" style="5"/>
  </cols>
  <sheetData>
    <row r="1" spans="1:8" s="33" customFormat="1" ht="11.25" customHeight="1">
      <c r="A1" s="94" t="s">
        <v>20</v>
      </c>
    </row>
    <row r="2" spans="1:8" s="33" customFormat="1" ht="11.25" customHeight="1"/>
    <row r="3" spans="1:8" s="33" customFormat="1" ht="11.25" customHeight="1">
      <c r="A3" s="122" t="s">
        <v>223</v>
      </c>
    </row>
    <row r="4" spans="1:8" s="33" customFormat="1" ht="11.25" customHeight="1">
      <c r="A4" s="122" t="s">
        <v>167</v>
      </c>
    </row>
    <row r="5" spans="1:8" s="33" customFormat="1" ht="11.25" customHeight="1">
      <c r="A5" s="122"/>
    </row>
    <row r="6" spans="1:8" s="33" customFormat="1" ht="15" customHeight="1">
      <c r="A6" s="261" t="s">
        <v>17</v>
      </c>
      <c r="B6" s="267" t="s">
        <v>0</v>
      </c>
      <c r="C6" s="270" t="s">
        <v>95</v>
      </c>
      <c r="D6" s="271"/>
      <c r="E6" s="271"/>
      <c r="F6" s="271"/>
      <c r="G6" s="271"/>
      <c r="H6" s="271"/>
    </row>
    <row r="7" spans="1:8" s="33" customFormat="1" ht="15" customHeight="1">
      <c r="A7" s="266"/>
      <c r="B7" s="268"/>
      <c r="C7" s="272">
        <v>1</v>
      </c>
      <c r="D7" s="272">
        <v>2</v>
      </c>
      <c r="E7" s="272">
        <v>3</v>
      </c>
      <c r="F7" s="272">
        <v>4</v>
      </c>
      <c r="G7" s="273">
        <v>5</v>
      </c>
      <c r="H7" s="273" t="s">
        <v>30</v>
      </c>
    </row>
    <row r="8" spans="1:8" s="33" customFormat="1" ht="15" customHeight="1">
      <c r="A8" s="262"/>
      <c r="B8" s="269"/>
      <c r="C8" s="269"/>
      <c r="D8" s="269"/>
      <c r="E8" s="269"/>
      <c r="F8" s="269"/>
      <c r="G8" s="274"/>
      <c r="H8" s="274"/>
    </row>
    <row r="9" spans="1:8" s="33" customFormat="1" ht="20.100000000000001" customHeight="1">
      <c r="A9" s="134" t="s">
        <v>1</v>
      </c>
      <c r="B9" s="182">
        <v>2742</v>
      </c>
      <c r="C9" s="132">
        <v>1764</v>
      </c>
      <c r="D9" s="177">
        <v>353</v>
      </c>
      <c r="E9" s="177">
        <v>189</v>
      </c>
      <c r="F9" s="177">
        <v>207</v>
      </c>
      <c r="G9" s="177">
        <v>136</v>
      </c>
      <c r="H9" s="183">
        <v>93</v>
      </c>
    </row>
    <row r="10" spans="1:8" s="33" customFormat="1" ht="20.100000000000001" customHeight="1">
      <c r="A10" s="134" t="s">
        <v>2</v>
      </c>
      <c r="B10" s="131">
        <v>2647</v>
      </c>
      <c r="C10" s="132">
        <v>1633</v>
      </c>
      <c r="D10" s="132">
        <v>281</v>
      </c>
      <c r="E10" s="132">
        <v>182</v>
      </c>
      <c r="F10" s="132">
        <v>215</v>
      </c>
      <c r="G10" s="132">
        <v>167</v>
      </c>
      <c r="H10" s="133">
        <v>169</v>
      </c>
    </row>
    <row r="11" spans="1:8" s="33" customFormat="1" ht="14.1" customHeight="1">
      <c r="A11" s="134" t="s">
        <v>3</v>
      </c>
      <c r="B11" s="131">
        <v>2613</v>
      </c>
      <c r="C11" s="132">
        <v>1781</v>
      </c>
      <c r="D11" s="132">
        <v>276</v>
      </c>
      <c r="E11" s="132">
        <v>157</v>
      </c>
      <c r="F11" s="132">
        <v>161</v>
      </c>
      <c r="G11" s="132">
        <v>124</v>
      </c>
      <c r="H11" s="133">
        <v>114</v>
      </c>
    </row>
    <row r="12" spans="1:8" s="33" customFormat="1" ht="14.1" customHeight="1">
      <c r="A12" s="134" t="s">
        <v>4</v>
      </c>
      <c r="B12" s="131">
        <v>1860</v>
      </c>
      <c r="C12" s="132">
        <v>1212</v>
      </c>
      <c r="D12" s="132">
        <v>225</v>
      </c>
      <c r="E12" s="132">
        <v>124</v>
      </c>
      <c r="F12" s="132">
        <v>134</v>
      </c>
      <c r="G12" s="132">
        <v>77</v>
      </c>
      <c r="H12" s="133">
        <v>88</v>
      </c>
    </row>
    <row r="13" spans="1:8" s="33" customFormat="1" ht="14.1" customHeight="1">
      <c r="A13" s="134" t="s">
        <v>5</v>
      </c>
      <c r="B13" s="131">
        <v>3099</v>
      </c>
      <c r="C13" s="132">
        <v>2146</v>
      </c>
      <c r="D13" s="132">
        <v>294</v>
      </c>
      <c r="E13" s="132">
        <v>174</v>
      </c>
      <c r="F13" s="132">
        <v>206</v>
      </c>
      <c r="G13" s="132">
        <v>169</v>
      </c>
      <c r="H13" s="133">
        <v>110</v>
      </c>
    </row>
    <row r="14" spans="1:8" s="33" customFormat="1" ht="20.100000000000001" customHeight="1">
      <c r="A14" s="134" t="s">
        <v>6</v>
      </c>
      <c r="B14" s="131">
        <v>4971</v>
      </c>
      <c r="C14" s="132">
        <v>3225</v>
      </c>
      <c r="D14" s="132">
        <v>636</v>
      </c>
      <c r="E14" s="132">
        <v>447</v>
      </c>
      <c r="F14" s="132">
        <v>365</v>
      </c>
      <c r="G14" s="132">
        <v>203</v>
      </c>
      <c r="H14" s="133">
        <v>95</v>
      </c>
    </row>
    <row r="15" spans="1:8" s="33" customFormat="1" ht="20.100000000000001" customHeight="1">
      <c r="A15" s="134" t="s">
        <v>7</v>
      </c>
      <c r="B15" s="131">
        <v>2468</v>
      </c>
      <c r="C15" s="132">
        <v>1619</v>
      </c>
      <c r="D15" s="132">
        <v>295</v>
      </c>
      <c r="E15" s="132">
        <v>179</v>
      </c>
      <c r="F15" s="132">
        <v>178</v>
      </c>
      <c r="G15" s="132">
        <v>113</v>
      </c>
      <c r="H15" s="133">
        <v>84</v>
      </c>
    </row>
    <row r="16" spans="1:8" s="33" customFormat="1" ht="14.1" customHeight="1">
      <c r="A16" s="134" t="s">
        <v>8</v>
      </c>
      <c r="B16" s="131">
        <v>2945</v>
      </c>
      <c r="C16" s="132">
        <v>1819</v>
      </c>
      <c r="D16" s="132">
        <v>351</v>
      </c>
      <c r="E16" s="132">
        <v>211</v>
      </c>
      <c r="F16" s="132">
        <v>284</v>
      </c>
      <c r="G16" s="132">
        <v>164</v>
      </c>
      <c r="H16" s="133">
        <v>116</v>
      </c>
    </row>
    <row r="17" spans="1:8" s="33" customFormat="1" ht="14.1" customHeight="1">
      <c r="A17" s="134" t="s">
        <v>9</v>
      </c>
      <c r="B17" s="131">
        <v>1933</v>
      </c>
      <c r="C17" s="132">
        <v>1232</v>
      </c>
      <c r="D17" s="132">
        <v>246</v>
      </c>
      <c r="E17" s="132">
        <v>131</v>
      </c>
      <c r="F17" s="132">
        <v>147</v>
      </c>
      <c r="G17" s="132">
        <v>94</v>
      </c>
      <c r="H17" s="133">
        <v>83</v>
      </c>
    </row>
    <row r="18" spans="1:8" s="33" customFormat="1" ht="25.5" customHeight="1">
      <c r="A18" s="184" t="s">
        <v>10</v>
      </c>
      <c r="B18" s="131">
        <v>2183</v>
      </c>
      <c r="C18" s="132">
        <v>1287</v>
      </c>
      <c r="D18" s="132">
        <v>304</v>
      </c>
      <c r="E18" s="132">
        <v>198</v>
      </c>
      <c r="F18" s="132">
        <v>188</v>
      </c>
      <c r="G18" s="132">
        <v>128</v>
      </c>
      <c r="H18" s="133">
        <v>78</v>
      </c>
    </row>
    <row r="19" spans="1:8" s="33" customFormat="1" ht="20.100000000000001" customHeight="1">
      <c r="A19" s="134" t="s">
        <v>11</v>
      </c>
      <c r="B19" s="131">
        <v>5478</v>
      </c>
      <c r="C19" s="132">
        <v>3615</v>
      </c>
      <c r="D19" s="132">
        <v>694</v>
      </c>
      <c r="E19" s="132">
        <v>402</v>
      </c>
      <c r="F19" s="132">
        <v>414</v>
      </c>
      <c r="G19" s="132">
        <v>206</v>
      </c>
      <c r="H19" s="133">
        <v>147</v>
      </c>
    </row>
    <row r="20" spans="1:8" s="33" customFormat="1" ht="20.100000000000001" customHeight="1">
      <c r="A20" s="134" t="s">
        <v>12</v>
      </c>
      <c r="B20" s="131">
        <v>1849</v>
      </c>
      <c r="C20" s="132">
        <v>1146</v>
      </c>
      <c r="D20" s="132">
        <v>259</v>
      </c>
      <c r="E20" s="132">
        <v>141</v>
      </c>
      <c r="F20" s="132">
        <v>144</v>
      </c>
      <c r="G20" s="132">
        <v>87</v>
      </c>
      <c r="H20" s="133">
        <v>72</v>
      </c>
    </row>
    <row r="21" spans="1:8" s="33" customFormat="1" ht="14.1" customHeight="1">
      <c r="A21" s="134" t="s">
        <v>13</v>
      </c>
      <c r="B21" s="132">
        <v>1816</v>
      </c>
      <c r="C21" s="132">
        <v>1189</v>
      </c>
      <c r="D21" s="132">
        <v>244</v>
      </c>
      <c r="E21" s="132">
        <v>134</v>
      </c>
      <c r="F21" s="132">
        <v>114</v>
      </c>
      <c r="G21" s="132">
        <v>82</v>
      </c>
      <c r="H21" s="133">
        <v>53</v>
      </c>
    </row>
    <row r="22" spans="1:8" s="33" customFormat="1" ht="20.100000000000001" customHeight="1">
      <c r="A22" s="123" t="s">
        <v>14</v>
      </c>
      <c r="B22" s="129">
        <v>36604</v>
      </c>
      <c r="C22" s="129">
        <v>23668</v>
      </c>
      <c r="D22" s="129">
        <v>4458</v>
      </c>
      <c r="E22" s="129">
        <v>2669</v>
      </c>
      <c r="F22" s="129">
        <v>2757</v>
      </c>
      <c r="G22" s="129">
        <v>1750</v>
      </c>
      <c r="H22" s="185">
        <v>1302</v>
      </c>
    </row>
    <row r="23" spans="1:8" s="33" customFormat="1" ht="9" customHeight="1">
      <c r="A23" s="127"/>
      <c r="B23" s="140"/>
      <c r="C23" s="140"/>
      <c r="D23" s="140"/>
      <c r="E23" s="140"/>
      <c r="F23" s="140"/>
    </row>
    <row r="24" spans="1:8" s="10" customFormat="1" ht="9" customHeight="1">
      <c r="A24" s="15"/>
      <c r="B24" s="14"/>
      <c r="C24" s="14"/>
      <c r="D24" s="14"/>
      <c r="E24" s="14"/>
      <c r="F24" s="14"/>
    </row>
    <row r="25" spans="1:8" s="10" customFormat="1" ht="10.5" customHeight="1">
      <c r="A25" s="40"/>
      <c r="B25" s="14"/>
      <c r="C25" s="14"/>
      <c r="D25" s="14"/>
      <c r="E25" s="14"/>
      <c r="F25" s="14"/>
    </row>
    <row r="26" spans="1:8" s="10" customFormat="1" ht="15" customHeight="1">
      <c r="A26" s="15"/>
      <c r="B26" s="14"/>
      <c r="C26" s="14"/>
      <c r="D26" s="14"/>
      <c r="E26" s="14"/>
      <c r="F26" s="14"/>
    </row>
  </sheetData>
  <mergeCells count="9">
    <mergeCell ref="A6:A8"/>
    <mergeCell ref="B6:B8"/>
    <mergeCell ref="C6:H6"/>
    <mergeCell ref="C7:C8"/>
    <mergeCell ref="D7:D8"/>
    <mergeCell ref="E7:E8"/>
    <mergeCell ref="F7:F8"/>
    <mergeCell ref="G7:G8"/>
    <mergeCell ref="H7:H8"/>
  </mergeCells>
  <hyperlinks>
    <hyperlink ref="A1" location="Inhalt!A1" tooltip="Zum Inhalt" display="Inhalt"/>
  </hyperlinks>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K VII 1 - j/19</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baseColWidth="10" defaultRowHeight="12"/>
  <cols>
    <col min="1" max="1" width="17.42578125" customWidth="1"/>
  </cols>
  <sheetData>
    <row r="1" spans="1:8" s="61" customFormat="1" ht="11.25" customHeight="1">
      <c r="A1" s="63" t="s">
        <v>20</v>
      </c>
    </row>
    <row r="2" spans="1:8" s="61" customFormat="1" ht="11.25" customHeight="1"/>
    <row r="3" spans="1:8" s="33" customFormat="1" ht="11.25" customHeight="1">
      <c r="A3" s="122" t="s">
        <v>224</v>
      </c>
      <c r="B3" s="140"/>
      <c r="C3" s="140"/>
      <c r="D3" s="140"/>
      <c r="E3" s="140"/>
      <c r="F3" s="140"/>
    </row>
    <row r="4" spans="1:8" s="33" customFormat="1" ht="11.25" customHeight="1">
      <c r="A4" s="141" t="s">
        <v>168</v>
      </c>
      <c r="B4" s="140"/>
      <c r="C4" s="140"/>
      <c r="D4" s="140"/>
      <c r="E4" s="140"/>
      <c r="F4" s="140"/>
    </row>
    <row r="5" spans="1:8" s="33" customFormat="1" ht="11.25" customHeight="1">
      <c r="A5" s="141"/>
      <c r="B5" s="140"/>
      <c r="C5" s="140"/>
      <c r="D5" s="140"/>
      <c r="E5" s="140"/>
      <c r="F5" s="140"/>
    </row>
    <row r="6" spans="1:8" s="39" customFormat="1" ht="15" customHeight="1">
      <c r="A6" s="275" t="s">
        <v>17</v>
      </c>
      <c r="B6" s="276" t="s">
        <v>0</v>
      </c>
      <c r="C6" s="284" t="s">
        <v>45</v>
      </c>
      <c r="D6" s="285"/>
      <c r="E6" s="263" t="s">
        <v>36</v>
      </c>
      <c r="F6" s="284" t="s">
        <v>46</v>
      </c>
      <c r="G6" s="286"/>
    </row>
    <row r="7" spans="1:8" s="39" customFormat="1" ht="15" customHeight="1">
      <c r="A7" s="266"/>
      <c r="B7" s="277"/>
      <c r="C7" s="279" t="s">
        <v>75</v>
      </c>
      <c r="D7" s="279" t="s">
        <v>116</v>
      </c>
      <c r="E7" s="277"/>
      <c r="F7" s="282" t="s">
        <v>35</v>
      </c>
      <c r="G7" s="282" t="s">
        <v>126</v>
      </c>
    </row>
    <row r="8" spans="1:8" s="39" customFormat="1" ht="27" customHeight="1">
      <c r="A8" s="262"/>
      <c r="B8" s="278"/>
      <c r="C8" s="280"/>
      <c r="D8" s="280"/>
      <c r="E8" s="278"/>
      <c r="F8" s="327"/>
      <c r="G8" s="327"/>
    </row>
    <row r="9" spans="1:8" s="33" customFormat="1" ht="20.100000000000001" customHeight="1">
      <c r="A9" s="134" t="s">
        <v>1</v>
      </c>
      <c r="B9" s="131">
        <v>2742</v>
      </c>
      <c r="C9" s="177">
        <v>45</v>
      </c>
      <c r="D9" s="177">
        <v>729</v>
      </c>
      <c r="E9" s="177">
        <v>127</v>
      </c>
      <c r="F9" s="224">
        <v>1531</v>
      </c>
      <c r="G9" s="186">
        <v>310</v>
      </c>
      <c r="H9" s="187"/>
    </row>
    <row r="10" spans="1:8" s="33" customFormat="1" ht="20.100000000000001" customHeight="1">
      <c r="A10" s="134" t="s">
        <v>2</v>
      </c>
      <c r="B10" s="131">
        <v>2647</v>
      </c>
      <c r="C10" s="132">
        <v>57</v>
      </c>
      <c r="D10" s="132">
        <v>829</v>
      </c>
      <c r="E10" s="132">
        <v>104</v>
      </c>
      <c r="F10" s="224">
        <v>1457</v>
      </c>
      <c r="G10" s="188">
        <v>200</v>
      </c>
      <c r="H10" s="187"/>
    </row>
    <row r="11" spans="1:8" s="33" customFormat="1" ht="14.1" customHeight="1">
      <c r="A11" s="134" t="s">
        <v>3</v>
      </c>
      <c r="B11" s="131">
        <v>2613</v>
      </c>
      <c r="C11" s="132">
        <v>31</v>
      </c>
      <c r="D11" s="132">
        <v>656</v>
      </c>
      <c r="E11" s="132">
        <v>107</v>
      </c>
      <c r="F11" s="224">
        <v>1611</v>
      </c>
      <c r="G11" s="188">
        <v>208</v>
      </c>
      <c r="H11" s="187"/>
    </row>
    <row r="12" spans="1:8" s="33" customFormat="1" ht="14.1" customHeight="1">
      <c r="A12" s="134" t="s">
        <v>4</v>
      </c>
      <c r="B12" s="131">
        <v>1860</v>
      </c>
      <c r="C12" s="132">
        <v>36</v>
      </c>
      <c r="D12" s="132">
        <v>500</v>
      </c>
      <c r="E12" s="132">
        <v>82</v>
      </c>
      <c r="F12" s="224">
        <v>1132</v>
      </c>
      <c r="G12" s="188">
        <v>110</v>
      </c>
      <c r="H12" s="187"/>
    </row>
    <row r="13" spans="1:8" s="33" customFormat="1" ht="14.1" customHeight="1">
      <c r="A13" s="134" t="s">
        <v>5</v>
      </c>
      <c r="B13" s="131">
        <v>3099</v>
      </c>
      <c r="C13" s="132">
        <v>31</v>
      </c>
      <c r="D13" s="132">
        <v>789</v>
      </c>
      <c r="E13" s="132">
        <v>110</v>
      </c>
      <c r="F13" s="224">
        <v>2016</v>
      </c>
      <c r="G13" s="188">
        <v>153</v>
      </c>
      <c r="H13" s="187"/>
    </row>
    <row r="14" spans="1:8" s="33" customFormat="1" ht="20.100000000000001" customHeight="1">
      <c r="A14" s="134" t="s">
        <v>6</v>
      </c>
      <c r="B14" s="131">
        <v>4971</v>
      </c>
      <c r="C14" s="132">
        <v>161</v>
      </c>
      <c r="D14" s="132">
        <v>1354</v>
      </c>
      <c r="E14" s="132">
        <v>174</v>
      </c>
      <c r="F14" s="224">
        <v>2583</v>
      </c>
      <c r="G14" s="188">
        <v>699</v>
      </c>
      <c r="H14" s="187"/>
    </row>
    <row r="15" spans="1:8" s="33" customFormat="1" ht="20.100000000000001" customHeight="1">
      <c r="A15" s="134" t="s">
        <v>7</v>
      </c>
      <c r="B15" s="131">
        <v>2468</v>
      </c>
      <c r="C15" s="132">
        <v>26</v>
      </c>
      <c r="D15" s="132">
        <v>681</v>
      </c>
      <c r="E15" s="132">
        <v>96</v>
      </c>
      <c r="F15" s="224">
        <v>1517</v>
      </c>
      <c r="G15" s="188">
        <v>148</v>
      </c>
      <c r="H15" s="187"/>
    </row>
    <row r="16" spans="1:8" s="33" customFormat="1" ht="14.1" customHeight="1">
      <c r="A16" s="134" t="s">
        <v>8</v>
      </c>
      <c r="B16" s="131">
        <v>2945</v>
      </c>
      <c r="C16" s="132">
        <v>53</v>
      </c>
      <c r="D16" s="132">
        <v>890</v>
      </c>
      <c r="E16" s="132">
        <v>130</v>
      </c>
      <c r="F16" s="224">
        <v>1653</v>
      </c>
      <c r="G16" s="188">
        <v>219</v>
      </c>
      <c r="H16" s="187"/>
    </row>
    <row r="17" spans="1:8" s="33" customFormat="1" ht="14.1" customHeight="1">
      <c r="A17" s="134" t="s">
        <v>9</v>
      </c>
      <c r="B17" s="131">
        <v>1933</v>
      </c>
      <c r="C17" s="132">
        <v>37</v>
      </c>
      <c r="D17" s="132">
        <v>588</v>
      </c>
      <c r="E17" s="132">
        <v>83</v>
      </c>
      <c r="F17" s="224">
        <v>1121</v>
      </c>
      <c r="G17" s="188">
        <v>104</v>
      </c>
      <c r="H17" s="187"/>
    </row>
    <row r="18" spans="1:8" s="33" customFormat="1" ht="25.5" customHeight="1">
      <c r="A18" s="184" t="s">
        <v>10</v>
      </c>
      <c r="B18" s="131">
        <v>2183</v>
      </c>
      <c r="C18" s="132">
        <v>50</v>
      </c>
      <c r="D18" s="132">
        <v>720</v>
      </c>
      <c r="E18" s="132">
        <v>70</v>
      </c>
      <c r="F18" s="224">
        <v>1048</v>
      </c>
      <c r="G18" s="188">
        <v>295</v>
      </c>
      <c r="H18" s="187"/>
    </row>
    <row r="19" spans="1:8" s="33" customFormat="1" ht="20.100000000000001" customHeight="1">
      <c r="A19" s="134" t="s">
        <v>11</v>
      </c>
      <c r="B19" s="131">
        <v>5478</v>
      </c>
      <c r="C19" s="132">
        <v>269</v>
      </c>
      <c r="D19" s="132">
        <v>1368</v>
      </c>
      <c r="E19" s="132">
        <v>251</v>
      </c>
      <c r="F19" s="224">
        <v>2743</v>
      </c>
      <c r="G19" s="188">
        <v>847</v>
      </c>
      <c r="H19" s="187"/>
    </row>
    <row r="20" spans="1:8" s="33" customFormat="1" ht="20.100000000000001" customHeight="1">
      <c r="A20" s="134" t="s">
        <v>12</v>
      </c>
      <c r="B20" s="131">
        <v>1849</v>
      </c>
      <c r="C20" s="132">
        <v>31</v>
      </c>
      <c r="D20" s="132">
        <v>547</v>
      </c>
      <c r="E20" s="132">
        <v>70</v>
      </c>
      <c r="F20" s="224">
        <v>1063</v>
      </c>
      <c r="G20" s="188">
        <v>138</v>
      </c>
      <c r="H20" s="187"/>
    </row>
    <row r="21" spans="1:8" s="33" customFormat="1" ht="14.1" customHeight="1">
      <c r="A21" s="134" t="s">
        <v>13</v>
      </c>
      <c r="B21" s="132">
        <v>1816</v>
      </c>
      <c r="C21" s="132">
        <v>25</v>
      </c>
      <c r="D21" s="132">
        <v>511</v>
      </c>
      <c r="E21" s="132">
        <v>92</v>
      </c>
      <c r="F21" s="224">
        <v>1080</v>
      </c>
      <c r="G21" s="188">
        <v>108</v>
      </c>
      <c r="H21" s="187"/>
    </row>
    <row r="22" spans="1:8" s="33" customFormat="1" ht="20.100000000000001" customHeight="1">
      <c r="A22" s="123" t="s">
        <v>14</v>
      </c>
      <c r="B22" s="129">
        <v>36604</v>
      </c>
      <c r="C22" s="129">
        <v>852</v>
      </c>
      <c r="D22" s="129">
        <v>10162</v>
      </c>
      <c r="E22" s="129">
        <v>1496</v>
      </c>
      <c r="F22" s="225">
        <v>20555</v>
      </c>
      <c r="G22" s="225">
        <v>3539</v>
      </c>
    </row>
    <row r="23" spans="1:8" s="5" customFormat="1" ht="11.25" customHeight="1">
      <c r="A23" s="33" t="s">
        <v>15</v>
      </c>
      <c r="B23" s="16"/>
      <c r="C23" s="16"/>
      <c r="D23" s="16"/>
      <c r="E23" s="16"/>
      <c r="F23" s="16"/>
      <c r="G23" s="16"/>
    </row>
    <row r="24" spans="1:8" s="33" customFormat="1" ht="11.25" customHeight="1">
      <c r="A24" s="33" t="s">
        <v>275</v>
      </c>
      <c r="B24" s="38"/>
      <c r="C24" s="38"/>
      <c r="D24" s="38"/>
      <c r="E24" s="38"/>
      <c r="F24" s="38"/>
    </row>
  </sheetData>
  <mergeCells count="9">
    <mergeCell ref="F6:G6"/>
    <mergeCell ref="G7:G8"/>
    <mergeCell ref="F7:F8"/>
    <mergeCell ref="A6:A8"/>
    <mergeCell ref="B6:B8"/>
    <mergeCell ref="C6:D6"/>
    <mergeCell ref="E6:E8"/>
    <mergeCell ref="C7:C8"/>
    <mergeCell ref="D7:D8"/>
  </mergeCells>
  <hyperlinks>
    <hyperlink ref="A1" location="Inhalt!A1" tooltip="Zum Inhalt" display="Inhalt"/>
  </hyperlinks>
  <pageMargins left="0.70866141732283472" right="0.70866141732283472" top="0.78740157480314965" bottom="0.78740157480314965" header="0.31496062992125984" footer="0.31496062992125984"/>
  <pageSetup paperSize="9" orientation="portrait" r:id="rId1"/>
  <headerFooter>
    <oddFooter>&amp;C&amp;6© Statistisches Landesamt des Freistaates Sachsen  | K VII 1 - j/19</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09"/>
  <dimension ref="A1:H42"/>
  <sheetViews>
    <sheetView showGridLines="0" zoomScaleNormal="100" workbookViewId="0"/>
  </sheetViews>
  <sheetFormatPr baseColWidth="10" defaultColWidth="11.42578125" defaultRowHeight="12.75"/>
  <cols>
    <col min="1" max="1" width="22.7109375" style="6" customWidth="1"/>
    <col min="2" max="7" width="12" style="6" customWidth="1"/>
    <col min="8" max="16384" width="11.42578125" style="6"/>
  </cols>
  <sheetData>
    <row r="1" spans="1:8" s="96" customFormat="1" ht="11.25" customHeight="1">
      <c r="A1" s="94" t="s">
        <v>20</v>
      </c>
    </row>
    <row r="2" spans="1:8" s="96" customFormat="1" ht="11.25" customHeight="1"/>
    <row r="3" spans="1:8" s="96" customFormat="1" ht="11.25" customHeight="1">
      <c r="A3" s="95" t="s">
        <v>225</v>
      </c>
      <c r="B3" s="95"/>
    </row>
    <row r="4" spans="1:8" s="96" customFormat="1" ht="11.25" customHeight="1">
      <c r="A4" s="95" t="s">
        <v>169</v>
      </c>
      <c r="B4" s="95"/>
    </row>
    <row r="5" spans="1:8" s="96" customFormat="1" ht="11.25" customHeight="1"/>
    <row r="6" spans="1:8" s="96" customFormat="1" ht="12.75" customHeight="1">
      <c r="A6" s="261" t="s">
        <v>17</v>
      </c>
      <c r="B6" s="330" t="s">
        <v>0</v>
      </c>
      <c r="C6" s="284" t="s">
        <v>44</v>
      </c>
      <c r="D6" s="286"/>
      <c r="E6" s="286"/>
      <c r="F6" s="286"/>
      <c r="G6" s="286"/>
    </row>
    <row r="7" spans="1:8" s="96" customFormat="1" ht="12.75" customHeight="1">
      <c r="A7" s="328"/>
      <c r="B7" s="331"/>
      <c r="C7" s="279" t="s">
        <v>37</v>
      </c>
      <c r="D7" s="279" t="s">
        <v>38</v>
      </c>
      <c r="E7" s="279" t="s">
        <v>39</v>
      </c>
      <c r="F7" s="279" t="s">
        <v>40</v>
      </c>
      <c r="G7" s="282" t="s">
        <v>41</v>
      </c>
    </row>
    <row r="8" spans="1:8" s="96" customFormat="1" ht="12" customHeight="1">
      <c r="A8" s="328"/>
      <c r="B8" s="331"/>
      <c r="C8" s="336"/>
      <c r="D8" s="334"/>
      <c r="E8" s="334"/>
      <c r="F8" s="334"/>
      <c r="G8" s="335"/>
    </row>
    <row r="9" spans="1:8" s="96" customFormat="1" ht="12" customHeight="1">
      <c r="A9" s="329"/>
      <c r="B9" s="327"/>
      <c r="C9" s="264"/>
      <c r="D9" s="281"/>
      <c r="E9" s="281"/>
      <c r="F9" s="281"/>
      <c r="G9" s="283"/>
    </row>
    <row r="10" spans="1:8" s="33" customFormat="1" ht="30" customHeight="1">
      <c r="A10" s="38"/>
      <c r="B10" s="332" t="s">
        <v>34</v>
      </c>
      <c r="C10" s="332"/>
      <c r="D10" s="332"/>
      <c r="E10" s="332"/>
      <c r="F10" s="332"/>
      <c r="G10" s="332"/>
    </row>
    <row r="11" spans="1:8" s="33" customFormat="1" ht="20.100000000000001" customHeight="1">
      <c r="A11" s="134" t="s">
        <v>1</v>
      </c>
      <c r="B11" s="131">
        <v>2742</v>
      </c>
      <c r="C11" s="132">
        <v>1521</v>
      </c>
      <c r="D11" s="132">
        <v>561</v>
      </c>
      <c r="E11" s="132">
        <v>259</v>
      </c>
      <c r="F11" s="132">
        <v>147</v>
      </c>
      <c r="G11" s="132">
        <v>254</v>
      </c>
      <c r="H11" s="122"/>
    </row>
    <row r="12" spans="1:8" s="33" customFormat="1" ht="20.100000000000001" customHeight="1">
      <c r="A12" s="134" t="s">
        <v>2</v>
      </c>
      <c r="B12" s="131">
        <v>2647</v>
      </c>
      <c r="C12" s="132">
        <v>1559</v>
      </c>
      <c r="D12" s="132">
        <v>464</v>
      </c>
      <c r="E12" s="132">
        <v>241</v>
      </c>
      <c r="F12" s="132">
        <v>152</v>
      </c>
      <c r="G12" s="132">
        <v>231</v>
      </c>
      <c r="H12" s="122"/>
    </row>
    <row r="13" spans="1:8" s="33" customFormat="1" ht="14.1" customHeight="1">
      <c r="A13" s="134" t="s">
        <v>3</v>
      </c>
      <c r="B13" s="131">
        <v>2613</v>
      </c>
      <c r="C13" s="132">
        <v>1485</v>
      </c>
      <c r="D13" s="132">
        <v>531</v>
      </c>
      <c r="E13" s="132">
        <v>263</v>
      </c>
      <c r="F13" s="132">
        <v>134</v>
      </c>
      <c r="G13" s="132">
        <v>200</v>
      </c>
      <c r="H13" s="122"/>
    </row>
    <row r="14" spans="1:8" s="33" customFormat="1" ht="14.1" customHeight="1">
      <c r="A14" s="134" t="s">
        <v>4</v>
      </c>
      <c r="B14" s="131">
        <v>1860</v>
      </c>
      <c r="C14" s="132">
        <v>1149</v>
      </c>
      <c r="D14" s="132">
        <v>322</v>
      </c>
      <c r="E14" s="132">
        <v>158</v>
      </c>
      <c r="F14" s="132">
        <v>112</v>
      </c>
      <c r="G14" s="132">
        <v>119</v>
      </c>
      <c r="H14" s="122"/>
    </row>
    <row r="15" spans="1:8" s="33" customFormat="1" ht="14.1" customHeight="1">
      <c r="A15" s="134" t="s">
        <v>5</v>
      </c>
      <c r="B15" s="131">
        <v>3099</v>
      </c>
      <c r="C15" s="132">
        <v>1796</v>
      </c>
      <c r="D15" s="132">
        <v>618</v>
      </c>
      <c r="E15" s="132">
        <v>303</v>
      </c>
      <c r="F15" s="132">
        <v>153</v>
      </c>
      <c r="G15" s="132">
        <v>229</v>
      </c>
      <c r="H15" s="122"/>
    </row>
    <row r="16" spans="1:8" s="33" customFormat="1" ht="20.100000000000001" customHeight="1">
      <c r="A16" s="134" t="s">
        <v>6</v>
      </c>
      <c r="B16" s="131">
        <v>4971</v>
      </c>
      <c r="C16" s="132">
        <v>2390</v>
      </c>
      <c r="D16" s="132">
        <v>1032</v>
      </c>
      <c r="E16" s="132">
        <v>581</v>
      </c>
      <c r="F16" s="132">
        <v>361</v>
      </c>
      <c r="G16" s="132">
        <v>607</v>
      </c>
      <c r="H16" s="122"/>
    </row>
    <row r="17" spans="1:8" s="33" customFormat="1" ht="20.100000000000001" customHeight="1">
      <c r="A17" s="134" t="s">
        <v>7</v>
      </c>
      <c r="B17" s="131">
        <v>2468</v>
      </c>
      <c r="C17" s="132">
        <v>1457</v>
      </c>
      <c r="D17" s="132">
        <v>493</v>
      </c>
      <c r="E17" s="132">
        <v>232</v>
      </c>
      <c r="F17" s="132">
        <v>130</v>
      </c>
      <c r="G17" s="132">
        <v>156</v>
      </c>
      <c r="H17" s="122"/>
    </row>
    <row r="18" spans="1:8" s="33" customFormat="1" ht="14.1" customHeight="1">
      <c r="A18" s="134" t="s">
        <v>8</v>
      </c>
      <c r="B18" s="131">
        <v>2945</v>
      </c>
      <c r="C18" s="132">
        <v>1769</v>
      </c>
      <c r="D18" s="132">
        <v>496</v>
      </c>
      <c r="E18" s="132">
        <v>291</v>
      </c>
      <c r="F18" s="132">
        <v>162</v>
      </c>
      <c r="G18" s="132">
        <v>227</v>
      </c>
      <c r="H18" s="122"/>
    </row>
    <row r="19" spans="1:8" s="33" customFormat="1" ht="14.1" customHeight="1">
      <c r="A19" s="134" t="s">
        <v>9</v>
      </c>
      <c r="B19" s="131">
        <v>1933</v>
      </c>
      <c r="C19" s="132">
        <v>1087</v>
      </c>
      <c r="D19" s="132">
        <v>365</v>
      </c>
      <c r="E19" s="132">
        <v>197</v>
      </c>
      <c r="F19" s="132">
        <v>118</v>
      </c>
      <c r="G19" s="132">
        <v>166</v>
      </c>
      <c r="H19" s="122"/>
    </row>
    <row r="20" spans="1:8" s="33" customFormat="1" ht="25.5" customHeight="1">
      <c r="A20" s="184" t="s">
        <v>10</v>
      </c>
      <c r="B20" s="131">
        <v>2183</v>
      </c>
      <c r="C20" s="132">
        <v>1182</v>
      </c>
      <c r="D20" s="132">
        <v>439</v>
      </c>
      <c r="E20" s="132">
        <v>225</v>
      </c>
      <c r="F20" s="132">
        <v>119</v>
      </c>
      <c r="G20" s="132">
        <v>218</v>
      </c>
      <c r="H20" s="122"/>
    </row>
    <row r="21" spans="1:8" s="33" customFormat="1" ht="20.100000000000001" customHeight="1">
      <c r="A21" s="134" t="s">
        <v>11</v>
      </c>
      <c r="B21" s="131">
        <v>5478</v>
      </c>
      <c r="C21" s="132">
        <v>2832</v>
      </c>
      <c r="D21" s="132">
        <v>1076</v>
      </c>
      <c r="E21" s="132">
        <v>620</v>
      </c>
      <c r="F21" s="132">
        <v>377</v>
      </c>
      <c r="G21" s="132">
        <v>573</v>
      </c>
      <c r="H21" s="122"/>
    </row>
    <row r="22" spans="1:8" s="33" customFormat="1" ht="20.100000000000001" customHeight="1">
      <c r="A22" s="134" t="s">
        <v>12</v>
      </c>
      <c r="B22" s="131">
        <v>1849</v>
      </c>
      <c r="C22" s="132">
        <v>1008</v>
      </c>
      <c r="D22" s="132">
        <v>391</v>
      </c>
      <c r="E22" s="132">
        <v>170</v>
      </c>
      <c r="F22" s="132">
        <v>109</v>
      </c>
      <c r="G22" s="132">
        <v>171</v>
      </c>
      <c r="H22" s="122"/>
    </row>
    <row r="23" spans="1:8" s="33" customFormat="1" ht="14.1" customHeight="1">
      <c r="A23" s="134" t="s">
        <v>13</v>
      </c>
      <c r="B23" s="132">
        <v>1816</v>
      </c>
      <c r="C23" s="132">
        <v>1056</v>
      </c>
      <c r="D23" s="132">
        <v>357</v>
      </c>
      <c r="E23" s="132">
        <v>170</v>
      </c>
      <c r="F23" s="132">
        <v>101</v>
      </c>
      <c r="G23" s="132">
        <v>132</v>
      </c>
      <c r="H23" s="122"/>
    </row>
    <row r="24" spans="1:8" s="33" customFormat="1" ht="20.100000000000001" customHeight="1">
      <c r="A24" s="123" t="s">
        <v>14</v>
      </c>
      <c r="B24" s="128">
        <v>36604</v>
      </c>
      <c r="C24" s="129">
        <v>20291</v>
      </c>
      <c r="D24" s="129">
        <v>7145</v>
      </c>
      <c r="E24" s="129">
        <v>3710</v>
      </c>
      <c r="F24" s="129">
        <v>2175</v>
      </c>
      <c r="G24" s="129">
        <v>3283</v>
      </c>
      <c r="H24" s="122"/>
    </row>
    <row r="25" spans="1:8" s="33" customFormat="1" ht="30" customHeight="1">
      <c r="A25" s="38"/>
      <c r="B25" s="333" t="s">
        <v>42</v>
      </c>
      <c r="C25" s="333"/>
      <c r="D25" s="333"/>
      <c r="E25" s="333"/>
      <c r="F25" s="333"/>
      <c r="G25" s="333"/>
      <c r="H25" s="122"/>
    </row>
    <row r="26" spans="1:8" s="33" customFormat="1" ht="20.100000000000001" customHeight="1">
      <c r="A26" s="134" t="s">
        <v>1</v>
      </c>
      <c r="B26" s="189">
        <v>100</v>
      </c>
      <c r="C26" s="190">
        <f>(C11*100/$B11)</f>
        <v>55.470459518599561</v>
      </c>
      <c r="D26" s="190">
        <f>(D11*100/$B11)</f>
        <v>20.459518599562362</v>
      </c>
      <c r="E26" s="190">
        <f t="shared" ref="E26:G26" si="0">(E11*100/$B11)</f>
        <v>9.4456601021152444</v>
      </c>
      <c r="F26" s="190">
        <f t="shared" si="0"/>
        <v>5.361050328227571</v>
      </c>
      <c r="G26" s="190">
        <f t="shared" si="0"/>
        <v>9.2633114514952588</v>
      </c>
      <c r="H26" s="122"/>
    </row>
    <row r="27" spans="1:8" s="33" customFormat="1" ht="20.100000000000001" customHeight="1">
      <c r="A27" s="134" t="s">
        <v>2</v>
      </c>
      <c r="B27" s="189">
        <v>100</v>
      </c>
      <c r="C27" s="190">
        <f t="shared" ref="C27:C39" si="1">(C12*100/$B12)</f>
        <v>58.896864374763886</v>
      </c>
      <c r="D27" s="190">
        <f t="shared" ref="D27:G27" si="2">(D12*100/$B12)</f>
        <v>17.529278428409519</v>
      </c>
      <c r="E27" s="190">
        <f t="shared" si="2"/>
        <v>9.1046467699282214</v>
      </c>
      <c r="F27" s="190">
        <f t="shared" si="2"/>
        <v>5.7423498299962219</v>
      </c>
      <c r="G27" s="190">
        <f t="shared" si="2"/>
        <v>8.7268605969021529</v>
      </c>
      <c r="H27" s="191"/>
    </row>
    <row r="28" spans="1:8" s="33" customFormat="1" ht="14.1" customHeight="1">
      <c r="A28" s="134" t="s">
        <v>3</v>
      </c>
      <c r="B28" s="189">
        <v>100</v>
      </c>
      <c r="C28" s="190">
        <f t="shared" si="1"/>
        <v>56.831228473019515</v>
      </c>
      <c r="D28" s="190">
        <f t="shared" ref="D28:G28" si="3">(D13*100/$B13)</f>
        <v>20.321469575200918</v>
      </c>
      <c r="E28" s="190">
        <f t="shared" si="3"/>
        <v>10.065059318790663</v>
      </c>
      <c r="F28" s="190">
        <f t="shared" si="3"/>
        <v>5.1282051282051286</v>
      </c>
      <c r="G28" s="190">
        <f t="shared" si="3"/>
        <v>7.6540375047837736</v>
      </c>
    </row>
    <row r="29" spans="1:8" s="33" customFormat="1" ht="14.1" customHeight="1">
      <c r="A29" s="134" t="s">
        <v>4</v>
      </c>
      <c r="B29" s="189">
        <v>100</v>
      </c>
      <c r="C29" s="190">
        <f t="shared" si="1"/>
        <v>61.774193548387096</v>
      </c>
      <c r="D29" s="190">
        <f t="shared" ref="D29:G29" si="4">(D14*100/$B14)</f>
        <v>17.311827956989248</v>
      </c>
      <c r="E29" s="190">
        <f t="shared" si="4"/>
        <v>8.4946236559139781</v>
      </c>
      <c r="F29" s="190">
        <f t="shared" si="4"/>
        <v>6.021505376344086</v>
      </c>
      <c r="G29" s="190">
        <f t="shared" si="4"/>
        <v>6.397849462365591</v>
      </c>
    </row>
    <row r="30" spans="1:8" s="33" customFormat="1" ht="14.1" customHeight="1">
      <c r="A30" s="134" t="s">
        <v>5</v>
      </c>
      <c r="B30" s="189">
        <v>100</v>
      </c>
      <c r="C30" s="190">
        <f t="shared" si="1"/>
        <v>57.954178767344303</v>
      </c>
      <c r="D30" s="190">
        <f t="shared" ref="D30:G30" si="5">(D15*100/$B15)</f>
        <v>19.941916747337849</v>
      </c>
      <c r="E30" s="190">
        <f t="shared" si="5"/>
        <v>9.7773475314617624</v>
      </c>
      <c r="F30" s="190">
        <f t="shared" si="5"/>
        <v>4.9370764762826722</v>
      </c>
      <c r="G30" s="190">
        <f t="shared" si="5"/>
        <v>7.3894804775734109</v>
      </c>
    </row>
    <row r="31" spans="1:8" s="33" customFormat="1" ht="20.100000000000001" customHeight="1">
      <c r="A31" s="134" t="s">
        <v>6</v>
      </c>
      <c r="B31" s="189">
        <v>100</v>
      </c>
      <c r="C31" s="190">
        <f t="shared" si="1"/>
        <v>48.078857372762023</v>
      </c>
      <c r="D31" s="190">
        <f t="shared" ref="D31:G31" si="6">(D16*100/$B16)</f>
        <v>20.76041038020519</v>
      </c>
      <c r="E31" s="190">
        <f t="shared" si="6"/>
        <v>11.687789177227922</v>
      </c>
      <c r="F31" s="190">
        <f t="shared" si="6"/>
        <v>7.2621202977268151</v>
      </c>
      <c r="G31" s="190">
        <f t="shared" si="6"/>
        <v>12.210822772078053</v>
      </c>
    </row>
    <row r="32" spans="1:8" s="33" customFormat="1" ht="20.100000000000001" customHeight="1">
      <c r="A32" s="134" t="s">
        <v>7</v>
      </c>
      <c r="B32" s="189">
        <v>100</v>
      </c>
      <c r="C32" s="190">
        <f t="shared" si="1"/>
        <v>59.035656401944898</v>
      </c>
      <c r="D32" s="190">
        <f t="shared" ref="D32:G32" si="7">(D17*100/$B17)</f>
        <v>19.975688816855754</v>
      </c>
      <c r="E32" s="190">
        <f t="shared" si="7"/>
        <v>9.4003241491085898</v>
      </c>
      <c r="F32" s="190">
        <f t="shared" si="7"/>
        <v>5.2674230145867096</v>
      </c>
      <c r="G32" s="190">
        <f t="shared" si="7"/>
        <v>6.3209076175040515</v>
      </c>
    </row>
    <row r="33" spans="1:7" s="33" customFormat="1" ht="14.1" customHeight="1">
      <c r="A33" s="134" t="s">
        <v>8</v>
      </c>
      <c r="B33" s="189">
        <v>100</v>
      </c>
      <c r="C33" s="190">
        <f t="shared" si="1"/>
        <v>60.067911714770801</v>
      </c>
      <c r="D33" s="190">
        <f t="shared" ref="D33:G33" si="8">(D18*100/$B18)</f>
        <v>16.842105263157894</v>
      </c>
      <c r="E33" s="190">
        <f t="shared" si="8"/>
        <v>9.8811544991511031</v>
      </c>
      <c r="F33" s="190">
        <f t="shared" si="8"/>
        <v>5.5008488964346354</v>
      </c>
      <c r="G33" s="190">
        <f t="shared" si="8"/>
        <v>7.7079796264855691</v>
      </c>
    </row>
    <row r="34" spans="1:7" s="33" customFormat="1" ht="14.1" customHeight="1">
      <c r="A34" s="134" t="s">
        <v>9</v>
      </c>
      <c r="B34" s="189">
        <v>100</v>
      </c>
      <c r="C34" s="190">
        <f t="shared" si="1"/>
        <v>56.233833419555097</v>
      </c>
      <c r="D34" s="190">
        <f t="shared" ref="D34:G34" si="9">(D19*100/$B19)</f>
        <v>18.882565959648215</v>
      </c>
      <c r="E34" s="190">
        <f t="shared" si="9"/>
        <v>10.191412312467667</v>
      </c>
      <c r="F34" s="190">
        <f t="shared" si="9"/>
        <v>6.1045007759958612</v>
      </c>
      <c r="G34" s="190">
        <f t="shared" si="9"/>
        <v>8.5876875323331614</v>
      </c>
    </row>
    <row r="35" spans="1:7" s="33" customFormat="1" ht="25.5" customHeight="1">
      <c r="A35" s="184" t="s">
        <v>10</v>
      </c>
      <c r="B35" s="189">
        <v>100</v>
      </c>
      <c r="C35" s="190">
        <f t="shared" si="1"/>
        <v>54.145671094823641</v>
      </c>
      <c r="D35" s="190">
        <f t="shared" ref="D35:G35" si="10">(D20*100/$B20)</f>
        <v>20.109940448923499</v>
      </c>
      <c r="E35" s="190">
        <f t="shared" si="10"/>
        <v>10.306917086578103</v>
      </c>
      <c r="F35" s="190">
        <f t="shared" si="10"/>
        <v>5.4512139257901966</v>
      </c>
      <c r="G35" s="190">
        <f t="shared" si="10"/>
        <v>9.986257443884563</v>
      </c>
    </row>
    <row r="36" spans="1:7" s="33" customFormat="1" ht="20.100000000000001" customHeight="1">
      <c r="A36" s="134" t="s">
        <v>11</v>
      </c>
      <c r="B36" s="189">
        <v>100</v>
      </c>
      <c r="C36" s="190">
        <f t="shared" si="1"/>
        <v>51.697699890470972</v>
      </c>
      <c r="D36" s="190">
        <f t="shared" ref="D36:G36" si="11">(D21*100/$B21)</f>
        <v>19.642205184373861</v>
      </c>
      <c r="E36" s="190">
        <f t="shared" si="11"/>
        <v>11.317999269806499</v>
      </c>
      <c r="F36" s="190">
        <f t="shared" si="11"/>
        <v>6.882073749543629</v>
      </c>
      <c r="G36" s="190">
        <f t="shared" si="11"/>
        <v>10.460021905805039</v>
      </c>
    </row>
    <row r="37" spans="1:7" s="33" customFormat="1" ht="20.100000000000001" customHeight="1">
      <c r="A37" s="134" t="s">
        <v>12</v>
      </c>
      <c r="B37" s="189">
        <v>100</v>
      </c>
      <c r="C37" s="190">
        <f t="shared" si="1"/>
        <v>54.515954570037856</v>
      </c>
      <c r="D37" s="190">
        <f t="shared" ref="D37:G37" si="12">(D22*100/$B22)</f>
        <v>21.14656571119524</v>
      </c>
      <c r="E37" s="190">
        <f t="shared" si="12"/>
        <v>9.1941590048674957</v>
      </c>
      <c r="F37" s="190">
        <f t="shared" si="12"/>
        <v>5.8950784207679829</v>
      </c>
      <c r="G37" s="190">
        <f t="shared" si="12"/>
        <v>9.2482422931314225</v>
      </c>
    </row>
    <row r="38" spans="1:7" s="33" customFormat="1" ht="14.1" customHeight="1">
      <c r="A38" s="134" t="s">
        <v>13</v>
      </c>
      <c r="B38" s="189">
        <v>100</v>
      </c>
      <c r="C38" s="190">
        <f t="shared" si="1"/>
        <v>58.14977973568282</v>
      </c>
      <c r="D38" s="190">
        <f t="shared" ref="D38:G38" si="13">(D23*100/$B23)</f>
        <v>19.658590308370044</v>
      </c>
      <c r="E38" s="190">
        <f t="shared" si="13"/>
        <v>9.361233480176212</v>
      </c>
      <c r="F38" s="190">
        <f t="shared" si="13"/>
        <v>5.5616740088105727</v>
      </c>
      <c r="G38" s="190">
        <f t="shared" si="13"/>
        <v>7.2687224669603525</v>
      </c>
    </row>
    <row r="39" spans="1:7" s="33" customFormat="1" ht="20.100000000000001" customHeight="1">
      <c r="A39" s="123" t="s">
        <v>14</v>
      </c>
      <c r="B39" s="192">
        <v>100</v>
      </c>
      <c r="C39" s="193">
        <f t="shared" si="1"/>
        <v>55.433832368047206</v>
      </c>
      <c r="D39" s="193">
        <f t="shared" ref="D39:G39" si="14">(D24*100/$B24)</f>
        <v>19.519724620260082</v>
      </c>
      <c r="E39" s="193">
        <f t="shared" si="14"/>
        <v>10.135504316468145</v>
      </c>
      <c r="F39" s="193">
        <f t="shared" si="14"/>
        <v>5.9419735548027539</v>
      </c>
      <c r="G39" s="193">
        <f t="shared" si="14"/>
        <v>8.9689651404218118</v>
      </c>
    </row>
    <row r="40" spans="1:7" s="5" customFormat="1">
      <c r="A40" s="37"/>
      <c r="B40" s="37"/>
      <c r="C40" s="37"/>
      <c r="D40" s="36"/>
      <c r="E40" s="6"/>
    </row>
    <row r="41" spans="1:7" s="5" customFormat="1">
      <c r="A41" s="37"/>
      <c r="B41" s="37"/>
      <c r="C41" s="37"/>
      <c r="D41" s="36"/>
      <c r="E41" s="6"/>
    </row>
    <row r="42" spans="1:7" s="5" customFormat="1">
      <c r="A42" s="13"/>
      <c r="B42" s="49"/>
      <c r="C42" s="37"/>
      <c r="D42" s="36"/>
      <c r="E42" s="6"/>
    </row>
  </sheetData>
  <mergeCells count="10">
    <mergeCell ref="A6:A9"/>
    <mergeCell ref="B6:B9"/>
    <mergeCell ref="C6:G6"/>
    <mergeCell ref="B10:G10"/>
    <mergeCell ref="B25:G25"/>
    <mergeCell ref="F7:F9"/>
    <mergeCell ref="G7:G9"/>
    <mergeCell ref="C7:C9"/>
    <mergeCell ref="D7:D9"/>
    <mergeCell ref="E7:E9"/>
  </mergeCells>
  <phoneticPr fontId="23" type="noConversion"/>
  <hyperlinks>
    <hyperlink ref="A1" location="Inhalt!A1" tooltip="Zum Inhalt" display="Inhalt"/>
  </hyperlinks>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K VII 1 - j/19</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51"/>
  <sheetViews>
    <sheetView showGridLines="0" zoomScaleNormal="100" workbookViewId="0"/>
  </sheetViews>
  <sheetFormatPr baseColWidth="10" defaultColWidth="11.42578125" defaultRowHeight="12.75"/>
  <cols>
    <col min="1" max="1" width="22.7109375" style="46" customWidth="1"/>
    <col min="2" max="2" width="11.85546875" style="46" customWidth="1"/>
    <col min="3" max="3" width="11.7109375" style="46" customWidth="1"/>
    <col min="4" max="4" width="10" style="46" customWidth="1"/>
    <col min="5" max="5" width="12.42578125" style="46" customWidth="1"/>
    <col min="6" max="6" width="13" style="46" customWidth="1"/>
    <col min="7" max="16384" width="11.42578125" style="46"/>
  </cols>
  <sheetData>
    <row r="1" spans="1:13" s="39" customFormat="1" ht="11.25" customHeight="1">
      <c r="A1" s="94" t="s">
        <v>20</v>
      </c>
    </row>
    <row r="2" spans="1:13" s="39" customFormat="1" ht="11.25" customHeight="1"/>
    <row r="3" spans="1:13" s="39" customFormat="1" ht="11.25" customHeight="1">
      <c r="A3" s="194" t="s">
        <v>226</v>
      </c>
      <c r="B3" s="195"/>
      <c r="C3" s="195"/>
      <c r="D3" s="195"/>
      <c r="E3" s="195"/>
      <c r="F3" s="195"/>
    </row>
    <row r="4" spans="1:13" s="39" customFormat="1" ht="11.25" customHeight="1">
      <c r="A4" s="194" t="s">
        <v>76</v>
      </c>
      <c r="B4" s="195"/>
      <c r="C4" s="195"/>
      <c r="D4" s="195"/>
      <c r="E4" s="195"/>
      <c r="F4" s="195"/>
    </row>
    <row r="5" spans="1:13" s="39" customFormat="1" ht="11.25" customHeight="1"/>
    <row r="6" spans="1:13" s="96" customFormat="1" ht="12" customHeight="1">
      <c r="A6" s="261" t="s">
        <v>17</v>
      </c>
      <c r="B6" s="276" t="s">
        <v>0</v>
      </c>
      <c r="C6" s="284" t="s">
        <v>48</v>
      </c>
      <c r="D6" s="286"/>
      <c r="E6" s="286"/>
      <c r="F6" s="286"/>
    </row>
    <row r="7" spans="1:13" s="96" customFormat="1" ht="12" customHeight="1">
      <c r="A7" s="266"/>
      <c r="B7" s="336"/>
      <c r="C7" s="279" t="s">
        <v>189</v>
      </c>
      <c r="D7" s="345" t="s">
        <v>27</v>
      </c>
      <c r="E7" s="282" t="s">
        <v>49</v>
      </c>
      <c r="F7" s="282" t="s">
        <v>50</v>
      </c>
    </row>
    <row r="8" spans="1:13" s="96" customFormat="1" ht="12" customHeight="1">
      <c r="A8" s="266"/>
      <c r="B8" s="336"/>
      <c r="C8" s="336"/>
      <c r="D8" s="294"/>
      <c r="E8" s="331"/>
      <c r="F8" s="338"/>
    </row>
    <row r="9" spans="1:13" s="96" customFormat="1" ht="11.25" customHeight="1">
      <c r="A9" s="262"/>
      <c r="B9" s="264"/>
      <c r="C9" s="339" t="s">
        <v>28</v>
      </c>
      <c r="D9" s="340"/>
      <c r="E9" s="340"/>
      <c r="F9" s="73" t="s">
        <v>51</v>
      </c>
    </row>
    <row r="10" spans="1:13" s="33" customFormat="1" ht="20.100000000000001" customHeight="1">
      <c r="A10" s="134" t="s">
        <v>1</v>
      </c>
      <c r="B10" s="124">
        <v>2742</v>
      </c>
      <c r="C10" s="152">
        <v>871</v>
      </c>
      <c r="D10" s="231">
        <v>116</v>
      </c>
      <c r="E10" s="232">
        <v>370</v>
      </c>
      <c r="F10" s="152">
        <v>56</v>
      </c>
      <c r="G10" s="196"/>
      <c r="H10" s="197"/>
      <c r="I10" s="197"/>
      <c r="J10" s="234"/>
      <c r="K10" s="337"/>
      <c r="L10" s="337"/>
      <c r="M10" s="150"/>
    </row>
    <row r="11" spans="1:13" s="33" customFormat="1" ht="20.100000000000001" customHeight="1">
      <c r="A11" s="134" t="s">
        <v>2</v>
      </c>
      <c r="B11" s="124">
        <v>2647</v>
      </c>
      <c r="C11" s="152">
        <v>918</v>
      </c>
      <c r="D11" s="226">
        <v>112</v>
      </c>
      <c r="E11" s="227">
        <v>381</v>
      </c>
      <c r="F11" s="152">
        <v>66</v>
      </c>
      <c r="G11" s="196"/>
      <c r="H11" s="197"/>
      <c r="I11" s="197"/>
      <c r="J11" s="198"/>
      <c r="K11" s="337"/>
      <c r="L11" s="337"/>
      <c r="M11" s="150"/>
    </row>
    <row r="12" spans="1:13" s="33" customFormat="1" ht="14.1" customHeight="1">
      <c r="A12" s="134" t="s">
        <v>3</v>
      </c>
      <c r="B12" s="124">
        <v>2613</v>
      </c>
      <c r="C12" s="152">
        <v>877</v>
      </c>
      <c r="D12" s="226">
        <v>112</v>
      </c>
      <c r="E12" s="227">
        <v>374</v>
      </c>
      <c r="F12" s="152">
        <v>59</v>
      </c>
      <c r="G12" s="196"/>
      <c r="H12" s="197"/>
      <c r="I12" s="197"/>
      <c r="J12" s="198"/>
      <c r="K12" s="337"/>
      <c r="L12" s="337"/>
      <c r="M12" s="150"/>
    </row>
    <row r="13" spans="1:13" s="33" customFormat="1" ht="14.1" customHeight="1">
      <c r="A13" s="134" t="s">
        <v>4</v>
      </c>
      <c r="B13" s="124">
        <v>1860</v>
      </c>
      <c r="C13" s="152">
        <v>857</v>
      </c>
      <c r="D13" s="226">
        <v>104</v>
      </c>
      <c r="E13" s="227">
        <v>346</v>
      </c>
      <c r="F13" s="152">
        <v>62</v>
      </c>
      <c r="G13" s="196"/>
      <c r="H13" s="197"/>
      <c r="I13" s="197"/>
      <c r="J13" s="198"/>
      <c r="K13" s="337"/>
      <c r="L13" s="337"/>
      <c r="M13" s="150"/>
    </row>
    <row r="14" spans="1:13" s="33" customFormat="1" ht="14.1" customHeight="1">
      <c r="A14" s="134" t="s">
        <v>5</v>
      </c>
      <c r="B14" s="124">
        <v>3099</v>
      </c>
      <c r="C14" s="152">
        <v>871</v>
      </c>
      <c r="D14" s="226">
        <v>109</v>
      </c>
      <c r="E14" s="227">
        <v>367</v>
      </c>
      <c r="F14" s="152">
        <v>57</v>
      </c>
      <c r="G14" s="196"/>
      <c r="H14" s="197"/>
      <c r="I14" s="197"/>
      <c r="J14" s="198"/>
      <c r="K14" s="337"/>
      <c r="L14" s="337"/>
      <c r="M14" s="150"/>
    </row>
    <row r="15" spans="1:13" s="33" customFormat="1" ht="20.100000000000001" customHeight="1">
      <c r="A15" s="134" t="s">
        <v>6</v>
      </c>
      <c r="B15" s="124">
        <v>4971</v>
      </c>
      <c r="C15" s="152">
        <v>871</v>
      </c>
      <c r="D15" s="226">
        <v>130</v>
      </c>
      <c r="E15" s="227">
        <v>409</v>
      </c>
      <c r="F15" s="152">
        <v>52</v>
      </c>
      <c r="G15" s="196"/>
      <c r="H15" s="197"/>
      <c r="I15" s="197"/>
      <c r="J15" s="198"/>
      <c r="K15" s="337"/>
      <c r="L15" s="337"/>
      <c r="M15" s="150"/>
    </row>
    <row r="16" spans="1:13" s="33" customFormat="1" ht="20.100000000000001" customHeight="1">
      <c r="A16" s="134" t="s">
        <v>7</v>
      </c>
      <c r="B16" s="124">
        <v>2468</v>
      </c>
      <c r="C16" s="152">
        <v>885</v>
      </c>
      <c r="D16" s="226">
        <v>108</v>
      </c>
      <c r="E16" s="227">
        <v>378</v>
      </c>
      <c r="F16" s="152">
        <v>61</v>
      </c>
      <c r="G16" s="196"/>
      <c r="H16" s="197"/>
      <c r="I16" s="197"/>
      <c r="J16" s="198"/>
      <c r="K16" s="337"/>
      <c r="L16" s="337"/>
      <c r="M16" s="150"/>
    </row>
    <row r="17" spans="1:13" s="33" customFormat="1" ht="14.1" customHeight="1">
      <c r="A17" s="134" t="s">
        <v>8</v>
      </c>
      <c r="B17" s="124">
        <v>2945</v>
      </c>
      <c r="C17" s="152">
        <v>889</v>
      </c>
      <c r="D17" s="226">
        <v>109</v>
      </c>
      <c r="E17" s="227">
        <v>370</v>
      </c>
      <c r="F17" s="152">
        <v>65</v>
      </c>
      <c r="G17" s="196"/>
      <c r="H17" s="197"/>
      <c r="I17" s="197"/>
      <c r="J17" s="198"/>
      <c r="K17" s="337"/>
      <c r="L17" s="337"/>
      <c r="M17" s="150"/>
    </row>
    <row r="18" spans="1:13" s="33" customFormat="1" ht="14.1" customHeight="1">
      <c r="A18" s="134" t="s">
        <v>9</v>
      </c>
      <c r="B18" s="124">
        <v>1933</v>
      </c>
      <c r="C18" s="152">
        <v>906</v>
      </c>
      <c r="D18" s="226">
        <v>114</v>
      </c>
      <c r="E18" s="227">
        <v>390</v>
      </c>
      <c r="F18" s="152">
        <v>61</v>
      </c>
      <c r="G18" s="196"/>
      <c r="H18" s="197"/>
      <c r="I18" s="197"/>
      <c r="J18" s="198"/>
      <c r="K18" s="337"/>
      <c r="L18" s="337"/>
      <c r="M18" s="150"/>
    </row>
    <row r="19" spans="1:13" s="33" customFormat="1" ht="25.5" customHeight="1">
      <c r="A19" s="184" t="s">
        <v>10</v>
      </c>
      <c r="B19" s="124">
        <v>2183</v>
      </c>
      <c r="C19" s="152">
        <v>928</v>
      </c>
      <c r="D19" s="226">
        <v>118</v>
      </c>
      <c r="E19" s="227">
        <v>403</v>
      </c>
      <c r="F19" s="152">
        <v>62</v>
      </c>
      <c r="G19" s="196"/>
      <c r="H19" s="197"/>
      <c r="I19" s="197"/>
      <c r="J19" s="198"/>
      <c r="K19" s="337"/>
      <c r="L19" s="337"/>
      <c r="M19" s="150"/>
    </row>
    <row r="20" spans="1:13" s="33" customFormat="1" ht="20.100000000000001" customHeight="1">
      <c r="A20" s="134" t="s">
        <v>11</v>
      </c>
      <c r="B20" s="124">
        <v>5478</v>
      </c>
      <c r="C20" s="152">
        <v>840</v>
      </c>
      <c r="D20" s="226">
        <v>123</v>
      </c>
      <c r="E20" s="227">
        <v>376</v>
      </c>
      <c r="F20" s="152">
        <v>55</v>
      </c>
      <c r="G20" s="196"/>
      <c r="H20" s="197"/>
      <c r="I20" s="197"/>
      <c r="J20" s="198"/>
      <c r="K20" s="337"/>
      <c r="L20" s="337"/>
      <c r="M20" s="150"/>
    </row>
    <row r="21" spans="1:13" s="33" customFormat="1" ht="20.100000000000001" customHeight="1">
      <c r="A21" s="134" t="s">
        <v>12</v>
      </c>
      <c r="B21" s="124">
        <v>1849</v>
      </c>
      <c r="C21" s="152">
        <v>907</v>
      </c>
      <c r="D21" s="226">
        <v>117</v>
      </c>
      <c r="E21" s="227">
        <v>396</v>
      </c>
      <c r="F21" s="152">
        <v>63</v>
      </c>
      <c r="G21" s="196"/>
      <c r="H21" s="197"/>
      <c r="I21" s="197"/>
      <c r="J21" s="198"/>
      <c r="K21" s="337"/>
      <c r="L21" s="337"/>
      <c r="M21" s="150"/>
    </row>
    <row r="22" spans="1:13" s="33" customFormat="1" ht="14.1" customHeight="1">
      <c r="A22" s="134" t="s">
        <v>13</v>
      </c>
      <c r="B22" s="124">
        <v>1816</v>
      </c>
      <c r="C22" s="152">
        <v>873</v>
      </c>
      <c r="D22" s="226">
        <v>110</v>
      </c>
      <c r="E22" s="227">
        <v>381</v>
      </c>
      <c r="F22" s="152">
        <v>59</v>
      </c>
      <c r="G22" s="196"/>
      <c r="H22" s="197"/>
      <c r="I22" s="197"/>
      <c r="J22" s="198"/>
      <c r="K22" s="337"/>
      <c r="L22" s="337"/>
      <c r="M22" s="150"/>
    </row>
    <row r="23" spans="1:13" s="33" customFormat="1" ht="20.100000000000001" customHeight="1">
      <c r="A23" s="123" t="s">
        <v>14</v>
      </c>
      <c r="B23" s="199">
        <v>36604</v>
      </c>
      <c r="C23" s="200">
        <v>879</v>
      </c>
      <c r="D23" s="229">
        <v>116</v>
      </c>
      <c r="E23" s="228">
        <v>381</v>
      </c>
      <c r="F23" s="200">
        <v>59</v>
      </c>
      <c r="G23" s="196"/>
      <c r="H23" s="150"/>
      <c r="I23" s="337"/>
      <c r="J23" s="337"/>
      <c r="K23" s="337"/>
      <c r="L23" s="337"/>
      <c r="M23" s="150"/>
    </row>
    <row r="24" spans="1:13" s="33" customFormat="1" ht="11.25" customHeight="1">
      <c r="A24" s="144" t="s">
        <v>15</v>
      </c>
      <c r="B24" s="140"/>
      <c r="C24" s="140"/>
      <c r="D24" s="140"/>
      <c r="E24" s="140"/>
      <c r="F24" s="140"/>
    </row>
    <row r="25" spans="1:13" s="11" customFormat="1" ht="10.5" customHeight="1">
      <c r="A25" s="341" t="s">
        <v>278</v>
      </c>
      <c r="B25" s="342"/>
      <c r="C25" s="342"/>
      <c r="D25" s="342"/>
      <c r="E25" s="342"/>
      <c r="F25" s="342"/>
    </row>
    <row r="26" spans="1:13" s="11" customFormat="1" ht="10.5" customHeight="1">
      <c r="A26" s="343" t="s">
        <v>280</v>
      </c>
      <c r="B26" s="344"/>
      <c r="C26" s="344"/>
      <c r="D26" s="344"/>
      <c r="E26" s="344"/>
      <c r="F26" s="344"/>
    </row>
    <row r="27" spans="1:13" s="11" customFormat="1" ht="18.75" customHeight="1">
      <c r="A27" s="47"/>
      <c r="B27" s="48"/>
      <c r="C27" s="48"/>
      <c r="D27" s="48"/>
      <c r="E27" s="48"/>
      <c r="F27" s="48"/>
    </row>
    <row r="28" spans="1:13" s="11" customFormat="1" ht="11.25" customHeight="1">
      <c r="A28" s="15"/>
      <c r="B28" s="14"/>
      <c r="C28" s="14"/>
      <c r="D28" s="14"/>
      <c r="E28" s="14"/>
      <c r="F28" s="14"/>
    </row>
    <row r="51" spans="5:5">
      <c r="E51" s="230"/>
    </row>
  </sheetData>
  <mergeCells count="25">
    <mergeCell ref="K10:L10"/>
    <mergeCell ref="K11:L11"/>
    <mergeCell ref="K12:L12"/>
    <mergeCell ref="K13:L13"/>
    <mergeCell ref="K14:L14"/>
    <mergeCell ref="K22:L22"/>
    <mergeCell ref="K23:L23"/>
    <mergeCell ref="K15:L15"/>
    <mergeCell ref="K16:L16"/>
    <mergeCell ref="K17:L17"/>
    <mergeCell ref="K18:L18"/>
    <mergeCell ref="K19:L19"/>
    <mergeCell ref="K20:L20"/>
    <mergeCell ref="K21:L21"/>
    <mergeCell ref="I23:J23"/>
    <mergeCell ref="F7:F8"/>
    <mergeCell ref="C9:E9"/>
    <mergeCell ref="A25:F25"/>
    <mergeCell ref="A26:F26"/>
    <mergeCell ref="A6:A9"/>
    <mergeCell ref="B6:B9"/>
    <mergeCell ref="C6:F6"/>
    <mergeCell ref="C7:C8"/>
    <mergeCell ref="D7:D8"/>
    <mergeCell ref="E7:E8"/>
  </mergeCells>
  <phoneticPr fontId="23" type="noConversion"/>
  <hyperlinks>
    <hyperlink ref="A1" location="Inhalt!A1" tooltip="Zum Inhalt" display="Inhalt"/>
  </hyperlinks>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K VII 1 - j/19</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baseColWidth="10" defaultRowHeight="12"/>
  <cols>
    <col min="1" max="1" width="16" customWidth="1"/>
    <col min="5" max="5" width="12.5703125" customWidth="1"/>
  </cols>
  <sheetData>
    <row r="1" spans="1:7" s="61" customFormat="1" ht="11.25">
      <c r="A1" s="63" t="s">
        <v>20</v>
      </c>
    </row>
    <row r="2" spans="1:7" s="61" customFormat="1" ht="11.25"/>
    <row r="3" spans="1:7" s="33" customFormat="1" ht="13.5" customHeight="1">
      <c r="A3" s="141" t="s">
        <v>158</v>
      </c>
      <c r="B3" s="194"/>
      <c r="C3" s="194"/>
      <c r="D3" s="194"/>
      <c r="E3" s="194"/>
      <c r="F3" s="194"/>
      <c r="G3" s="194"/>
    </row>
    <row r="4" spans="1:7" s="39" customFormat="1" ht="13.5" customHeight="1">
      <c r="A4" s="141" t="s">
        <v>227</v>
      </c>
      <c r="B4" s="194"/>
      <c r="C4" s="194"/>
      <c r="D4" s="194"/>
      <c r="E4" s="194"/>
      <c r="F4" s="194"/>
      <c r="G4" s="194"/>
    </row>
    <row r="5" spans="1:7" s="39" customFormat="1" ht="13.5" customHeight="1">
      <c r="A5" s="141" t="s">
        <v>190</v>
      </c>
      <c r="B5" s="194"/>
      <c r="C5" s="194"/>
      <c r="D5" s="194"/>
      <c r="E5" s="194"/>
      <c r="F5" s="194"/>
      <c r="G5" s="194"/>
    </row>
    <row r="6" spans="1:7" s="96" customFormat="1" ht="9" customHeight="1">
      <c r="G6" s="153"/>
    </row>
    <row r="7" spans="1:7" s="96" customFormat="1" ht="12" customHeight="1">
      <c r="A7" s="261" t="s">
        <v>17</v>
      </c>
      <c r="B7" s="270" t="s">
        <v>57</v>
      </c>
      <c r="C7" s="350"/>
      <c r="D7" s="350"/>
      <c r="E7" s="350"/>
      <c r="F7" s="350"/>
      <c r="G7" s="350"/>
    </row>
    <row r="8" spans="1:7" s="96" customFormat="1" ht="12" customHeight="1">
      <c r="A8" s="266"/>
      <c r="B8" s="351" t="s">
        <v>58</v>
      </c>
      <c r="C8" s="352"/>
      <c r="D8" s="353"/>
      <c r="E8" s="354" t="s">
        <v>59</v>
      </c>
      <c r="F8" s="355"/>
      <c r="G8" s="355"/>
    </row>
    <row r="9" spans="1:7" s="96" customFormat="1" ht="12" customHeight="1">
      <c r="A9" s="266"/>
      <c r="B9" s="348" t="s">
        <v>18</v>
      </c>
      <c r="C9" s="346" t="s">
        <v>61</v>
      </c>
      <c r="D9" s="346" t="s">
        <v>60</v>
      </c>
      <c r="E9" s="354" t="s">
        <v>18</v>
      </c>
      <c r="F9" s="346" t="s">
        <v>61</v>
      </c>
      <c r="G9" s="354" t="s">
        <v>60</v>
      </c>
    </row>
    <row r="10" spans="1:7" s="96" customFormat="1" ht="11.25" customHeight="1">
      <c r="A10" s="262"/>
      <c r="B10" s="349"/>
      <c r="C10" s="347"/>
      <c r="D10" s="347"/>
      <c r="E10" s="349"/>
      <c r="F10" s="347"/>
      <c r="G10" s="349"/>
    </row>
    <row r="11" spans="1:7" s="33" customFormat="1" ht="20.100000000000001" customHeight="1">
      <c r="A11" s="134" t="s">
        <v>1</v>
      </c>
      <c r="B11" s="201">
        <v>6.56</v>
      </c>
      <c r="C11" s="201">
        <v>6.63</v>
      </c>
      <c r="D11" s="201">
        <v>5.05</v>
      </c>
      <c r="E11" s="201">
        <v>116.16</v>
      </c>
      <c r="F11" s="201">
        <v>115.25</v>
      </c>
      <c r="G11" s="201">
        <v>160.51</v>
      </c>
    </row>
    <row r="12" spans="1:7" s="33" customFormat="1" ht="20.100000000000001" customHeight="1">
      <c r="A12" s="134" t="s">
        <v>2</v>
      </c>
      <c r="B12" s="201">
        <v>5.77</v>
      </c>
      <c r="C12" s="201">
        <v>6.11</v>
      </c>
      <c r="D12" s="201">
        <v>4.67</v>
      </c>
      <c r="E12" s="201">
        <v>112.42</v>
      </c>
      <c r="F12" s="201">
        <v>101.41</v>
      </c>
      <c r="G12" s="201">
        <v>188.91</v>
      </c>
    </row>
    <row r="13" spans="1:7" s="33" customFormat="1" ht="14.1" customHeight="1">
      <c r="A13" s="134" t="s">
        <v>3</v>
      </c>
      <c r="B13" s="201">
        <v>6.35</v>
      </c>
      <c r="C13" s="201">
        <v>6.73</v>
      </c>
      <c r="D13" s="201">
        <v>4.53</v>
      </c>
      <c r="E13" s="201">
        <v>111.75</v>
      </c>
      <c r="F13" s="201">
        <v>104.14</v>
      </c>
      <c r="G13" s="201">
        <v>196.1</v>
      </c>
    </row>
    <row r="14" spans="1:7" s="33" customFormat="1" ht="14.1" customHeight="1">
      <c r="A14" s="134" t="s">
        <v>4</v>
      </c>
      <c r="B14" s="201">
        <v>5.61</v>
      </c>
      <c r="C14" s="201">
        <v>5.94</v>
      </c>
      <c r="D14" s="201">
        <v>4.33</v>
      </c>
      <c r="E14" s="201">
        <v>103.59</v>
      </c>
      <c r="F14" s="201">
        <v>96.43</v>
      </c>
      <c r="G14" s="201">
        <v>164.32</v>
      </c>
    </row>
    <row r="15" spans="1:7" s="33" customFormat="1" ht="14.1" customHeight="1">
      <c r="A15" s="134" t="s">
        <v>5</v>
      </c>
      <c r="B15" s="201">
        <v>6.38</v>
      </c>
      <c r="C15" s="201">
        <v>6.65</v>
      </c>
      <c r="D15" s="201">
        <v>4.71</v>
      </c>
      <c r="E15" s="201">
        <v>108.73</v>
      </c>
      <c r="F15" s="201">
        <v>104.85</v>
      </c>
      <c r="G15" s="201">
        <v>161.01</v>
      </c>
    </row>
    <row r="16" spans="1:7" s="33" customFormat="1" ht="20.100000000000001" customHeight="1">
      <c r="A16" s="134" t="s">
        <v>6</v>
      </c>
      <c r="B16" s="201">
        <v>7.8</v>
      </c>
      <c r="C16" s="201">
        <v>7.86</v>
      </c>
      <c r="D16" s="201">
        <v>4.9400000000000004</v>
      </c>
      <c r="E16" s="201">
        <v>129.94</v>
      </c>
      <c r="F16" s="201">
        <v>129.4</v>
      </c>
      <c r="G16" s="201">
        <v>179.87</v>
      </c>
    </row>
    <row r="17" spans="1:7" s="33" customFormat="1" ht="20.100000000000001" customHeight="1">
      <c r="A17" s="134" t="s">
        <v>7</v>
      </c>
      <c r="B17" s="201">
        <v>6.25</v>
      </c>
      <c r="C17" s="201">
        <v>6.72</v>
      </c>
      <c r="D17" s="201">
        <v>4.3899999999999997</v>
      </c>
      <c r="E17" s="201">
        <v>107.5</v>
      </c>
      <c r="F17" s="201">
        <v>102.59</v>
      </c>
      <c r="G17" s="201">
        <v>153.31</v>
      </c>
    </row>
    <row r="18" spans="1:7" s="33" customFormat="1" ht="14.1" customHeight="1">
      <c r="A18" s="134" t="s">
        <v>8</v>
      </c>
      <c r="B18" s="201">
        <v>5.68</v>
      </c>
      <c r="C18" s="201">
        <v>6.24</v>
      </c>
      <c r="D18" s="201">
        <v>4.24</v>
      </c>
      <c r="E18" s="201">
        <v>108.65</v>
      </c>
      <c r="F18" s="201">
        <v>99.85</v>
      </c>
      <c r="G18" s="201">
        <v>161.72</v>
      </c>
    </row>
    <row r="19" spans="1:7" s="33" customFormat="1" ht="14.1" customHeight="1">
      <c r="A19" s="134" t="s">
        <v>9</v>
      </c>
      <c r="B19" s="201">
        <v>6.45</v>
      </c>
      <c r="C19" s="201">
        <v>6.75</v>
      </c>
      <c r="D19" s="201">
        <v>4.6399999999999997</v>
      </c>
      <c r="E19" s="201">
        <v>114.22</v>
      </c>
      <c r="F19" s="201">
        <v>111.11</v>
      </c>
      <c r="G19" s="201">
        <v>153.49</v>
      </c>
    </row>
    <row r="20" spans="1:7" s="33" customFormat="1" ht="25.5" customHeight="1">
      <c r="A20" s="184" t="s">
        <v>10</v>
      </c>
      <c r="B20" s="201">
        <v>6.5</v>
      </c>
      <c r="C20" s="201">
        <v>6.94</v>
      </c>
      <c r="D20" s="201">
        <v>4.54</v>
      </c>
      <c r="E20" s="201">
        <v>118.07</v>
      </c>
      <c r="F20" s="201">
        <v>112.33</v>
      </c>
      <c r="G20" s="201">
        <v>173.17</v>
      </c>
    </row>
    <row r="21" spans="1:7" s="33" customFormat="1" ht="20.100000000000001" customHeight="1">
      <c r="A21" s="134" t="s">
        <v>11</v>
      </c>
      <c r="B21" s="201">
        <v>6.84</v>
      </c>
      <c r="C21" s="201">
        <v>6.87</v>
      </c>
      <c r="D21" s="201">
        <v>5.25</v>
      </c>
      <c r="E21" s="201">
        <v>122.71</v>
      </c>
      <c r="F21" s="201">
        <v>122.28</v>
      </c>
      <c r="G21" s="201">
        <v>163.93</v>
      </c>
    </row>
    <row r="22" spans="1:7" s="33" customFormat="1" ht="20.100000000000001" customHeight="1">
      <c r="A22" s="134" t="s">
        <v>12</v>
      </c>
      <c r="B22" s="201">
        <v>6.34</v>
      </c>
      <c r="C22" s="201">
        <v>6.84</v>
      </c>
      <c r="D22" s="201">
        <v>4.59</v>
      </c>
      <c r="E22" s="201">
        <v>117.48</v>
      </c>
      <c r="F22" s="201">
        <v>111.24</v>
      </c>
      <c r="G22" s="201">
        <v>163.88</v>
      </c>
    </row>
    <row r="23" spans="1:7" s="33" customFormat="1" ht="14.1" customHeight="1">
      <c r="A23" s="134" t="s">
        <v>13</v>
      </c>
      <c r="B23" s="201">
        <v>6.43</v>
      </c>
      <c r="C23" s="201">
        <v>6.98</v>
      </c>
      <c r="D23" s="201">
        <v>4.6100000000000003</v>
      </c>
      <c r="E23" s="201">
        <v>109.62</v>
      </c>
      <c r="F23" s="201">
        <v>103.9</v>
      </c>
      <c r="G23" s="201">
        <v>154.28</v>
      </c>
    </row>
    <row r="24" spans="1:7" s="33" customFormat="1" ht="20.100000000000001" customHeight="1">
      <c r="A24" s="123" t="s">
        <v>14</v>
      </c>
      <c r="B24" s="202">
        <v>6.48</v>
      </c>
      <c r="C24" s="202">
        <v>6.8</v>
      </c>
      <c r="D24" s="202">
        <v>4.53</v>
      </c>
      <c r="E24" s="202">
        <v>115.72</v>
      </c>
      <c r="F24" s="202">
        <v>111.8</v>
      </c>
      <c r="G24" s="202">
        <v>167.98</v>
      </c>
    </row>
    <row r="25" spans="1:7" s="61" customFormat="1" ht="11.25"/>
  </sheetData>
  <mergeCells count="10">
    <mergeCell ref="A7:A10"/>
    <mergeCell ref="C9:C10"/>
    <mergeCell ref="D9:D10"/>
    <mergeCell ref="B9:B10"/>
    <mergeCell ref="B7:G7"/>
    <mergeCell ref="B8:D8"/>
    <mergeCell ref="E9:E10"/>
    <mergeCell ref="E8:G8"/>
    <mergeCell ref="G9:G10"/>
    <mergeCell ref="F9:F10"/>
  </mergeCells>
  <hyperlinks>
    <hyperlink ref="A1" location="Inhalt!A1" tooltip="Zum Inhalt" display="Inhalt"/>
  </hyperlinks>
  <pageMargins left="0.70866141732283472" right="0.70866141732283472" top="0.78740157480314965" bottom="0.78740157480314965" header="0.31496062992125984" footer="0.31496062992125984"/>
  <pageSetup paperSize="9" orientation="portrait" r:id="rId1"/>
  <headerFooter>
    <oddFooter>&amp;C&amp;6© Statistisches Landesamt des Freistaates Sachsen  | K VII 1 - j/19</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1"/>
  <sheetViews>
    <sheetView showGridLines="0" workbookViewId="0"/>
  </sheetViews>
  <sheetFormatPr baseColWidth="10" defaultRowHeight="12"/>
  <cols>
    <col min="1" max="1" width="93.7109375" customWidth="1"/>
  </cols>
  <sheetData>
    <row r="1" spans="1:1" ht="11.25" customHeight="1">
      <c r="A1" s="63" t="s">
        <v>20</v>
      </c>
    </row>
    <row r="2" spans="1:1" ht="11.25" customHeight="1"/>
    <row r="3" spans="1:1" ht="11.25" customHeight="1"/>
    <row r="4" spans="1:1" ht="11.25" customHeight="1"/>
    <row r="5" spans="1:1" ht="11.25" customHeight="1"/>
    <row r="6" spans="1:1" ht="11.25" customHeight="1"/>
    <row r="7" spans="1:1" ht="11.25" customHeight="1"/>
    <row r="8" spans="1:1" ht="11.25" customHeight="1"/>
    <row r="9" spans="1:1" ht="11.25" customHeight="1"/>
    <row r="10" spans="1:1" ht="11.25" customHeight="1"/>
    <row r="11" spans="1:1" ht="11.25" customHeight="1"/>
    <row r="12" spans="1:1" ht="11.25" customHeight="1"/>
    <row r="13" spans="1:1" ht="11.25" customHeight="1"/>
    <row r="14" spans="1:1" ht="11.25" customHeight="1"/>
    <row r="15" spans="1:1" ht="11.25" customHeight="1"/>
    <row r="16" spans="1:1" ht="11.25" customHeight="1"/>
    <row r="17" ht="11.25" customHeight="1"/>
    <row r="18" ht="11.25" customHeight="1"/>
    <row r="19" ht="11.25" customHeight="1"/>
    <row r="20" ht="11.25" customHeight="1"/>
    <row r="21" ht="11.25" customHeight="1"/>
    <row r="22" ht="11.25" customHeight="1"/>
    <row r="23" ht="11.25" customHeight="1"/>
    <row r="24" ht="11.25" customHeight="1"/>
    <row r="25" ht="11.25" customHeight="1"/>
    <row r="26" ht="11.25" customHeight="1"/>
    <row r="27" ht="11.25" customHeight="1"/>
    <row r="28" ht="11.25" customHeight="1"/>
    <row r="29" ht="11.25" customHeight="1"/>
    <row r="30" ht="11.25" customHeight="1"/>
    <row r="31" ht="11.25" customHeight="1"/>
    <row r="32" ht="11.25" customHeight="1"/>
    <row r="33" ht="11.25" customHeight="1"/>
    <row r="34" ht="11.25" customHeight="1"/>
    <row r="35" ht="11.25" customHeight="1"/>
    <row r="36" ht="11.25" customHeight="1"/>
    <row r="37" ht="11.25" customHeight="1"/>
    <row r="38" ht="11.25" customHeight="1"/>
    <row r="39" ht="11.25" customHeight="1"/>
    <row r="40" ht="11.25" customHeight="1"/>
    <row r="41" ht="11.25" customHeight="1"/>
    <row r="42" ht="11.25" customHeight="1"/>
    <row r="43" ht="11.25" customHeight="1"/>
    <row r="44" ht="11.25" customHeight="1"/>
    <row r="45" ht="11.25" customHeight="1"/>
    <row r="46" ht="11.25" customHeight="1"/>
    <row r="47" ht="11.25" customHeight="1"/>
    <row r="48" ht="11.25" customHeight="1"/>
    <row r="49" ht="11.25" customHeight="1"/>
    <row r="50" ht="11.25" customHeight="1"/>
    <row r="51" ht="11.25" customHeight="1"/>
    <row r="52"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sheetData>
  <hyperlinks>
    <hyperlink ref="A1" location="Inhalt!A1" display="Inhalt"/>
  </hyperlinks>
  <pageMargins left="0.7" right="0.7" top="0.78740157499999996" bottom="0.78740157499999996"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26"/>
  <sheetViews>
    <sheetView showGridLines="0" zoomScaleNormal="100" workbookViewId="0"/>
  </sheetViews>
  <sheetFormatPr baseColWidth="10" defaultColWidth="11.42578125" defaultRowHeight="12.75"/>
  <cols>
    <col min="1" max="1" width="22.7109375" style="6" customWidth="1"/>
    <col min="2" max="5" width="18.140625" style="6" customWidth="1"/>
    <col min="6" max="16384" width="11.42578125" style="6"/>
  </cols>
  <sheetData>
    <row r="1" spans="1:8" ht="11.25" customHeight="1">
      <c r="A1" s="94" t="s">
        <v>20</v>
      </c>
    </row>
    <row r="2" spans="1:8" ht="11.25" customHeight="1"/>
    <row r="3" spans="1:8" s="96" customFormat="1" ht="11.25" customHeight="1">
      <c r="A3" s="95" t="s">
        <v>228</v>
      </c>
    </row>
    <row r="4" spans="1:8" s="96" customFormat="1" ht="11.25" customHeight="1">
      <c r="A4" s="95" t="s">
        <v>91</v>
      </c>
    </row>
    <row r="5" spans="1:8" s="96" customFormat="1" ht="11.25" customHeight="1"/>
    <row r="6" spans="1:8" s="96" customFormat="1" ht="12.75" customHeight="1">
      <c r="A6" s="261" t="s">
        <v>17</v>
      </c>
      <c r="B6" s="276" t="s">
        <v>0</v>
      </c>
      <c r="C6" s="284" t="s">
        <v>52</v>
      </c>
      <c r="D6" s="285"/>
      <c r="E6" s="330" t="s">
        <v>56</v>
      </c>
    </row>
    <row r="7" spans="1:8" s="96" customFormat="1" ht="12" customHeight="1">
      <c r="A7" s="328"/>
      <c r="B7" s="292"/>
      <c r="C7" s="279" t="s">
        <v>77</v>
      </c>
      <c r="D7" s="279" t="s">
        <v>94</v>
      </c>
      <c r="E7" s="294"/>
    </row>
    <row r="8" spans="1:8" s="96" customFormat="1" ht="12" customHeight="1">
      <c r="A8" s="328"/>
      <c r="B8" s="292"/>
      <c r="C8" s="334"/>
      <c r="D8" s="292"/>
      <c r="E8" s="294"/>
    </row>
    <row r="9" spans="1:8" s="96" customFormat="1" ht="12" customHeight="1">
      <c r="A9" s="329"/>
      <c r="B9" s="280"/>
      <c r="C9" s="281"/>
      <c r="D9" s="280"/>
      <c r="E9" s="295"/>
    </row>
    <row r="10" spans="1:8" s="33" customFormat="1" ht="20.100000000000001" customHeight="1">
      <c r="A10" s="203" t="s">
        <v>1</v>
      </c>
      <c r="B10" s="131">
        <v>97</v>
      </c>
      <c r="C10" s="177">
        <v>56</v>
      </c>
      <c r="D10" s="177">
        <v>41</v>
      </c>
      <c r="E10" s="204">
        <f>C10/0.97</f>
        <v>57.731958762886599</v>
      </c>
      <c r="G10" s="191"/>
      <c r="H10" s="205"/>
    </row>
    <row r="11" spans="1:8" s="33" customFormat="1" ht="20.100000000000001" customHeight="1">
      <c r="A11" s="134" t="s">
        <v>2</v>
      </c>
      <c r="B11" s="131">
        <v>106</v>
      </c>
      <c r="C11" s="132">
        <v>64</v>
      </c>
      <c r="D11" s="132">
        <v>42</v>
      </c>
      <c r="E11" s="206">
        <f>64/1.06</f>
        <v>60.377358490566031</v>
      </c>
      <c r="G11" s="191"/>
      <c r="H11" s="205"/>
    </row>
    <row r="12" spans="1:8" s="33" customFormat="1" ht="14.1" customHeight="1">
      <c r="A12" s="134" t="s">
        <v>3</v>
      </c>
      <c r="B12" s="131">
        <v>114</v>
      </c>
      <c r="C12" s="132">
        <v>72</v>
      </c>
      <c r="D12" s="132">
        <v>42</v>
      </c>
      <c r="E12" s="206">
        <f>72/1.14</f>
        <v>63.15789473684211</v>
      </c>
      <c r="G12" s="191"/>
      <c r="H12" s="205"/>
    </row>
    <row r="13" spans="1:8" s="33" customFormat="1" ht="14.1" customHeight="1">
      <c r="A13" s="134" t="s">
        <v>4</v>
      </c>
      <c r="B13" s="131">
        <v>147</v>
      </c>
      <c r="C13" s="132">
        <v>75</v>
      </c>
      <c r="D13" s="132">
        <v>72</v>
      </c>
      <c r="E13" s="206">
        <f>75/1.47</f>
        <v>51.020408163265309</v>
      </c>
      <c r="G13" s="191"/>
      <c r="H13" s="205"/>
    </row>
    <row r="14" spans="1:8" s="33" customFormat="1" ht="14.1" customHeight="1">
      <c r="A14" s="134" t="s">
        <v>5</v>
      </c>
      <c r="B14" s="131">
        <v>146</v>
      </c>
      <c r="C14" s="132">
        <v>94</v>
      </c>
      <c r="D14" s="132">
        <v>52</v>
      </c>
      <c r="E14" s="206">
        <f>94/1.46</f>
        <v>64.38356164383562</v>
      </c>
      <c r="G14" s="191"/>
      <c r="H14" s="205"/>
    </row>
    <row r="15" spans="1:8" s="33" customFormat="1" ht="20.100000000000001" customHeight="1">
      <c r="A15" s="134" t="s">
        <v>6</v>
      </c>
      <c r="B15" s="131">
        <v>81</v>
      </c>
      <c r="C15" s="132">
        <v>63</v>
      </c>
      <c r="D15" s="132">
        <v>18</v>
      </c>
      <c r="E15" s="206">
        <f>63/0.81</f>
        <v>77.777777777777771</v>
      </c>
      <c r="G15" s="191"/>
      <c r="H15" s="205"/>
    </row>
    <row r="16" spans="1:8" s="33" customFormat="1" ht="20.100000000000001" customHeight="1">
      <c r="A16" s="134" t="s">
        <v>7</v>
      </c>
      <c r="B16" s="131">
        <v>58</v>
      </c>
      <c r="C16" s="132">
        <v>35</v>
      </c>
      <c r="D16" s="132">
        <v>23</v>
      </c>
      <c r="E16" s="206">
        <f>35/0.58</f>
        <v>60.344827586206904</v>
      </c>
      <c r="G16" s="191"/>
      <c r="H16" s="205"/>
    </row>
    <row r="17" spans="1:8" s="33" customFormat="1" ht="14.1" customHeight="1">
      <c r="A17" s="134" t="s">
        <v>8</v>
      </c>
      <c r="B17" s="131">
        <v>165</v>
      </c>
      <c r="C17" s="132">
        <v>102</v>
      </c>
      <c r="D17" s="132">
        <v>63</v>
      </c>
      <c r="E17" s="206">
        <f>102/1.65</f>
        <v>61.81818181818182</v>
      </c>
      <c r="G17" s="191"/>
      <c r="H17" s="205"/>
    </row>
    <row r="18" spans="1:8" s="33" customFormat="1" ht="14.1" customHeight="1">
      <c r="A18" s="134" t="s">
        <v>9</v>
      </c>
      <c r="B18" s="131">
        <v>12</v>
      </c>
      <c r="C18" s="132">
        <v>8</v>
      </c>
      <c r="D18" s="132">
        <v>4</v>
      </c>
      <c r="E18" s="206">
        <f>8/0.12</f>
        <v>66.666666666666671</v>
      </c>
      <c r="G18" s="191"/>
      <c r="H18" s="205"/>
    </row>
    <row r="19" spans="1:8" s="33" customFormat="1" ht="25.5" customHeight="1">
      <c r="A19" s="184" t="s">
        <v>10</v>
      </c>
      <c r="B19" s="131">
        <v>55</v>
      </c>
      <c r="C19" s="132">
        <v>43</v>
      </c>
      <c r="D19" s="132">
        <v>12</v>
      </c>
      <c r="E19" s="206">
        <f>43/0.55</f>
        <v>78.181818181818173</v>
      </c>
      <c r="G19" s="191"/>
      <c r="H19" s="205"/>
    </row>
    <row r="20" spans="1:8" s="33" customFormat="1" ht="20.100000000000001" customHeight="1">
      <c r="A20" s="134" t="s">
        <v>11</v>
      </c>
      <c r="B20" s="131">
        <v>92</v>
      </c>
      <c r="C20" s="132">
        <v>74</v>
      </c>
      <c r="D20" s="132">
        <v>18</v>
      </c>
      <c r="E20" s="206">
        <f>74/0.92</f>
        <v>80.434782608695642</v>
      </c>
      <c r="G20" s="191"/>
      <c r="H20" s="205"/>
    </row>
    <row r="21" spans="1:8" s="33" customFormat="1" ht="20.100000000000001" customHeight="1">
      <c r="A21" s="134" t="s">
        <v>12</v>
      </c>
      <c r="B21" s="131">
        <v>58</v>
      </c>
      <c r="C21" s="132">
        <v>47</v>
      </c>
      <c r="D21" s="132">
        <v>11</v>
      </c>
      <c r="E21" s="206">
        <f>47/0.58</f>
        <v>81.034482758620697</v>
      </c>
      <c r="G21" s="191"/>
      <c r="H21" s="205"/>
    </row>
    <row r="22" spans="1:8" s="33" customFormat="1" ht="14.1" customHeight="1">
      <c r="A22" s="134" t="s">
        <v>13</v>
      </c>
      <c r="B22" s="131">
        <v>97</v>
      </c>
      <c r="C22" s="132">
        <v>62</v>
      </c>
      <c r="D22" s="132">
        <v>35</v>
      </c>
      <c r="E22" s="206">
        <f>62/0.97</f>
        <v>63.917525773195877</v>
      </c>
      <c r="G22" s="191"/>
      <c r="H22" s="205"/>
    </row>
    <row r="23" spans="1:8" s="33" customFormat="1" ht="20.100000000000001" customHeight="1">
      <c r="A23" s="123" t="s">
        <v>14</v>
      </c>
      <c r="B23" s="128">
        <v>1228</v>
      </c>
      <c r="C23" s="129">
        <v>795</v>
      </c>
      <c r="D23" s="129">
        <v>433</v>
      </c>
      <c r="E23" s="207">
        <f>795/12.28</f>
        <v>64.739413680781766</v>
      </c>
      <c r="G23" s="191"/>
      <c r="H23" s="205"/>
    </row>
    <row r="24" spans="1:8" s="11" customFormat="1" ht="20.100000000000001" customHeight="1">
      <c r="A24" s="15"/>
      <c r="B24" s="14"/>
      <c r="C24" s="14"/>
      <c r="D24" s="14"/>
      <c r="E24" s="45"/>
    </row>
    <row r="25" spans="1:8" s="11" customFormat="1" ht="12.75" customHeight="1">
      <c r="A25" s="15"/>
      <c r="B25" s="14"/>
      <c r="C25" s="14"/>
      <c r="D25" s="14"/>
      <c r="E25" s="14"/>
    </row>
    <row r="26" spans="1:8" s="13" customFormat="1" ht="10.5" customHeight="1"/>
  </sheetData>
  <mergeCells count="6">
    <mergeCell ref="E6:E9"/>
    <mergeCell ref="A6:A9"/>
    <mergeCell ref="C7:C9"/>
    <mergeCell ref="D7:D9"/>
    <mergeCell ref="C6:D6"/>
    <mergeCell ref="B6:B9"/>
  </mergeCells>
  <phoneticPr fontId="23" type="noConversion"/>
  <hyperlinks>
    <hyperlink ref="A1" location="Inhalt!A1" tooltip="Zum Inhalt" display="Inhalt"/>
  </hyperlinks>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K VII 1 - j/19</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zoomScaleNormal="100" workbookViewId="0"/>
  </sheetViews>
  <sheetFormatPr baseColWidth="10" defaultColWidth="11.42578125" defaultRowHeight="12.75"/>
  <cols>
    <col min="1" max="1" width="22.7109375" style="6" customWidth="1"/>
    <col min="2" max="5" width="18.140625" style="6" customWidth="1"/>
    <col min="6" max="16384" width="11.42578125" style="6"/>
  </cols>
  <sheetData>
    <row r="1" spans="1:7" s="96" customFormat="1" ht="11.25" customHeight="1">
      <c r="A1" s="94" t="s">
        <v>20</v>
      </c>
    </row>
    <row r="2" spans="1:7" s="96" customFormat="1" ht="11.25" customHeight="1"/>
    <row r="3" spans="1:7" s="33" customFormat="1" ht="11.25" customHeight="1">
      <c r="A3" s="95" t="s">
        <v>229</v>
      </c>
      <c r="B3" s="194"/>
      <c r="C3" s="194"/>
      <c r="D3" s="194"/>
      <c r="E3" s="194"/>
    </row>
    <row r="4" spans="1:7" s="39" customFormat="1" ht="11.25" customHeight="1">
      <c r="A4" s="194" t="s">
        <v>92</v>
      </c>
      <c r="B4" s="194"/>
      <c r="C4" s="194"/>
      <c r="D4" s="194"/>
      <c r="E4" s="194"/>
    </row>
    <row r="5" spans="1:7" s="96" customFormat="1" ht="11.25" customHeight="1"/>
    <row r="6" spans="1:7" s="96" customFormat="1" ht="12.75" customHeight="1">
      <c r="A6" s="261" t="s">
        <v>17</v>
      </c>
      <c r="B6" s="276" t="s">
        <v>0</v>
      </c>
      <c r="C6" s="276" t="s">
        <v>53</v>
      </c>
      <c r="D6" s="298" t="s">
        <v>54</v>
      </c>
      <c r="E6" s="356"/>
    </row>
    <row r="7" spans="1:7" s="96" customFormat="1" ht="14.25" customHeight="1">
      <c r="A7" s="328"/>
      <c r="B7" s="292"/>
      <c r="C7" s="292"/>
      <c r="D7" s="279" t="s">
        <v>47</v>
      </c>
      <c r="E7" s="282" t="s">
        <v>55</v>
      </c>
    </row>
    <row r="8" spans="1:7" s="96" customFormat="1" ht="23.25" customHeight="1">
      <c r="A8" s="329"/>
      <c r="B8" s="280"/>
      <c r="C8" s="280"/>
      <c r="D8" s="280"/>
      <c r="E8" s="327"/>
      <c r="G8" s="154"/>
    </row>
    <row r="9" spans="1:7" s="33" customFormat="1" ht="20.100000000000001" customHeight="1">
      <c r="A9" s="134" t="s">
        <v>1</v>
      </c>
      <c r="B9" s="182">
        <v>97</v>
      </c>
      <c r="C9" s="177">
        <v>22</v>
      </c>
      <c r="D9" s="132">
        <v>75</v>
      </c>
      <c r="E9" s="132">
        <v>68</v>
      </c>
    </row>
    <row r="10" spans="1:7" s="33" customFormat="1" ht="20.100000000000001" customHeight="1">
      <c r="A10" s="134" t="s">
        <v>2</v>
      </c>
      <c r="B10" s="131">
        <v>106</v>
      </c>
      <c r="C10" s="132">
        <v>24</v>
      </c>
      <c r="D10" s="132">
        <v>82</v>
      </c>
      <c r="E10" s="132">
        <v>71</v>
      </c>
    </row>
    <row r="11" spans="1:7" s="33" customFormat="1" ht="14.1" customHeight="1">
      <c r="A11" s="134" t="s">
        <v>3</v>
      </c>
      <c r="B11" s="131">
        <v>114</v>
      </c>
      <c r="C11" s="132">
        <v>25</v>
      </c>
      <c r="D11" s="132">
        <v>89</v>
      </c>
      <c r="E11" s="132">
        <v>85</v>
      </c>
    </row>
    <row r="12" spans="1:7" s="33" customFormat="1" ht="14.1" customHeight="1">
      <c r="A12" s="134" t="s">
        <v>4</v>
      </c>
      <c r="B12" s="131">
        <v>147</v>
      </c>
      <c r="C12" s="132">
        <v>17</v>
      </c>
      <c r="D12" s="132">
        <v>130</v>
      </c>
      <c r="E12" s="132">
        <v>119</v>
      </c>
    </row>
    <row r="13" spans="1:7" s="33" customFormat="1" ht="14.1" customHeight="1">
      <c r="A13" s="134" t="s">
        <v>5</v>
      </c>
      <c r="B13" s="131">
        <v>146</v>
      </c>
      <c r="C13" s="132">
        <v>28</v>
      </c>
      <c r="D13" s="132">
        <v>118</v>
      </c>
      <c r="E13" s="132">
        <v>101</v>
      </c>
    </row>
    <row r="14" spans="1:7" s="33" customFormat="1" ht="20.100000000000001" customHeight="1">
      <c r="A14" s="134" t="s">
        <v>6</v>
      </c>
      <c r="B14" s="131">
        <v>81</v>
      </c>
      <c r="C14" s="132">
        <v>40</v>
      </c>
      <c r="D14" s="132">
        <v>41</v>
      </c>
      <c r="E14" s="132">
        <v>38</v>
      </c>
    </row>
    <row r="15" spans="1:7" s="33" customFormat="1" ht="20.100000000000001" customHeight="1">
      <c r="A15" s="134" t="s">
        <v>7</v>
      </c>
      <c r="B15" s="131">
        <v>58</v>
      </c>
      <c r="C15" s="132">
        <v>12</v>
      </c>
      <c r="D15" s="132">
        <v>46</v>
      </c>
      <c r="E15" s="132">
        <v>32</v>
      </c>
    </row>
    <row r="16" spans="1:7" s="33" customFormat="1" ht="14.1" customHeight="1">
      <c r="A16" s="134" t="s">
        <v>8</v>
      </c>
      <c r="B16" s="131">
        <v>165</v>
      </c>
      <c r="C16" s="132">
        <v>23</v>
      </c>
      <c r="D16" s="132">
        <v>142</v>
      </c>
      <c r="E16" s="132">
        <v>119</v>
      </c>
    </row>
    <row r="17" spans="1:5" s="33" customFormat="1" ht="14.1" customHeight="1">
      <c r="A17" s="134" t="s">
        <v>9</v>
      </c>
      <c r="B17" s="131">
        <v>12</v>
      </c>
      <c r="C17" s="132">
        <v>6</v>
      </c>
      <c r="D17" s="132">
        <v>6</v>
      </c>
      <c r="E17" s="132">
        <v>6</v>
      </c>
    </row>
    <row r="18" spans="1:5" s="33" customFormat="1" ht="25.5" customHeight="1">
      <c r="A18" s="184" t="s">
        <v>10</v>
      </c>
      <c r="B18" s="131">
        <v>55</v>
      </c>
      <c r="C18" s="132">
        <v>34</v>
      </c>
      <c r="D18" s="132">
        <v>21</v>
      </c>
      <c r="E18" s="132">
        <v>20</v>
      </c>
    </row>
    <row r="19" spans="1:5" s="33" customFormat="1" ht="20.100000000000001" customHeight="1">
      <c r="A19" s="134" t="s">
        <v>11</v>
      </c>
      <c r="B19" s="131">
        <v>92</v>
      </c>
      <c r="C19" s="132">
        <v>57</v>
      </c>
      <c r="D19" s="132">
        <v>35</v>
      </c>
      <c r="E19" s="132">
        <v>33</v>
      </c>
    </row>
    <row r="20" spans="1:5" s="33" customFormat="1" ht="20.100000000000001" customHeight="1">
      <c r="A20" s="134" t="s">
        <v>12</v>
      </c>
      <c r="B20" s="131">
        <v>58</v>
      </c>
      <c r="C20" s="132">
        <v>13</v>
      </c>
      <c r="D20" s="132">
        <v>45</v>
      </c>
      <c r="E20" s="132">
        <v>40</v>
      </c>
    </row>
    <row r="21" spans="1:5" s="33" customFormat="1" ht="14.1" customHeight="1">
      <c r="A21" s="134" t="s">
        <v>13</v>
      </c>
      <c r="B21" s="131">
        <v>97</v>
      </c>
      <c r="C21" s="132">
        <v>31</v>
      </c>
      <c r="D21" s="132">
        <v>66</v>
      </c>
      <c r="E21" s="132">
        <v>57</v>
      </c>
    </row>
    <row r="22" spans="1:5" s="33" customFormat="1" ht="20.100000000000001" customHeight="1">
      <c r="A22" s="123" t="s">
        <v>14</v>
      </c>
      <c r="B22" s="128">
        <v>1228</v>
      </c>
      <c r="C22" s="129">
        <v>332</v>
      </c>
      <c r="D22" s="129">
        <v>896</v>
      </c>
      <c r="E22" s="129">
        <v>789</v>
      </c>
    </row>
    <row r="23" spans="1:5" s="96" customFormat="1" ht="12.75" customHeight="1">
      <c r="B23" s="208"/>
    </row>
    <row r="24" spans="1:5" s="13" customFormat="1" ht="10.5" customHeight="1"/>
  </sheetData>
  <mergeCells count="6">
    <mergeCell ref="A6:A8"/>
    <mergeCell ref="B6:B8"/>
    <mergeCell ref="C6:C8"/>
    <mergeCell ref="D6:E6"/>
    <mergeCell ref="D7:D8"/>
    <mergeCell ref="E7:E8"/>
  </mergeCells>
  <hyperlinks>
    <hyperlink ref="A1" location="Inhalt!A1" tooltip="Zum Inhalt" display="Inhalt"/>
  </hyperlinks>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K VII 1 - j/19</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zoomScaleNormal="100" workbookViewId="0"/>
  </sheetViews>
  <sheetFormatPr baseColWidth="10" defaultColWidth="11.42578125" defaultRowHeight="12.75"/>
  <cols>
    <col min="1" max="1" width="29" style="41" customWidth="1"/>
    <col min="2" max="2" width="8.28515625" style="41" customWidth="1"/>
    <col min="3" max="3" width="8.7109375" style="41" customWidth="1"/>
    <col min="4" max="9" width="8.140625" style="41" customWidth="1"/>
    <col min="10" max="16384" width="11.42578125" style="41"/>
  </cols>
  <sheetData>
    <row r="1" spans="1:9" s="209" customFormat="1" ht="11.25" customHeight="1">
      <c r="A1" s="94" t="s">
        <v>20</v>
      </c>
    </row>
    <row r="2" spans="1:9" s="209" customFormat="1" ht="11.25" customHeight="1"/>
    <row r="3" spans="1:9" s="209" customFormat="1" ht="11.25" customHeight="1">
      <c r="A3" s="360" t="s">
        <v>230</v>
      </c>
      <c r="B3" s="360"/>
      <c r="C3" s="360"/>
      <c r="D3" s="360"/>
      <c r="E3" s="360"/>
      <c r="F3" s="360"/>
      <c r="G3" s="360"/>
      <c r="H3" s="360"/>
      <c r="I3" s="210"/>
    </row>
    <row r="4" spans="1:9" s="209" customFormat="1" ht="11.25" customHeight="1">
      <c r="A4" s="197"/>
      <c r="B4" s="197"/>
      <c r="C4" s="197"/>
      <c r="D4" s="197"/>
      <c r="E4" s="197"/>
      <c r="F4" s="197"/>
    </row>
    <row r="5" spans="1:9" s="33" customFormat="1" ht="15" customHeight="1">
      <c r="A5" s="361" t="s">
        <v>19</v>
      </c>
      <c r="B5" s="357">
        <v>2012</v>
      </c>
      <c r="C5" s="357">
        <v>2013</v>
      </c>
      <c r="D5" s="364">
        <v>2014</v>
      </c>
      <c r="E5" s="357">
        <v>2015</v>
      </c>
      <c r="F5" s="357">
        <v>2016</v>
      </c>
      <c r="G5" s="357">
        <v>2017</v>
      </c>
      <c r="H5" s="357">
        <v>2018</v>
      </c>
      <c r="I5" s="357">
        <v>2019</v>
      </c>
    </row>
    <row r="6" spans="1:9" s="33" customFormat="1" ht="15" customHeight="1">
      <c r="A6" s="362"/>
      <c r="B6" s="358"/>
      <c r="C6" s="358"/>
      <c r="D6" s="365"/>
      <c r="E6" s="358"/>
      <c r="F6" s="358"/>
      <c r="G6" s="358"/>
      <c r="H6" s="358"/>
      <c r="I6" s="358"/>
    </row>
    <row r="7" spans="1:9" s="33" customFormat="1" ht="15" customHeight="1">
      <c r="A7" s="363"/>
      <c r="B7" s="359"/>
      <c r="C7" s="359"/>
      <c r="D7" s="366"/>
      <c r="E7" s="359"/>
      <c r="F7" s="359"/>
      <c r="G7" s="359"/>
      <c r="H7" s="359"/>
      <c r="I7" s="359"/>
    </row>
    <row r="8" spans="1:9" s="209" customFormat="1" ht="11.25">
      <c r="A8" s="197"/>
      <c r="B8" s="237"/>
      <c r="C8" s="44"/>
      <c r="D8" s="44"/>
      <c r="E8" s="44"/>
    </row>
    <row r="9" spans="1:9" s="209" customFormat="1" ht="15.75" customHeight="1">
      <c r="A9" s="211" t="s">
        <v>191</v>
      </c>
      <c r="B9" s="108">
        <v>74331</v>
      </c>
      <c r="C9" s="109">
        <v>62821</v>
      </c>
      <c r="D9" s="109">
        <v>52521</v>
      </c>
      <c r="E9" s="109">
        <v>42091</v>
      </c>
      <c r="F9" s="109">
        <v>53500</v>
      </c>
      <c r="G9" s="109">
        <v>48026</v>
      </c>
      <c r="H9" s="109">
        <v>42556</v>
      </c>
      <c r="I9" s="109">
        <v>37832</v>
      </c>
    </row>
    <row r="10" spans="1:9" s="209" customFormat="1" ht="15.75" customHeight="1">
      <c r="A10" s="212" t="s">
        <v>87</v>
      </c>
      <c r="B10" s="108">
        <v>65907</v>
      </c>
      <c r="C10" s="109">
        <v>56492</v>
      </c>
      <c r="D10" s="109">
        <v>47804</v>
      </c>
      <c r="E10" s="109">
        <v>38725</v>
      </c>
      <c r="F10" s="109">
        <v>50919</v>
      </c>
      <c r="G10" s="109">
        <v>46093</v>
      </c>
      <c r="H10" s="109">
        <v>40983</v>
      </c>
      <c r="I10" s="109">
        <v>36604</v>
      </c>
    </row>
    <row r="11" spans="1:9" s="209" customFormat="1" ht="15.75" customHeight="1">
      <c r="A11" s="130" t="s">
        <v>88</v>
      </c>
      <c r="B11" s="108"/>
      <c r="C11" s="109"/>
      <c r="D11" s="109"/>
      <c r="E11" s="109"/>
      <c r="F11" s="109"/>
      <c r="G11" s="109"/>
      <c r="H11" s="109"/>
      <c r="I11" s="109"/>
    </row>
    <row r="12" spans="1:9" s="209" customFormat="1" ht="15.75" customHeight="1">
      <c r="A12" s="130" t="s">
        <v>89</v>
      </c>
      <c r="B12" s="104">
        <v>61117</v>
      </c>
      <c r="C12" s="105">
        <v>52415</v>
      </c>
      <c r="D12" s="105">
        <v>44542</v>
      </c>
      <c r="E12" s="105">
        <v>36037</v>
      </c>
      <c r="F12" s="105">
        <v>47489</v>
      </c>
      <c r="G12" s="105">
        <v>42903</v>
      </c>
      <c r="H12" s="105">
        <v>38138</v>
      </c>
      <c r="I12" s="105">
        <v>34050</v>
      </c>
    </row>
    <row r="13" spans="1:9" s="209" customFormat="1" ht="15.75" customHeight="1">
      <c r="A13" s="130" t="s">
        <v>90</v>
      </c>
      <c r="B13" s="104">
        <v>4790</v>
      </c>
      <c r="C13" s="105">
        <v>4077</v>
      </c>
      <c r="D13" s="105">
        <v>3262</v>
      </c>
      <c r="E13" s="105">
        <v>2688</v>
      </c>
      <c r="F13" s="105">
        <v>3430</v>
      </c>
      <c r="G13" s="105">
        <v>3190</v>
      </c>
      <c r="H13" s="105">
        <v>2845</v>
      </c>
      <c r="I13" s="105">
        <v>2554</v>
      </c>
    </row>
    <row r="14" spans="1:9" s="209" customFormat="1" ht="15.75" customHeight="1">
      <c r="A14" s="130" t="s">
        <v>99</v>
      </c>
      <c r="B14" s="104"/>
      <c r="C14" s="105"/>
      <c r="D14" s="105"/>
      <c r="E14" s="105"/>
      <c r="F14" s="105"/>
      <c r="G14" s="105"/>
      <c r="H14" s="105"/>
      <c r="I14" s="105"/>
    </row>
    <row r="15" spans="1:9" s="209" customFormat="1" ht="15.75" customHeight="1">
      <c r="A15" s="213">
        <v>1</v>
      </c>
      <c r="B15" s="104">
        <v>44451</v>
      </c>
      <c r="C15" s="105">
        <v>37562</v>
      </c>
      <c r="D15" s="105">
        <v>31251</v>
      </c>
      <c r="E15" s="105">
        <v>24728</v>
      </c>
      <c r="F15" s="105">
        <v>33836</v>
      </c>
      <c r="G15" s="105">
        <v>30418</v>
      </c>
      <c r="H15" s="105">
        <v>27033</v>
      </c>
      <c r="I15" s="105">
        <v>23668</v>
      </c>
    </row>
    <row r="16" spans="1:9" s="209" customFormat="1" ht="15.75" customHeight="1">
      <c r="A16" s="214">
        <v>2</v>
      </c>
      <c r="B16" s="104">
        <v>7844</v>
      </c>
      <c r="C16" s="105">
        <v>6821</v>
      </c>
      <c r="D16" s="105">
        <v>5830</v>
      </c>
      <c r="E16" s="105">
        <v>4708</v>
      </c>
      <c r="F16" s="105">
        <v>6141</v>
      </c>
      <c r="G16" s="105">
        <v>5606</v>
      </c>
      <c r="H16" s="105">
        <v>4925</v>
      </c>
      <c r="I16" s="105">
        <v>4458</v>
      </c>
    </row>
    <row r="17" spans="1:9" s="209" customFormat="1" ht="15.75" customHeight="1">
      <c r="A17" s="214">
        <v>3</v>
      </c>
      <c r="B17" s="104">
        <v>4603</v>
      </c>
      <c r="C17" s="105">
        <v>4000</v>
      </c>
      <c r="D17" s="105">
        <v>3561</v>
      </c>
      <c r="E17" s="105">
        <v>3135</v>
      </c>
      <c r="F17" s="105">
        <v>3703</v>
      </c>
      <c r="G17" s="105">
        <v>3343</v>
      </c>
      <c r="H17" s="105">
        <v>2910</v>
      </c>
      <c r="I17" s="105">
        <v>2669</v>
      </c>
    </row>
    <row r="18" spans="1:9" s="209" customFormat="1" ht="15.75" customHeight="1">
      <c r="A18" s="214">
        <v>4</v>
      </c>
      <c r="B18" s="104">
        <v>5461</v>
      </c>
      <c r="C18" s="105">
        <v>4770</v>
      </c>
      <c r="D18" s="105">
        <v>4068</v>
      </c>
      <c r="E18" s="105">
        <v>3299</v>
      </c>
      <c r="F18" s="105">
        <v>3916</v>
      </c>
      <c r="G18" s="105">
        <v>3462</v>
      </c>
      <c r="H18" s="105">
        <v>3057</v>
      </c>
      <c r="I18" s="105">
        <v>2757</v>
      </c>
    </row>
    <row r="19" spans="1:9" s="209" customFormat="1" ht="15.75" customHeight="1">
      <c r="A19" s="214">
        <v>5</v>
      </c>
      <c r="B19" s="104">
        <v>2330</v>
      </c>
      <c r="C19" s="105">
        <v>2118</v>
      </c>
      <c r="D19" s="105">
        <v>1931</v>
      </c>
      <c r="E19" s="105">
        <v>1733</v>
      </c>
      <c r="F19" s="105">
        <v>2036</v>
      </c>
      <c r="G19" s="105">
        <v>1960</v>
      </c>
      <c r="H19" s="105">
        <v>1792</v>
      </c>
      <c r="I19" s="105">
        <v>1750</v>
      </c>
    </row>
    <row r="20" spans="1:9" s="209" customFormat="1" ht="15.75" customHeight="1">
      <c r="A20" s="130" t="s">
        <v>112</v>
      </c>
      <c r="B20" s="104">
        <v>1218</v>
      </c>
      <c r="C20" s="105">
        <v>1221</v>
      </c>
      <c r="D20" s="105">
        <v>1163</v>
      </c>
      <c r="E20" s="105">
        <v>1122</v>
      </c>
      <c r="F20" s="105">
        <v>1287</v>
      </c>
      <c r="G20" s="105">
        <v>1304</v>
      </c>
      <c r="H20" s="105">
        <v>1266</v>
      </c>
      <c r="I20" s="105">
        <v>1302</v>
      </c>
    </row>
    <row r="21" spans="1:9" s="209" customFormat="1" ht="15.75" customHeight="1">
      <c r="A21" s="130" t="s">
        <v>100</v>
      </c>
      <c r="B21" s="104"/>
      <c r="C21" s="105"/>
      <c r="D21" s="105"/>
      <c r="E21" s="105"/>
      <c r="F21" s="105"/>
      <c r="G21" s="105"/>
      <c r="H21" s="105"/>
      <c r="I21" s="105"/>
    </row>
    <row r="22" spans="1:9" s="209" customFormat="1" ht="15.75" customHeight="1">
      <c r="A22" s="130" t="s">
        <v>101</v>
      </c>
      <c r="B22" s="104"/>
      <c r="C22" s="105"/>
      <c r="D22" s="105"/>
      <c r="E22" s="105"/>
      <c r="F22" s="105"/>
      <c r="G22" s="105"/>
      <c r="H22" s="105"/>
      <c r="I22" s="105"/>
    </row>
    <row r="23" spans="1:9" s="209" customFormat="1" ht="15.75" customHeight="1">
      <c r="A23" s="130" t="s">
        <v>114</v>
      </c>
      <c r="B23" s="116">
        <v>335</v>
      </c>
      <c r="C23" s="117">
        <v>339</v>
      </c>
      <c r="D23" s="117">
        <v>345</v>
      </c>
      <c r="E23" s="117">
        <v>351</v>
      </c>
      <c r="F23" s="117">
        <v>362</v>
      </c>
      <c r="G23" s="117">
        <v>368</v>
      </c>
      <c r="H23" s="117">
        <v>374</v>
      </c>
      <c r="I23" s="117">
        <v>381</v>
      </c>
    </row>
    <row r="24" spans="1:9" s="209" customFormat="1" ht="15.75" customHeight="1">
      <c r="A24" s="130" t="s">
        <v>102</v>
      </c>
      <c r="B24" s="116"/>
      <c r="C24" s="117"/>
      <c r="D24" s="117"/>
      <c r="E24" s="117"/>
      <c r="F24" s="117"/>
      <c r="G24" s="117"/>
      <c r="H24" s="117"/>
      <c r="I24" s="117"/>
    </row>
    <row r="25" spans="1:9" s="209" customFormat="1" ht="15.75" customHeight="1">
      <c r="A25" s="130" t="s">
        <v>113</v>
      </c>
      <c r="B25" s="116">
        <v>95</v>
      </c>
      <c r="C25" s="117">
        <v>94</v>
      </c>
      <c r="D25" s="117">
        <v>94</v>
      </c>
      <c r="E25" s="117">
        <v>94</v>
      </c>
      <c r="F25" s="117">
        <v>124</v>
      </c>
      <c r="G25" s="117">
        <v>117</v>
      </c>
      <c r="H25" s="117">
        <v>116</v>
      </c>
      <c r="I25" s="117">
        <v>116</v>
      </c>
    </row>
    <row r="26" spans="1:9" s="209" customFormat="1" ht="15.75" customHeight="1">
      <c r="A26" s="130" t="s">
        <v>123</v>
      </c>
      <c r="B26" s="104"/>
      <c r="C26" s="105"/>
      <c r="D26" s="105"/>
      <c r="E26" s="105"/>
      <c r="F26" s="105"/>
      <c r="G26" s="105"/>
      <c r="H26" s="105"/>
      <c r="I26" s="105"/>
    </row>
    <row r="27" spans="1:9" s="209" customFormat="1" ht="15.75" customHeight="1">
      <c r="A27" s="130" t="s">
        <v>124</v>
      </c>
      <c r="B27" s="104"/>
      <c r="C27" s="105"/>
      <c r="D27" s="105"/>
      <c r="E27" s="105"/>
      <c r="F27" s="105"/>
      <c r="G27" s="105"/>
      <c r="H27" s="105"/>
      <c r="I27" s="105"/>
    </row>
    <row r="28" spans="1:9" s="209" customFormat="1" ht="15.75" customHeight="1">
      <c r="A28" s="130" t="s">
        <v>103</v>
      </c>
      <c r="B28" s="104">
        <v>17469</v>
      </c>
      <c r="C28" s="105">
        <v>14608</v>
      </c>
      <c r="D28" s="105">
        <v>12144</v>
      </c>
      <c r="E28" s="105">
        <v>9737</v>
      </c>
      <c r="F28" s="105">
        <v>12318</v>
      </c>
      <c r="G28" s="105">
        <v>11504</v>
      </c>
      <c r="H28" s="105">
        <v>10266</v>
      </c>
      <c r="I28" s="105">
        <v>9458</v>
      </c>
    </row>
    <row r="29" spans="1:9" s="209" customFormat="1" ht="15.75" customHeight="1">
      <c r="A29" s="130" t="s">
        <v>104</v>
      </c>
      <c r="B29" s="104"/>
      <c r="C29" s="105"/>
      <c r="D29" s="105"/>
      <c r="E29" s="105"/>
      <c r="F29" s="105"/>
      <c r="G29" s="105"/>
      <c r="H29" s="105"/>
      <c r="I29" s="105"/>
    </row>
    <row r="30" spans="1:9" s="209" customFormat="1" ht="15.75" customHeight="1">
      <c r="A30" s="130" t="s">
        <v>105</v>
      </c>
      <c r="B30" s="104">
        <v>1691</v>
      </c>
      <c r="C30" s="105">
        <v>1465</v>
      </c>
      <c r="D30" s="105">
        <v>1246</v>
      </c>
      <c r="E30" s="105">
        <v>1079</v>
      </c>
      <c r="F30" s="105">
        <v>1032</v>
      </c>
      <c r="G30" s="105">
        <v>1025</v>
      </c>
      <c r="H30" s="105">
        <v>897</v>
      </c>
      <c r="I30" s="105">
        <v>843</v>
      </c>
    </row>
    <row r="31" spans="1:9" s="209" customFormat="1" ht="15.75" customHeight="1">
      <c r="A31" s="130" t="s">
        <v>117</v>
      </c>
      <c r="B31" s="104">
        <v>15778</v>
      </c>
      <c r="C31" s="105">
        <v>13143</v>
      </c>
      <c r="D31" s="105">
        <v>10898</v>
      </c>
      <c r="E31" s="105">
        <v>8658</v>
      </c>
      <c r="F31" s="105">
        <v>11286</v>
      </c>
      <c r="G31" s="105">
        <v>10479</v>
      </c>
      <c r="H31" s="105">
        <v>9369</v>
      </c>
      <c r="I31" s="105">
        <v>8615</v>
      </c>
    </row>
    <row r="32" spans="1:9" s="209" customFormat="1" ht="15.75" customHeight="1">
      <c r="A32" s="130" t="s">
        <v>106</v>
      </c>
      <c r="B32" s="104">
        <v>4451</v>
      </c>
      <c r="C32" s="105">
        <v>3475</v>
      </c>
      <c r="D32" s="105">
        <v>2848</v>
      </c>
      <c r="E32" s="105">
        <v>2305</v>
      </c>
      <c r="F32" s="105">
        <v>2425</v>
      </c>
      <c r="G32" s="105">
        <v>2007</v>
      </c>
      <c r="H32" s="105">
        <v>1851</v>
      </c>
      <c r="I32" s="105">
        <v>1734</v>
      </c>
    </row>
    <row r="33" spans="1:9" s="209" customFormat="1" ht="15.75" customHeight="1">
      <c r="A33" s="130" t="s">
        <v>107</v>
      </c>
      <c r="B33" s="104">
        <v>43987</v>
      </c>
      <c r="C33" s="105">
        <v>38409</v>
      </c>
      <c r="D33" s="105">
        <v>32812</v>
      </c>
      <c r="E33" s="105">
        <v>26683</v>
      </c>
      <c r="F33" s="105">
        <v>36176</v>
      </c>
      <c r="G33" s="105">
        <v>32582</v>
      </c>
      <c r="H33" s="105">
        <v>28866</v>
      </c>
      <c r="I33" s="105">
        <v>25412</v>
      </c>
    </row>
    <row r="34" spans="1:9" s="209" customFormat="1" ht="15.75" customHeight="1">
      <c r="A34" s="130" t="s">
        <v>104</v>
      </c>
      <c r="B34" s="104"/>
      <c r="C34" s="105"/>
      <c r="D34" s="105"/>
      <c r="E34" s="105"/>
      <c r="F34" s="105"/>
      <c r="G34" s="105"/>
      <c r="H34" s="105"/>
      <c r="I34" s="105"/>
    </row>
    <row r="35" spans="1:9" s="209" customFormat="1" ht="15.75" customHeight="1">
      <c r="A35" s="130" t="s">
        <v>108</v>
      </c>
      <c r="B35" s="104">
        <v>35579</v>
      </c>
      <c r="C35" s="105">
        <v>30120</v>
      </c>
      <c r="D35" s="105">
        <v>25023</v>
      </c>
      <c r="E35" s="105">
        <v>19933</v>
      </c>
      <c r="F35" s="105">
        <v>29017</v>
      </c>
      <c r="G35" s="105">
        <v>26339</v>
      </c>
      <c r="H35" s="105">
        <v>23517</v>
      </c>
      <c r="I35" s="105">
        <v>20455</v>
      </c>
    </row>
    <row r="36" spans="1:9" s="209" customFormat="1" ht="15.75" customHeight="1">
      <c r="A36" s="130" t="s">
        <v>192</v>
      </c>
      <c r="B36" s="104">
        <v>8408</v>
      </c>
      <c r="C36" s="105">
        <v>8289</v>
      </c>
      <c r="D36" s="105">
        <v>7789</v>
      </c>
      <c r="E36" s="105">
        <v>6750</v>
      </c>
      <c r="F36" s="105">
        <v>7159</v>
      </c>
      <c r="G36" s="105">
        <v>6243</v>
      </c>
      <c r="H36" s="105">
        <v>5349</v>
      </c>
      <c r="I36" s="105">
        <v>4957</v>
      </c>
    </row>
    <row r="37" spans="1:9" s="216" customFormat="1" ht="36.75" customHeight="1">
      <c r="A37" s="215" t="s">
        <v>125</v>
      </c>
      <c r="B37" s="108">
        <v>8424</v>
      </c>
      <c r="C37" s="109">
        <v>6329</v>
      </c>
      <c r="D37" s="109">
        <v>4717</v>
      </c>
      <c r="E37" s="109">
        <v>3366</v>
      </c>
      <c r="F37" s="109">
        <v>2581</v>
      </c>
      <c r="G37" s="109">
        <v>1933</v>
      </c>
      <c r="H37" s="109">
        <v>1573</v>
      </c>
      <c r="I37" s="109">
        <v>1228</v>
      </c>
    </row>
    <row r="38" spans="1:9" s="209" customFormat="1" ht="15.75" customHeight="1">
      <c r="A38" s="130" t="s">
        <v>88</v>
      </c>
      <c r="B38" s="104"/>
      <c r="C38" s="105"/>
      <c r="D38" s="105"/>
      <c r="E38" s="105"/>
      <c r="F38" s="105"/>
      <c r="G38" s="105"/>
      <c r="H38" s="105"/>
      <c r="I38" s="105"/>
    </row>
    <row r="39" spans="1:9" s="209" customFormat="1" ht="15.75" customHeight="1">
      <c r="A39" s="130" t="s">
        <v>89</v>
      </c>
      <c r="B39" s="104">
        <v>8254</v>
      </c>
      <c r="C39" s="105">
        <v>6202</v>
      </c>
      <c r="D39" s="105">
        <v>4623</v>
      </c>
      <c r="E39" s="105">
        <v>3300</v>
      </c>
      <c r="F39" s="105">
        <v>2533</v>
      </c>
      <c r="G39" s="105">
        <v>1885</v>
      </c>
      <c r="H39" s="105">
        <v>1526</v>
      </c>
      <c r="I39" s="105">
        <v>1197</v>
      </c>
    </row>
    <row r="40" spans="1:9" s="209" customFormat="1" ht="15.75" customHeight="1">
      <c r="A40" s="130" t="s">
        <v>90</v>
      </c>
      <c r="B40" s="104">
        <v>170</v>
      </c>
      <c r="C40" s="105">
        <v>127</v>
      </c>
      <c r="D40" s="105">
        <v>94</v>
      </c>
      <c r="E40" s="105">
        <v>66</v>
      </c>
      <c r="F40" s="105">
        <v>48</v>
      </c>
      <c r="G40" s="105">
        <v>48</v>
      </c>
      <c r="H40" s="105">
        <v>47</v>
      </c>
      <c r="I40" s="105">
        <v>31</v>
      </c>
    </row>
    <row r="41" spans="1:9" s="209" customFormat="1" ht="15.75" customHeight="1">
      <c r="A41" s="130" t="s">
        <v>109</v>
      </c>
      <c r="B41" s="104"/>
      <c r="C41" s="105"/>
      <c r="D41" s="105"/>
      <c r="E41" s="105"/>
      <c r="F41" s="105"/>
      <c r="G41" s="105"/>
      <c r="H41" s="105"/>
      <c r="I41" s="105"/>
    </row>
    <row r="42" spans="1:9" s="209" customFormat="1" ht="15.75" customHeight="1">
      <c r="A42" s="130" t="s">
        <v>110</v>
      </c>
      <c r="B42" s="104">
        <v>1039</v>
      </c>
      <c r="C42" s="105">
        <v>950</v>
      </c>
      <c r="D42" s="105">
        <v>816</v>
      </c>
      <c r="E42" s="105">
        <v>691</v>
      </c>
      <c r="F42" s="105">
        <v>675</v>
      </c>
      <c r="G42" s="105">
        <v>520</v>
      </c>
      <c r="H42" s="105">
        <v>407</v>
      </c>
      <c r="I42" s="105">
        <v>332</v>
      </c>
    </row>
    <row r="43" spans="1:9" s="209" customFormat="1" ht="15.75" customHeight="1">
      <c r="A43" s="130" t="s">
        <v>111</v>
      </c>
      <c r="B43" s="104"/>
      <c r="C43" s="105"/>
      <c r="D43" s="105"/>
      <c r="E43" s="105"/>
      <c r="F43" s="105"/>
      <c r="G43" s="105"/>
      <c r="H43" s="105"/>
      <c r="I43" s="105"/>
    </row>
    <row r="44" spans="1:9" s="209" customFormat="1" ht="15.75" customHeight="1">
      <c r="A44" s="130" t="s">
        <v>110</v>
      </c>
      <c r="B44" s="104">
        <v>7385</v>
      </c>
      <c r="C44" s="105">
        <v>5379</v>
      </c>
      <c r="D44" s="105">
        <v>3901</v>
      </c>
      <c r="E44" s="105">
        <v>2675</v>
      </c>
      <c r="F44" s="105">
        <v>1906</v>
      </c>
      <c r="G44" s="105">
        <v>1413</v>
      </c>
      <c r="H44" s="105">
        <v>1166</v>
      </c>
      <c r="I44" s="105">
        <v>896</v>
      </c>
    </row>
    <row r="45" spans="1:9" ht="11.25" customHeight="1">
      <c r="A45" s="44" t="s">
        <v>15</v>
      </c>
      <c r="B45" s="42"/>
      <c r="C45" s="42"/>
      <c r="D45" s="42"/>
      <c r="E45" s="42"/>
      <c r="F45" s="42"/>
      <c r="H45" s="43"/>
      <c r="I45" s="43"/>
    </row>
    <row r="46" spans="1:9" ht="11.25" customHeight="1">
      <c r="A46" s="38" t="s">
        <v>276</v>
      </c>
      <c r="B46" s="42"/>
      <c r="C46" s="42"/>
      <c r="D46" s="42"/>
      <c r="E46" s="42"/>
      <c r="F46" s="42"/>
      <c r="H46" s="43"/>
      <c r="I46" s="43"/>
    </row>
    <row r="47" spans="1:9" ht="11.25" customHeight="1">
      <c r="A47" s="38" t="s">
        <v>279</v>
      </c>
      <c r="B47" s="42"/>
      <c r="C47" s="42"/>
      <c r="D47" s="42"/>
      <c r="E47" s="42"/>
      <c r="F47" s="42"/>
      <c r="H47" s="43"/>
      <c r="I47" s="43"/>
    </row>
    <row r="48" spans="1:9">
      <c r="H48" s="43"/>
      <c r="I48" s="43"/>
    </row>
    <row r="49" spans="8:9">
      <c r="H49" s="43"/>
      <c r="I49" s="43"/>
    </row>
    <row r="50" spans="8:9">
      <c r="H50" s="43"/>
      <c r="I50" s="43"/>
    </row>
  </sheetData>
  <mergeCells count="10">
    <mergeCell ref="I5:I7"/>
    <mergeCell ref="A3:H3"/>
    <mergeCell ref="H5:H7"/>
    <mergeCell ref="A5:A7"/>
    <mergeCell ref="G5:G7"/>
    <mergeCell ref="F5:F7"/>
    <mergeCell ref="E5:E7"/>
    <mergeCell ref="C5:C7"/>
    <mergeCell ref="D5:D7"/>
    <mergeCell ref="B5:B7"/>
  </mergeCells>
  <phoneticPr fontId="11" type="noConversion"/>
  <hyperlinks>
    <hyperlink ref="A1" location="Inhalt!A1" tooltip="Zum Inhalt" display="Inhalt"/>
  </hyperlinks>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K VII 1 - j/19</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zoomScaleNormal="100" workbookViewId="0"/>
  </sheetViews>
  <sheetFormatPr baseColWidth="10" defaultColWidth="11.42578125" defaultRowHeight="12.75"/>
  <cols>
    <col min="1" max="1" width="19.7109375" style="5" customWidth="1"/>
    <col min="2" max="9" width="9.42578125" style="5" customWidth="1"/>
    <col min="10" max="16384" width="11.42578125" style="5"/>
  </cols>
  <sheetData>
    <row r="1" spans="1:9" s="33" customFormat="1" ht="11.25" customHeight="1">
      <c r="A1" s="94" t="s">
        <v>20</v>
      </c>
    </row>
    <row r="2" spans="1:9" s="33" customFormat="1" ht="11.25" customHeight="1"/>
    <row r="3" spans="1:9" s="33" customFormat="1" ht="11.25" customHeight="1">
      <c r="A3" s="369" t="s">
        <v>159</v>
      </c>
      <c r="B3" s="369"/>
      <c r="C3" s="369"/>
      <c r="D3" s="369"/>
      <c r="E3" s="369"/>
      <c r="F3" s="369"/>
      <c r="G3" s="369"/>
      <c r="H3" s="369"/>
    </row>
    <row r="4" spans="1:9" s="33" customFormat="1" ht="11.25" customHeight="1">
      <c r="A4" s="370" t="s">
        <v>231</v>
      </c>
      <c r="B4" s="370"/>
      <c r="C4" s="370"/>
      <c r="D4" s="370"/>
      <c r="E4" s="370"/>
      <c r="F4" s="370"/>
      <c r="G4" s="370"/>
      <c r="H4" s="370"/>
    </row>
    <row r="5" spans="1:9" s="33" customFormat="1" ht="11.25" customHeight="1">
      <c r="A5" s="122"/>
    </row>
    <row r="6" spans="1:9" s="33" customFormat="1" ht="15" customHeight="1">
      <c r="A6" s="261" t="s">
        <v>17</v>
      </c>
      <c r="B6" s="364">
        <v>2012</v>
      </c>
      <c r="C6" s="364">
        <v>2013</v>
      </c>
      <c r="D6" s="364">
        <v>2014</v>
      </c>
      <c r="E6" s="364">
        <v>2015</v>
      </c>
      <c r="F6" s="364">
        <v>2016</v>
      </c>
      <c r="G6" s="364">
        <v>2017</v>
      </c>
      <c r="H6" s="357">
        <v>2018</v>
      </c>
      <c r="I6" s="357">
        <v>2019</v>
      </c>
    </row>
    <row r="7" spans="1:9" s="33" customFormat="1" ht="15" customHeight="1">
      <c r="A7" s="266"/>
      <c r="B7" s="268"/>
      <c r="C7" s="268"/>
      <c r="D7" s="268"/>
      <c r="E7" s="268"/>
      <c r="F7" s="268"/>
      <c r="G7" s="268"/>
      <c r="H7" s="358"/>
      <c r="I7" s="358"/>
    </row>
    <row r="8" spans="1:9" s="33" customFormat="1" ht="15" customHeight="1">
      <c r="A8" s="262"/>
      <c r="B8" s="269"/>
      <c r="C8" s="269"/>
      <c r="D8" s="269"/>
      <c r="E8" s="269"/>
      <c r="F8" s="269"/>
      <c r="G8" s="269"/>
      <c r="H8" s="359"/>
      <c r="I8" s="359"/>
    </row>
    <row r="9" spans="1:9" s="33" customFormat="1" ht="30" customHeight="1">
      <c r="A9" s="236"/>
      <c r="B9" s="367" t="s">
        <v>29</v>
      </c>
      <c r="C9" s="367"/>
      <c r="D9" s="367"/>
      <c r="E9" s="367"/>
      <c r="F9" s="367"/>
      <c r="G9" s="367"/>
      <c r="H9" s="367"/>
      <c r="I9" s="367"/>
    </row>
    <row r="10" spans="1:9" s="33" customFormat="1" ht="20.100000000000001" customHeight="1">
      <c r="A10" s="144" t="s">
        <v>1</v>
      </c>
      <c r="B10" s="131">
        <v>4495</v>
      </c>
      <c r="C10" s="132">
        <v>3984</v>
      </c>
      <c r="D10" s="132">
        <v>3409</v>
      </c>
      <c r="E10" s="132">
        <v>2794</v>
      </c>
      <c r="F10" s="132">
        <v>3468</v>
      </c>
      <c r="G10" s="132">
        <v>3294</v>
      </c>
      <c r="H10" s="132">
        <v>3040</v>
      </c>
      <c r="I10" s="132">
        <v>2742</v>
      </c>
    </row>
    <row r="11" spans="1:9" s="33" customFormat="1" ht="20.100000000000001" customHeight="1">
      <c r="A11" s="144" t="s">
        <v>2</v>
      </c>
      <c r="B11" s="131">
        <v>5165</v>
      </c>
      <c r="C11" s="132">
        <v>4373</v>
      </c>
      <c r="D11" s="132">
        <v>3631</v>
      </c>
      <c r="E11" s="132">
        <v>2919</v>
      </c>
      <c r="F11" s="132">
        <v>3856</v>
      </c>
      <c r="G11" s="132">
        <v>3569</v>
      </c>
      <c r="H11" s="132">
        <v>3087</v>
      </c>
      <c r="I11" s="132">
        <v>2647</v>
      </c>
    </row>
    <row r="12" spans="1:9" s="33" customFormat="1" ht="14.1" customHeight="1">
      <c r="A12" s="144" t="s">
        <v>3</v>
      </c>
      <c r="B12" s="131">
        <v>4780</v>
      </c>
      <c r="C12" s="132">
        <v>4023</v>
      </c>
      <c r="D12" s="132">
        <v>3315</v>
      </c>
      <c r="E12" s="132">
        <v>2725</v>
      </c>
      <c r="F12" s="132">
        <v>3761</v>
      </c>
      <c r="G12" s="132">
        <v>3384</v>
      </c>
      <c r="H12" s="132">
        <v>3022</v>
      </c>
      <c r="I12" s="132">
        <v>2613</v>
      </c>
    </row>
    <row r="13" spans="1:9" s="33" customFormat="1" ht="14.1" customHeight="1">
      <c r="A13" s="144" t="s">
        <v>4</v>
      </c>
      <c r="B13" s="131">
        <v>3450</v>
      </c>
      <c r="C13" s="132">
        <v>3007</v>
      </c>
      <c r="D13" s="132">
        <v>2453</v>
      </c>
      <c r="E13" s="132">
        <v>2013</v>
      </c>
      <c r="F13" s="132">
        <v>2657</v>
      </c>
      <c r="G13" s="132">
        <v>2346</v>
      </c>
      <c r="H13" s="132">
        <v>2082</v>
      </c>
      <c r="I13" s="132">
        <v>1860</v>
      </c>
    </row>
    <row r="14" spans="1:9" s="33" customFormat="1" ht="14.1" customHeight="1">
      <c r="A14" s="144" t="s">
        <v>5</v>
      </c>
      <c r="B14" s="131">
        <v>5760</v>
      </c>
      <c r="C14" s="132">
        <v>4906</v>
      </c>
      <c r="D14" s="132">
        <v>4081</v>
      </c>
      <c r="E14" s="132">
        <v>3341</v>
      </c>
      <c r="F14" s="132">
        <v>4220</v>
      </c>
      <c r="G14" s="132">
        <v>3922</v>
      </c>
      <c r="H14" s="132">
        <v>3528</v>
      </c>
      <c r="I14" s="132">
        <v>3099</v>
      </c>
    </row>
    <row r="15" spans="1:9" s="33" customFormat="1" ht="20.100000000000001" customHeight="1">
      <c r="A15" s="144" t="s">
        <v>6</v>
      </c>
      <c r="B15" s="131">
        <v>8001</v>
      </c>
      <c r="C15" s="132">
        <v>6960</v>
      </c>
      <c r="D15" s="132">
        <v>6079</v>
      </c>
      <c r="E15" s="132">
        <v>4888</v>
      </c>
      <c r="F15" s="132">
        <v>6418</v>
      </c>
      <c r="G15" s="132">
        <v>5871</v>
      </c>
      <c r="H15" s="132">
        <v>5434</v>
      </c>
      <c r="I15" s="132">
        <v>4971</v>
      </c>
    </row>
    <row r="16" spans="1:9" s="33" customFormat="1" ht="20.100000000000001" customHeight="1">
      <c r="A16" s="144" t="s">
        <v>7</v>
      </c>
      <c r="B16" s="131">
        <v>4567</v>
      </c>
      <c r="C16" s="132">
        <v>3941</v>
      </c>
      <c r="D16" s="132">
        <v>3209</v>
      </c>
      <c r="E16" s="132">
        <v>2577</v>
      </c>
      <c r="F16" s="132">
        <v>3481</v>
      </c>
      <c r="G16" s="132">
        <v>3167</v>
      </c>
      <c r="H16" s="132">
        <v>2823</v>
      </c>
      <c r="I16" s="132">
        <v>2468</v>
      </c>
    </row>
    <row r="17" spans="1:9" s="33" customFormat="1" ht="14.1" customHeight="1">
      <c r="A17" s="144" t="s">
        <v>8</v>
      </c>
      <c r="B17" s="131">
        <v>5163</v>
      </c>
      <c r="C17" s="132">
        <v>4421</v>
      </c>
      <c r="D17" s="132">
        <v>3725</v>
      </c>
      <c r="E17" s="132">
        <v>2989</v>
      </c>
      <c r="F17" s="132">
        <v>4088</v>
      </c>
      <c r="G17" s="132">
        <v>3649</v>
      </c>
      <c r="H17" s="132">
        <v>3206</v>
      </c>
      <c r="I17" s="132">
        <v>2945</v>
      </c>
    </row>
    <row r="18" spans="1:9" s="33" customFormat="1" ht="14.1" customHeight="1">
      <c r="A18" s="144" t="s">
        <v>9</v>
      </c>
      <c r="B18" s="131">
        <v>3585</v>
      </c>
      <c r="C18" s="132">
        <v>2987</v>
      </c>
      <c r="D18" s="132">
        <v>2570</v>
      </c>
      <c r="E18" s="132">
        <v>2026</v>
      </c>
      <c r="F18" s="132">
        <v>2782</v>
      </c>
      <c r="G18" s="132">
        <v>2512</v>
      </c>
      <c r="H18" s="132">
        <v>2141</v>
      </c>
      <c r="I18" s="132">
        <v>1933</v>
      </c>
    </row>
    <row r="19" spans="1:9" s="33" customFormat="1" ht="25.5" customHeight="1">
      <c r="A19" s="235" t="s">
        <v>10</v>
      </c>
      <c r="B19" s="131">
        <v>3942</v>
      </c>
      <c r="C19" s="132">
        <v>3407</v>
      </c>
      <c r="D19" s="132">
        <v>2812</v>
      </c>
      <c r="E19" s="132">
        <v>2208</v>
      </c>
      <c r="F19" s="132">
        <v>2951</v>
      </c>
      <c r="G19" s="132">
        <v>2718</v>
      </c>
      <c r="H19" s="132">
        <v>2426</v>
      </c>
      <c r="I19" s="132">
        <v>2183</v>
      </c>
    </row>
    <row r="20" spans="1:9" s="33" customFormat="1" ht="20.100000000000001" customHeight="1">
      <c r="A20" s="144" t="s">
        <v>11</v>
      </c>
      <c r="B20" s="131">
        <v>10353</v>
      </c>
      <c r="C20" s="132">
        <v>8962</v>
      </c>
      <c r="D20" s="132">
        <v>7890</v>
      </c>
      <c r="E20" s="132">
        <v>6473</v>
      </c>
      <c r="F20" s="132">
        <v>8004</v>
      </c>
      <c r="G20" s="132">
        <v>6980</v>
      </c>
      <c r="H20" s="132">
        <v>6042</v>
      </c>
      <c r="I20" s="132">
        <v>5478</v>
      </c>
    </row>
    <row r="21" spans="1:9" s="33" customFormat="1" ht="20.100000000000001" customHeight="1">
      <c r="A21" s="144" t="s">
        <v>12</v>
      </c>
      <c r="B21" s="131">
        <v>3220</v>
      </c>
      <c r="C21" s="132">
        <v>2656</v>
      </c>
      <c r="D21" s="132">
        <v>2258</v>
      </c>
      <c r="E21" s="132">
        <v>1903</v>
      </c>
      <c r="F21" s="132">
        <v>2710</v>
      </c>
      <c r="G21" s="132">
        <v>2397</v>
      </c>
      <c r="H21" s="132">
        <v>2103</v>
      </c>
      <c r="I21" s="132">
        <v>1849</v>
      </c>
    </row>
    <row r="22" spans="1:9" s="33" customFormat="1" ht="14.1" customHeight="1">
      <c r="A22" s="144" t="s">
        <v>13</v>
      </c>
      <c r="B22" s="131">
        <v>3426</v>
      </c>
      <c r="C22" s="132">
        <v>2865</v>
      </c>
      <c r="D22" s="132">
        <v>2372</v>
      </c>
      <c r="E22" s="132">
        <v>1869</v>
      </c>
      <c r="F22" s="132">
        <v>2523</v>
      </c>
      <c r="G22" s="132">
        <v>2284</v>
      </c>
      <c r="H22" s="132">
        <v>2049</v>
      </c>
      <c r="I22" s="132">
        <v>1816</v>
      </c>
    </row>
    <row r="23" spans="1:9" s="33" customFormat="1" ht="20.100000000000001" customHeight="1">
      <c r="A23" s="127" t="s">
        <v>14</v>
      </c>
      <c r="B23" s="128">
        <v>65907</v>
      </c>
      <c r="C23" s="129">
        <v>56492</v>
      </c>
      <c r="D23" s="129">
        <v>47804</v>
      </c>
      <c r="E23" s="129">
        <v>38725</v>
      </c>
      <c r="F23" s="129">
        <v>50919</v>
      </c>
      <c r="G23" s="129">
        <v>46093</v>
      </c>
      <c r="H23" s="129">
        <v>40983</v>
      </c>
      <c r="I23" s="129">
        <v>36604</v>
      </c>
    </row>
    <row r="24" spans="1:9" s="33" customFormat="1" ht="30" customHeight="1">
      <c r="A24" s="127"/>
      <c r="B24" s="368" t="s">
        <v>31</v>
      </c>
      <c r="C24" s="368"/>
      <c r="D24" s="368"/>
      <c r="E24" s="368"/>
      <c r="F24" s="368"/>
      <c r="G24" s="368"/>
      <c r="H24" s="368"/>
      <c r="I24" s="368"/>
    </row>
    <row r="25" spans="1:9" s="33" customFormat="1" ht="20.100000000000001" customHeight="1">
      <c r="A25" s="144" t="s">
        <v>1</v>
      </c>
      <c r="B25" s="131">
        <v>4410</v>
      </c>
      <c r="C25" s="132">
        <v>3914</v>
      </c>
      <c r="D25" s="132">
        <v>3355</v>
      </c>
      <c r="E25" s="132">
        <v>2752</v>
      </c>
      <c r="F25" s="132">
        <v>3409</v>
      </c>
      <c r="G25" s="132">
        <v>3239</v>
      </c>
      <c r="H25" s="132">
        <v>2984</v>
      </c>
      <c r="I25" s="132">
        <v>2687</v>
      </c>
    </row>
    <row r="26" spans="1:9" s="33" customFormat="1" ht="20.100000000000001" customHeight="1">
      <c r="A26" s="144" t="s">
        <v>2</v>
      </c>
      <c r="B26" s="131">
        <v>4477</v>
      </c>
      <c r="C26" s="132">
        <v>3763</v>
      </c>
      <c r="D26" s="132">
        <v>3160</v>
      </c>
      <c r="E26" s="132">
        <v>2523</v>
      </c>
      <c r="F26" s="132">
        <v>3376</v>
      </c>
      <c r="G26" s="132">
        <v>3132</v>
      </c>
      <c r="H26" s="132">
        <v>2702</v>
      </c>
      <c r="I26" s="132">
        <v>2314</v>
      </c>
    </row>
    <row r="27" spans="1:9" s="33" customFormat="1" ht="14.1" customHeight="1">
      <c r="A27" s="144" t="s">
        <v>3</v>
      </c>
      <c r="B27" s="131">
        <v>4321</v>
      </c>
      <c r="C27" s="132">
        <v>3625</v>
      </c>
      <c r="D27" s="132">
        <v>3013</v>
      </c>
      <c r="E27" s="132">
        <v>2463</v>
      </c>
      <c r="F27" s="132">
        <v>3435</v>
      </c>
      <c r="G27" s="132">
        <v>3091</v>
      </c>
      <c r="H27" s="132">
        <v>2770</v>
      </c>
      <c r="I27" s="132">
        <v>2397</v>
      </c>
    </row>
    <row r="28" spans="1:9" s="33" customFormat="1" ht="14.1" customHeight="1">
      <c r="A28" s="144" t="s">
        <v>4</v>
      </c>
      <c r="B28" s="131">
        <v>3138</v>
      </c>
      <c r="C28" s="132">
        <v>2720</v>
      </c>
      <c r="D28" s="132">
        <v>2226</v>
      </c>
      <c r="E28" s="132">
        <v>1820</v>
      </c>
      <c r="F28" s="132">
        <v>2396</v>
      </c>
      <c r="G28" s="132">
        <v>2102</v>
      </c>
      <c r="H28" s="132">
        <v>1876</v>
      </c>
      <c r="I28" s="132">
        <v>1664</v>
      </c>
    </row>
    <row r="29" spans="1:9" s="33" customFormat="1" ht="14.1" customHeight="1">
      <c r="A29" s="144" t="s">
        <v>5</v>
      </c>
      <c r="B29" s="131">
        <v>5316</v>
      </c>
      <c r="C29" s="132">
        <v>4545</v>
      </c>
      <c r="D29" s="132">
        <v>3806</v>
      </c>
      <c r="E29" s="132">
        <v>3108</v>
      </c>
      <c r="F29" s="132">
        <v>3936</v>
      </c>
      <c r="G29" s="132">
        <v>3659</v>
      </c>
      <c r="H29" s="132">
        <v>3285</v>
      </c>
      <c r="I29" s="132">
        <v>2885</v>
      </c>
    </row>
    <row r="30" spans="1:9" s="33" customFormat="1" ht="20.100000000000001" customHeight="1">
      <c r="A30" s="144" t="s">
        <v>6</v>
      </c>
      <c r="B30" s="131">
        <v>7912</v>
      </c>
      <c r="C30" s="132">
        <v>6886</v>
      </c>
      <c r="D30" s="132">
        <v>6008</v>
      </c>
      <c r="E30" s="132">
        <v>4824</v>
      </c>
      <c r="F30" s="132">
        <v>6354</v>
      </c>
      <c r="G30" s="132">
        <v>5809</v>
      </c>
      <c r="H30" s="132">
        <v>5381</v>
      </c>
      <c r="I30" s="132">
        <v>4918</v>
      </c>
    </row>
    <row r="31" spans="1:9" s="33" customFormat="1" ht="20.100000000000001" customHeight="1">
      <c r="A31" s="144" t="s">
        <v>7</v>
      </c>
      <c r="B31" s="131">
        <v>4075</v>
      </c>
      <c r="C31" s="132">
        <v>3558</v>
      </c>
      <c r="D31" s="132">
        <v>2869</v>
      </c>
      <c r="E31" s="132">
        <v>2299</v>
      </c>
      <c r="F31" s="132">
        <v>3115</v>
      </c>
      <c r="G31" s="132">
        <v>2839</v>
      </c>
      <c r="H31" s="132">
        <v>2532</v>
      </c>
      <c r="I31" s="132">
        <v>2229</v>
      </c>
    </row>
    <row r="32" spans="1:9" s="33" customFormat="1" ht="14.1" customHeight="1">
      <c r="A32" s="144" t="s">
        <v>8</v>
      </c>
      <c r="B32" s="131">
        <v>4484</v>
      </c>
      <c r="C32" s="132">
        <v>3841</v>
      </c>
      <c r="D32" s="132">
        <v>3238</v>
      </c>
      <c r="E32" s="132">
        <v>2575</v>
      </c>
      <c r="F32" s="132">
        <v>3582</v>
      </c>
      <c r="G32" s="132">
        <v>3164</v>
      </c>
      <c r="H32" s="132">
        <v>2789</v>
      </c>
      <c r="I32" s="132">
        <v>2526</v>
      </c>
    </row>
    <row r="33" spans="1:9" s="33" customFormat="1" ht="14.1" customHeight="1">
      <c r="A33" s="144" t="s">
        <v>9</v>
      </c>
      <c r="B33" s="131">
        <v>3253</v>
      </c>
      <c r="C33" s="132">
        <v>2718</v>
      </c>
      <c r="D33" s="132">
        <v>2355</v>
      </c>
      <c r="E33" s="132">
        <v>1858</v>
      </c>
      <c r="F33" s="132">
        <v>2584</v>
      </c>
      <c r="G33" s="132">
        <v>2329</v>
      </c>
      <c r="H33" s="132">
        <v>1986</v>
      </c>
      <c r="I33" s="132">
        <v>1791</v>
      </c>
    </row>
    <row r="34" spans="1:9" s="33" customFormat="1" ht="25.5" customHeight="1">
      <c r="A34" s="235" t="s">
        <v>10</v>
      </c>
      <c r="B34" s="131">
        <v>3564</v>
      </c>
      <c r="C34" s="132">
        <v>3080</v>
      </c>
      <c r="D34" s="132">
        <v>2561</v>
      </c>
      <c r="E34" s="132">
        <v>2024</v>
      </c>
      <c r="F34" s="132">
        <v>2698</v>
      </c>
      <c r="G34" s="132">
        <v>2463</v>
      </c>
      <c r="H34" s="132">
        <v>2176</v>
      </c>
      <c r="I34" s="132">
        <v>1977</v>
      </c>
    </row>
    <row r="35" spans="1:9" s="33" customFormat="1" ht="20.100000000000001" customHeight="1">
      <c r="A35" s="144" t="s">
        <v>11</v>
      </c>
      <c r="B35" s="131">
        <v>10235</v>
      </c>
      <c r="C35" s="132">
        <v>8868</v>
      </c>
      <c r="D35" s="132">
        <v>7814</v>
      </c>
      <c r="E35" s="132">
        <v>6419</v>
      </c>
      <c r="F35" s="132">
        <v>7930</v>
      </c>
      <c r="G35" s="132">
        <v>6912</v>
      </c>
      <c r="H35" s="132">
        <v>5984</v>
      </c>
      <c r="I35" s="132">
        <v>5422</v>
      </c>
    </row>
    <row r="36" spans="1:9" s="33" customFormat="1" ht="20.100000000000001" customHeight="1">
      <c r="A36" s="144" t="s">
        <v>12</v>
      </c>
      <c r="B36" s="131">
        <v>2884</v>
      </c>
      <c r="C36" s="132">
        <v>2360</v>
      </c>
      <c r="D36" s="132">
        <v>2007</v>
      </c>
      <c r="E36" s="132">
        <v>1698</v>
      </c>
      <c r="F36" s="132">
        <v>2410</v>
      </c>
      <c r="G36" s="132">
        <v>2133</v>
      </c>
      <c r="H36" s="132">
        <v>1853</v>
      </c>
      <c r="I36" s="132">
        <v>1630</v>
      </c>
    </row>
    <row r="37" spans="1:9" s="33" customFormat="1" ht="14.1" customHeight="1">
      <c r="A37" s="144" t="s">
        <v>13</v>
      </c>
      <c r="B37" s="131">
        <v>3048</v>
      </c>
      <c r="C37" s="132">
        <v>2537</v>
      </c>
      <c r="D37" s="132">
        <v>2130</v>
      </c>
      <c r="E37" s="132">
        <v>1674</v>
      </c>
      <c r="F37" s="132">
        <v>2264</v>
      </c>
      <c r="G37" s="132">
        <v>2031</v>
      </c>
      <c r="H37" s="132">
        <v>1820</v>
      </c>
      <c r="I37" s="132">
        <v>1610</v>
      </c>
    </row>
    <row r="38" spans="1:9" s="33" customFormat="1" ht="20.100000000000001" customHeight="1">
      <c r="A38" s="127" t="s">
        <v>14</v>
      </c>
      <c r="B38" s="128">
        <v>61117</v>
      </c>
      <c r="C38" s="129">
        <v>52415</v>
      </c>
      <c r="D38" s="129">
        <v>44542</v>
      </c>
      <c r="E38" s="129">
        <v>36037</v>
      </c>
      <c r="F38" s="129">
        <v>47489</v>
      </c>
      <c r="G38" s="129">
        <v>42903</v>
      </c>
      <c r="H38" s="129">
        <v>38138</v>
      </c>
      <c r="I38" s="129">
        <v>34050</v>
      </c>
    </row>
  </sheetData>
  <mergeCells count="13">
    <mergeCell ref="I6:I8"/>
    <mergeCell ref="B9:I9"/>
    <mergeCell ref="B24:I24"/>
    <mergeCell ref="A3:H3"/>
    <mergeCell ref="A4:H4"/>
    <mergeCell ref="A6:A8"/>
    <mergeCell ref="B6:B8"/>
    <mergeCell ref="C6:C8"/>
    <mergeCell ref="D6:D8"/>
    <mergeCell ref="E6:E8"/>
    <mergeCell ref="F6:F8"/>
    <mergeCell ref="G6:G8"/>
    <mergeCell ref="H6:H8"/>
  </mergeCells>
  <hyperlinks>
    <hyperlink ref="A1" location="Inhalt!A1" tooltip="Zum Inhalt" display="Inhalt"/>
  </hyperlinks>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K VII 1 - j/19</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zoomScaleNormal="100" workbookViewId="0"/>
  </sheetViews>
  <sheetFormatPr baseColWidth="10" defaultRowHeight="12.75"/>
  <cols>
    <col min="1" max="1" width="19.7109375" style="5" customWidth="1"/>
    <col min="2" max="9" width="9.42578125" style="5" customWidth="1"/>
    <col min="10" max="253" width="11.42578125" style="5"/>
    <col min="254" max="254" width="22.7109375" style="5" customWidth="1"/>
    <col min="255" max="261" width="10.140625" style="5" customWidth="1"/>
    <col min="262" max="509" width="11.42578125" style="5"/>
    <col min="510" max="510" width="22.7109375" style="5" customWidth="1"/>
    <col min="511" max="517" width="10.140625" style="5" customWidth="1"/>
    <col min="518" max="765" width="11.42578125" style="5"/>
    <col min="766" max="766" width="22.7109375" style="5" customWidth="1"/>
    <col min="767" max="773" width="10.140625" style="5" customWidth="1"/>
    <col min="774" max="1021" width="11.42578125" style="5"/>
    <col min="1022" max="1022" width="22.7109375" style="5" customWidth="1"/>
    <col min="1023" max="1029" width="10.140625" style="5" customWidth="1"/>
    <col min="1030" max="1277" width="11.42578125" style="5"/>
    <col min="1278" max="1278" width="22.7109375" style="5" customWidth="1"/>
    <col min="1279" max="1285" width="10.140625" style="5" customWidth="1"/>
    <col min="1286" max="1533" width="11.42578125" style="5"/>
    <col min="1534" max="1534" width="22.7109375" style="5" customWidth="1"/>
    <col min="1535" max="1541" width="10.140625" style="5" customWidth="1"/>
    <col min="1542" max="1789" width="11.42578125" style="5"/>
    <col min="1790" max="1790" width="22.7109375" style="5" customWidth="1"/>
    <col min="1791" max="1797" width="10.140625" style="5" customWidth="1"/>
    <col min="1798" max="2045" width="11.42578125" style="5"/>
    <col min="2046" max="2046" width="22.7109375" style="5" customWidth="1"/>
    <col min="2047" max="2053" width="10.140625" style="5" customWidth="1"/>
    <col min="2054" max="2301" width="11.42578125" style="5"/>
    <col min="2302" max="2302" width="22.7109375" style="5" customWidth="1"/>
    <col min="2303" max="2309" width="10.140625" style="5" customWidth="1"/>
    <col min="2310" max="2557" width="11.42578125" style="5"/>
    <col min="2558" max="2558" width="22.7109375" style="5" customWidth="1"/>
    <col min="2559" max="2565" width="10.140625" style="5" customWidth="1"/>
    <col min="2566" max="2813" width="11.42578125" style="5"/>
    <col min="2814" max="2814" width="22.7109375" style="5" customWidth="1"/>
    <col min="2815" max="2821" width="10.140625" style="5" customWidth="1"/>
    <col min="2822" max="3069" width="11.42578125" style="5"/>
    <col min="3070" max="3070" width="22.7109375" style="5" customWidth="1"/>
    <col min="3071" max="3077" width="10.140625" style="5" customWidth="1"/>
    <col min="3078" max="3325" width="11.42578125" style="5"/>
    <col min="3326" max="3326" width="22.7109375" style="5" customWidth="1"/>
    <col min="3327" max="3333" width="10.140625" style="5" customWidth="1"/>
    <col min="3334" max="3581" width="11.42578125" style="5"/>
    <col min="3582" max="3582" width="22.7109375" style="5" customWidth="1"/>
    <col min="3583" max="3589" width="10.140625" style="5" customWidth="1"/>
    <col min="3590" max="3837" width="11.42578125" style="5"/>
    <col min="3838" max="3838" width="22.7109375" style="5" customWidth="1"/>
    <col min="3839" max="3845" width="10.140625" style="5" customWidth="1"/>
    <col min="3846" max="4093" width="11.42578125" style="5"/>
    <col min="4094" max="4094" width="22.7109375" style="5" customWidth="1"/>
    <col min="4095" max="4101" width="10.140625" style="5" customWidth="1"/>
    <col min="4102" max="4349" width="11.42578125" style="5"/>
    <col min="4350" max="4350" width="22.7109375" style="5" customWidth="1"/>
    <col min="4351" max="4357" width="10.140625" style="5" customWidth="1"/>
    <col min="4358" max="4605" width="11.42578125" style="5"/>
    <col min="4606" max="4606" width="22.7109375" style="5" customWidth="1"/>
    <col min="4607" max="4613" width="10.140625" style="5" customWidth="1"/>
    <col min="4614" max="4861" width="11.42578125" style="5"/>
    <col min="4862" max="4862" width="22.7109375" style="5" customWidth="1"/>
    <col min="4863" max="4869" width="10.140625" style="5" customWidth="1"/>
    <col min="4870" max="5117" width="11.42578125" style="5"/>
    <col min="5118" max="5118" width="22.7109375" style="5" customWidth="1"/>
    <col min="5119" max="5125" width="10.140625" style="5" customWidth="1"/>
    <col min="5126" max="5373" width="11.42578125" style="5"/>
    <col min="5374" max="5374" width="22.7109375" style="5" customWidth="1"/>
    <col min="5375" max="5381" width="10.140625" style="5" customWidth="1"/>
    <col min="5382" max="5629" width="11.42578125" style="5"/>
    <col min="5630" max="5630" width="22.7109375" style="5" customWidth="1"/>
    <col min="5631" max="5637" width="10.140625" style="5" customWidth="1"/>
    <col min="5638" max="5885" width="11.42578125" style="5"/>
    <col min="5886" max="5886" width="22.7109375" style="5" customWidth="1"/>
    <col min="5887" max="5893" width="10.140625" style="5" customWidth="1"/>
    <col min="5894" max="6141" width="11.42578125" style="5"/>
    <col min="6142" max="6142" width="22.7109375" style="5" customWidth="1"/>
    <col min="6143" max="6149" width="10.140625" style="5" customWidth="1"/>
    <col min="6150" max="6397" width="11.42578125" style="5"/>
    <col min="6398" max="6398" width="22.7109375" style="5" customWidth="1"/>
    <col min="6399" max="6405" width="10.140625" style="5" customWidth="1"/>
    <col min="6406" max="6653" width="11.42578125" style="5"/>
    <col min="6654" max="6654" width="22.7109375" style="5" customWidth="1"/>
    <col min="6655" max="6661" width="10.140625" style="5" customWidth="1"/>
    <col min="6662" max="6909" width="11.42578125" style="5"/>
    <col min="6910" max="6910" width="22.7109375" style="5" customWidth="1"/>
    <col min="6911" max="6917" width="10.140625" style="5" customWidth="1"/>
    <col min="6918" max="7165" width="11.42578125" style="5"/>
    <col min="7166" max="7166" width="22.7109375" style="5" customWidth="1"/>
    <col min="7167" max="7173" width="10.140625" style="5" customWidth="1"/>
    <col min="7174" max="7421" width="11.42578125" style="5"/>
    <col min="7422" max="7422" width="22.7109375" style="5" customWidth="1"/>
    <col min="7423" max="7429" width="10.140625" style="5" customWidth="1"/>
    <col min="7430" max="7677" width="11.42578125" style="5"/>
    <col min="7678" max="7678" width="22.7109375" style="5" customWidth="1"/>
    <col min="7679" max="7685" width="10.140625" style="5" customWidth="1"/>
    <col min="7686" max="7933" width="11.42578125" style="5"/>
    <col min="7934" max="7934" width="22.7109375" style="5" customWidth="1"/>
    <col min="7935" max="7941" width="10.140625" style="5" customWidth="1"/>
    <col min="7942" max="8189" width="11.42578125" style="5"/>
    <col min="8190" max="8190" width="22.7109375" style="5" customWidth="1"/>
    <col min="8191" max="8197" width="10.140625" style="5" customWidth="1"/>
    <col min="8198" max="8445" width="11.42578125" style="5"/>
    <col min="8446" max="8446" width="22.7109375" style="5" customWidth="1"/>
    <col min="8447" max="8453" width="10.140625" style="5" customWidth="1"/>
    <col min="8454" max="8701" width="11.42578125" style="5"/>
    <col min="8702" max="8702" width="22.7109375" style="5" customWidth="1"/>
    <col min="8703" max="8709" width="10.140625" style="5" customWidth="1"/>
    <col min="8710" max="8957" width="11.42578125" style="5"/>
    <col min="8958" max="8958" width="22.7109375" style="5" customWidth="1"/>
    <col min="8959" max="8965" width="10.140625" style="5" customWidth="1"/>
    <col min="8966" max="9213" width="11.42578125" style="5"/>
    <col min="9214" max="9214" width="22.7109375" style="5" customWidth="1"/>
    <col min="9215" max="9221" width="10.140625" style="5" customWidth="1"/>
    <col min="9222" max="9469" width="11.42578125" style="5"/>
    <col min="9470" max="9470" width="22.7109375" style="5" customWidth="1"/>
    <col min="9471" max="9477" width="10.140625" style="5" customWidth="1"/>
    <col min="9478" max="9725" width="11.42578125" style="5"/>
    <col min="9726" max="9726" width="22.7109375" style="5" customWidth="1"/>
    <col min="9727" max="9733" width="10.140625" style="5" customWidth="1"/>
    <col min="9734" max="9981" width="11.42578125" style="5"/>
    <col min="9982" max="9982" width="22.7109375" style="5" customWidth="1"/>
    <col min="9983" max="9989" width="10.140625" style="5" customWidth="1"/>
    <col min="9990" max="10237" width="11.42578125" style="5"/>
    <col min="10238" max="10238" width="22.7109375" style="5" customWidth="1"/>
    <col min="10239" max="10245" width="10.140625" style="5" customWidth="1"/>
    <col min="10246" max="10493" width="11.42578125" style="5"/>
    <col min="10494" max="10494" width="22.7109375" style="5" customWidth="1"/>
    <col min="10495" max="10501" width="10.140625" style="5" customWidth="1"/>
    <col min="10502" max="10749" width="11.42578125" style="5"/>
    <col min="10750" max="10750" width="22.7109375" style="5" customWidth="1"/>
    <col min="10751" max="10757" width="10.140625" style="5" customWidth="1"/>
    <col min="10758" max="11005" width="11.42578125" style="5"/>
    <col min="11006" max="11006" width="22.7109375" style="5" customWidth="1"/>
    <col min="11007" max="11013" width="10.140625" style="5" customWidth="1"/>
    <col min="11014" max="11261" width="11.42578125" style="5"/>
    <col min="11262" max="11262" width="22.7109375" style="5" customWidth="1"/>
    <col min="11263" max="11269" width="10.140625" style="5" customWidth="1"/>
    <col min="11270" max="11517" width="11.42578125" style="5"/>
    <col min="11518" max="11518" width="22.7109375" style="5" customWidth="1"/>
    <col min="11519" max="11525" width="10.140625" style="5" customWidth="1"/>
    <col min="11526" max="11773" width="11.42578125" style="5"/>
    <col min="11774" max="11774" width="22.7109375" style="5" customWidth="1"/>
    <col min="11775" max="11781" width="10.140625" style="5" customWidth="1"/>
    <col min="11782" max="12029" width="11.42578125" style="5"/>
    <col min="12030" max="12030" width="22.7109375" style="5" customWidth="1"/>
    <col min="12031" max="12037" width="10.140625" style="5" customWidth="1"/>
    <col min="12038" max="12285" width="11.42578125" style="5"/>
    <col min="12286" max="12286" width="22.7109375" style="5" customWidth="1"/>
    <col min="12287" max="12293" width="10.140625" style="5" customWidth="1"/>
    <col min="12294" max="12541" width="11.42578125" style="5"/>
    <col min="12542" max="12542" width="22.7109375" style="5" customWidth="1"/>
    <col min="12543" max="12549" width="10.140625" style="5" customWidth="1"/>
    <col min="12550" max="12797" width="11.42578125" style="5"/>
    <col min="12798" max="12798" width="22.7109375" style="5" customWidth="1"/>
    <col min="12799" max="12805" width="10.140625" style="5" customWidth="1"/>
    <col min="12806" max="13053" width="11.42578125" style="5"/>
    <col min="13054" max="13054" width="22.7109375" style="5" customWidth="1"/>
    <col min="13055" max="13061" width="10.140625" style="5" customWidth="1"/>
    <col min="13062" max="13309" width="11.42578125" style="5"/>
    <col min="13310" max="13310" width="22.7109375" style="5" customWidth="1"/>
    <col min="13311" max="13317" width="10.140625" style="5" customWidth="1"/>
    <col min="13318" max="13565" width="11.42578125" style="5"/>
    <col min="13566" max="13566" width="22.7109375" style="5" customWidth="1"/>
    <col min="13567" max="13573" width="10.140625" style="5" customWidth="1"/>
    <col min="13574" max="13821" width="11.42578125" style="5"/>
    <col min="13822" max="13822" width="22.7109375" style="5" customWidth="1"/>
    <col min="13823" max="13829" width="10.140625" style="5" customWidth="1"/>
    <col min="13830" max="14077" width="11.42578125" style="5"/>
    <col min="14078" max="14078" width="22.7109375" style="5" customWidth="1"/>
    <col min="14079" max="14085" width="10.140625" style="5" customWidth="1"/>
    <col min="14086" max="14333" width="11.42578125" style="5"/>
    <col min="14334" max="14334" width="22.7109375" style="5" customWidth="1"/>
    <col min="14335" max="14341" width="10.140625" style="5" customWidth="1"/>
    <col min="14342" max="14589" width="11.42578125" style="5"/>
    <col min="14590" max="14590" width="22.7109375" style="5" customWidth="1"/>
    <col min="14591" max="14597" width="10.140625" style="5" customWidth="1"/>
    <col min="14598" max="14845" width="11.42578125" style="5"/>
    <col min="14846" max="14846" width="22.7109375" style="5" customWidth="1"/>
    <col min="14847" max="14853" width="10.140625" style="5" customWidth="1"/>
    <col min="14854" max="15101" width="11.42578125" style="5"/>
    <col min="15102" max="15102" width="22.7109375" style="5" customWidth="1"/>
    <col min="15103" max="15109" width="10.140625" style="5" customWidth="1"/>
    <col min="15110" max="15357" width="11.42578125" style="5"/>
    <col min="15358" max="15358" width="22.7109375" style="5" customWidth="1"/>
    <col min="15359" max="15365" width="10.140625" style="5" customWidth="1"/>
    <col min="15366" max="15613" width="11.42578125" style="5"/>
    <col min="15614" max="15614" width="22.7109375" style="5" customWidth="1"/>
    <col min="15615" max="15621" width="10.140625" style="5" customWidth="1"/>
    <col min="15622" max="15869" width="11.42578125" style="5"/>
    <col min="15870" max="15870" width="22.7109375" style="5" customWidth="1"/>
    <col min="15871" max="15877" width="10.140625" style="5" customWidth="1"/>
    <col min="15878" max="16125" width="11.42578125" style="5"/>
    <col min="16126" max="16126" width="22.7109375" style="5" customWidth="1"/>
    <col min="16127" max="16133" width="10.140625" style="5" customWidth="1"/>
    <col min="16134" max="16384" width="11.42578125" style="5"/>
  </cols>
  <sheetData>
    <row r="1" spans="1:9" s="33" customFormat="1" ht="11.25" customHeight="1">
      <c r="A1" s="94" t="s">
        <v>20</v>
      </c>
    </row>
    <row r="2" spans="1:9" s="33" customFormat="1" ht="11.25" customHeight="1"/>
    <row r="3" spans="1:9" s="33" customFormat="1" ht="11.25" customHeight="1">
      <c r="A3" s="369" t="s">
        <v>159</v>
      </c>
      <c r="B3" s="369"/>
      <c r="C3" s="369"/>
      <c r="D3" s="369"/>
      <c r="E3" s="369"/>
      <c r="F3" s="369"/>
      <c r="G3" s="369"/>
      <c r="H3" s="369"/>
      <c r="I3" s="218"/>
    </row>
    <row r="4" spans="1:9" s="33" customFormat="1" ht="11.25" customHeight="1">
      <c r="A4" s="370" t="s">
        <v>232</v>
      </c>
      <c r="B4" s="370"/>
      <c r="C4" s="370"/>
      <c r="D4" s="370"/>
      <c r="E4" s="370"/>
      <c r="F4" s="370"/>
      <c r="G4" s="370"/>
      <c r="H4" s="370"/>
      <c r="I4" s="219"/>
    </row>
    <row r="5" spans="1:9" s="33" customFormat="1" ht="11.25" customHeight="1">
      <c r="A5" s="122"/>
    </row>
    <row r="6" spans="1:9" s="33" customFormat="1" ht="15" customHeight="1">
      <c r="A6" s="261" t="s">
        <v>17</v>
      </c>
      <c r="B6" s="357">
        <v>2012</v>
      </c>
      <c r="C6" s="357">
        <v>2013</v>
      </c>
      <c r="D6" s="357">
        <v>2014</v>
      </c>
      <c r="E6" s="357">
        <v>2015</v>
      </c>
      <c r="F6" s="357">
        <v>2016</v>
      </c>
      <c r="G6" s="357">
        <v>2017</v>
      </c>
      <c r="H6" s="357">
        <v>2018</v>
      </c>
      <c r="I6" s="357">
        <v>2019</v>
      </c>
    </row>
    <row r="7" spans="1:9" s="33" customFormat="1" ht="15" customHeight="1">
      <c r="A7" s="266"/>
      <c r="B7" s="358"/>
      <c r="C7" s="358"/>
      <c r="D7" s="358"/>
      <c r="E7" s="358"/>
      <c r="F7" s="358"/>
      <c r="G7" s="358"/>
      <c r="H7" s="358"/>
      <c r="I7" s="358"/>
    </row>
    <row r="8" spans="1:9" s="33" customFormat="1" ht="15" customHeight="1">
      <c r="A8" s="262"/>
      <c r="B8" s="359"/>
      <c r="C8" s="359"/>
      <c r="D8" s="359"/>
      <c r="E8" s="359"/>
      <c r="F8" s="359"/>
      <c r="G8" s="359"/>
      <c r="H8" s="359"/>
      <c r="I8" s="359"/>
    </row>
    <row r="9" spans="1:9" s="33" customFormat="1" ht="30" customHeight="1">
      <c r="A9" s="217"/>
      <c r="B9" s="367" t="s">
        <v>32</v>
      </c>
      <c r="C9" s="367"/>
      <c r="D9" s="367"/>
      <c r="E9" s="367"/>
      <c r="F9" s="367"/>
      <c r="G9" s="367"/>
      <c r="H9" s="367"/>
      <c r="I9" s="367"/>
    </row>
    <row r="10" spans="1:9" s="33" customFormat="1" ht="20.100000000000001" customHeight="1">
      <c r="A10" s="144" t="s">
        <v>1</v>
      </c>
      <c r="B10" s="124">
        <v>85</v>
      </c>
      <c r="C10" s="125">
        <v>70</v>
      </c>
      <c r="D10" s="125">
        <v>54</v>
      </c>
      <c r="E10" s="125">
        <v>42</v>
      </c>
      <c r="F10" s="125">
        <v>59</v>
      </c>
      <c r="G10" s="125">
        <v>55</v>
      </c>
      <c r="H10" s="125">
        <v>56</v>
      </c>
      <c r="I10" s="125">
        <v>55</v>
      </c>
    </row>
    <row r="11" spans="1:9" s="33" customFormat="1" ht="20.100000000000001" customHeight="1">
      <c r="A11" s="144" t="s">
        <v>2</v>
      </c>
      <c r="B11" s="124">
        <v>688</v>
      </c>
      <c r="C11" s="125">
        <v>610</v>
      </c>
      <c r="D11" s="125">
        <v>471</v>
      </c>
      <c r="E11" s="125">
        <v>396</v>
      </c>
      <c r="F11" s="125">
        <v>480</v>
      </c>
      <c r="G11" s="125">
        <v>437</v>
      </c>
      <c r="H11" s="125">
        <v>385</v>
      </c>
      <c r="I11" s="125">
        <v>333</v>
      </c>
    </row>
    <row r="12" spans="1:9" s="33" customFormat="1" ht="14.1" customHeight="1">
      <c r="A12" s="144" t="s">
        <v>3</v>
      </c>
      <c r="B12" s="124">
        <v>459</v>
      </c>
      <c r="C12" s="125">
        <v>398</v>
      </c>
      <c r="D12" s="125">
        <v>302</v>
      </c>
      <c r="E12" s="125">
        <v>262</v>
      </c>
      <c r="F12" s="125">
        <v>326</v>
      </c>
      <c r="G12" s="125">
        <v>293</v>
      </c>
      <c r="H12" s="125">
        <v>252</v>
      </c>
      <c r="I12" s="125">
        <v>216</v>
      </c>
    </row>
    <row r="13" spans="1:9" s="33" customFormat="1" ht="14.1" customHeight="1">
      <c r="A13" s="144" t="s">
        <v>4</v>
      </c>
      <c r="B13" s="124">
        <v>312</v>
      </c>
      <c r="C13" s="125">
        <v>287</v>
      </c>
      <c r="D13" s="125">
        <v>227</v>
      </c>
      <c r="E13" s="125">
        <v>193</v>
      </c>
      <c r="F13" s="125">
        <v>261</v>
      </c>
      <c r="G13" s="125">
        <v>244</v>
      </c>
      <c r="H13" s="125">
        <v>206</v>
      </c>
      <c r="I13" s="125">
        <v>196</v>
      </c>
    </row>
    <row r="14" spans="1:9" s="33" customFormat="1" ht="14.1" customHeight="1">
      <c r="A14" s="144" t="s">
        <v>5</v>
      </c>
      <c r="B14" s="124">
        <v>444</v>
      </c>
      <c r="C14" s="125">
        <v>361</v>
      </c>
      <c r="D14" s="125">
        <v>275</v>
      </c>
      <c r="E14" s="125">
        <v>233</v>
      </c>
      <c r="F14" s="125">
        <v>284</v>
      </c>
      <c r="G14" s="125">
        <v>263</v>
      </c>
      <c r="H14" s="125">
        <v>243</v>
      </c>
      <c r="I14" s="125">
        <v>214</v>
      </c>
    </row>
    <row r="15" spans="1:9" s="33" customFormat="1" ht="20.100000000000001" customHeight="1">
      <c r="A15" s="144" t="s">
        <v>6</v>
      </c>
      <c r="B15" s="124">
        <v>89</v>
      </c>
      <c r="C15" s="125">
        <v>74</v>
      </c>
      <c r="D15" s="125">
        <v>71</v>
      </c>
      <c r="E15" s="125">
        <v>64</v>
      </c>
      <c r="F15" s="125">
        <v>64</v>
      </c>
      <c r="G15" s="125">
        <v>62</v>
      </c>
      <c r="H15" s="125">
        <v>53</v>
      </c>
      <c r="I15" s="125">
        <v>53</v>
      </c>
    </row>
    <row r="16" spans="1:9" s="33" customFormat="1" ht="20.100000000000001" customHeight="1">
      <c r="A16" s="144" t="s">
        <v>7</v>
      </c>
      <c r="B16" s="124">
        <v>492</v>
      </c>
      <c r="C16" s="125">
        <v>383</v>
      </c>
      <c r="D16" s="125">
        <v>340</v>
      </c>
      <c r="E16" s="125">
        <v>278</v>
      </c>
      <c r="F16" s="125">
        <v>366</v>
      </c>
      <c r="G16" s="125">
        <v>328</v>
      </c>
      <c r="H16" s="125">
        <v>291</v>
      </c>
      <c r="I16" s="125">
        <v>239</v>
      </c>
    </row>
    <row r="17" spans="1:9" s="33" customFormat="1" ht="14.1" customHeight="1">
      <c r="A17" s="144" t="s">
        <v>8</v>
      </c>
      <c r="B17" s="124">
        <v>679</v>
      </c>
      <c r="C17" s="125">
        <v>580</v>
      </c>
      <c r="D17" s="125">
        <v>487</v>
      </c>
      <c r="E17" s="125">
        <v>414</v>
      </c>
      <c r="F17" s="125">
        <v>506</v>
      </c>
      <c r="G17" s="125">
        <v>485</v>
      </c>
      <c r="H17" s="125">
        <v>417</v>
      </c>
      <c r="I17" s="125">
        <v>419</v>
      </c>
    </row>
    <row r="18" spans="1:9" s="33" customFormat="1" ht="14.1" customHeight="1">
      <c r="A18" s="144" t="s">
        <v>9</v>
      </c>
      <c r="B18" s="124">
        <v>332</v>
      </c>
      <c r="C18" s="125">
        <v>269</v>
      </c>
      <c r="D18" s="125">
        <v>215</v>
      </c>
      <c r="E18" s="125">
        <v>168</v>
      </c>
      <c r="F18" s="125">
        <v>198</v>
      </c>
      <c r="G18" s="125">
        <v>183</v>
      </c>
      <c r="H18" s="125">
        <v>155</v>
      </c>
      <c r="I18" s="125">
        <v>142</v>
      </c>
    </row>
    <row r="19" spans="1:9" s="33" customFormat="1" ht="25.5" customHeight="1">
      <c r="A19" s="146" t="s">
        <v>10</v>
      </c>
      <c r="B19" s="124">
        <v>378</v>
      </c>
      <c r="C19" s="125">
        <v>327</v>
      </c>
      <c r="D19" s="125">
        <v>251</v>
      </c>
      <c r="E19" s="125">
        <v>184</v>
      </c>
      <c r="F19" s="125">
        <v>253</v>
      </c>
      <c r="G19" s="125">
        <v>255</v>
      </c>
      <c r="H19" s="125">
        <v>250</v>
      </c>
      <c r="I19" s="125">
        <v>206</v>
      </c>
    </row>
    <row r="20" spans="1:9" s="33" customFormat="1" ht="20.100000000000001" customHeight="1">
      <c r="A20" s="144" t="s">
        <v>11</v>
      </c>
      <c r="B20" s="124">
        <v>118</v>
      </c>
      <c r="C20" s="125">
        <v>94</v>
      </c>
      <c r="D20" s="125">
        <v>76</v>
      </c>
      <c r="E20" s="125">
        <v>54</v>
      </c>
      <c r="F20" s="125">
        <v>74</v>
      </c>
      <c r="G20" s="125">
        <v>68</v>
      </c>
      <c r="H20" s="125">
        <v>58</v>
      </c>
      <c r="I20" s="125">
        <v>56</v>
      </c>
    </row>
    <row r="21" spans="1:9" s="33" customFormat="1" ht="20.100000000000001" customHeight="1">
      <c r="A21" s="144" t="s">
        <v>12</v>
      </c>
      <c r="B21" s="124">
        <v>336</v>
      </c>
      <c r="C21" s="125">
        <v>296</v>
      </c>
      <c r="D21" s="125">
        <v>251</v>
      </c>
      <c r="E21" s="125">
        <v>205</v>
      </c>
      <c r="F21" s="125">
        <v>300</v>
      </c>
      <c r="G21" s="125">
        <v>264</v>
      </c>
      <c r="H21" s="125">
        <v>250</v>
      </c>
      <c r="I21" s="125">
        <v>219</v>
      </c>
    </row>
    <row r="22" spans="1:9" s="33" customFormat="1" ht="14.1" customHeight="1">
      <c r="A22" s="144" t="s">
        <v>13</v>
      </c>
      <c r="B22" s="124">
        <v>378</v>
      </c>
      <c r="C22" s="125">
        <v>328</v>
      </c>
      <c r="D22" s="125">
        <v>242</v>
      </c>
      <c r="E22" s="125">
        <v>195</v>
      </c>
      <c r="F22" s="125">
        <v>259</v>
      </c>
      <c r="G22" s="125">
        <v>253</v>
      </c>
      <c r="H22" s="125">
        <v>229</v>
      </c>
      <c r="I22" s="125">
        <v>206</v>
      </c>
    </row>
    <row r="23" spans="1:9" s="33" customFormat="1" ht="20.100000000000001" customHeight="1">
      <c r="A23" s="127" t="s">
        <v>14</v>
      </c>
      <c r="B23" s="199">
        <v>4790</v>
      </c>
      <c r="C23" s="140">
        <v>4077</v>
      </c>
      <c r="D23" s="140">
        <v>3262</v>
      </c>
      <c r="E23" s="140">
        <v>2688</v>
      </c>
      <c r="F23" s="140">
        <v>3430</v>
      </c>
      <c r="G23" s="140">
        <v>3190</v>
      </c>
      <c r="H23" s="140">
        <v>2845</v>
      </c>
      <c r="I23" s="140">
        <v>2554</v>
      </c>
    </row>
    <row r="24" spans="1:9" s="33" customFormat="1" ht="30" customHeight="1">
      <c r="A24" s="127"/>
      <c r="B24" s="371" t="s">
        <v>33</v>
      </c>
      <c r="C24" s="371"/>
      <c r="D24" s="371"/>
      <c r="E24" s="371"/>
      <c r="F24" s="371"/>
      <c r="G24" s="371"/>
      <c r="H24" s="371"/>
      <c r="I24" s="371"/>
    </row>
    <row r="25" spans="1:9" s="33" customFormat="1" ht="20.100000000000001" customHeight="1">
      <c r="A25" s="144" t="s">
        <v>1</v>
      </c>
      <c r="B25" s="124">
        <v>665</v>
      </c>
      <c r="C25" s="125">
        <v>437</v>
      </c>
      <c r="D25" s="125">
        <v>315</v>
      </c>
      <c r="E25" s="125">
        <v>236</v>
      </c>
      <c r="F25" s="125">
        <v>195</v>
      </c>
      <c r="G25" s="125">
        <v>152</v>
      </c>
      <c r="H25" s="125">
        <v>122</v>
      </c>
      <c r="I25" s="125">
        <v>97</v>
      </c>
    </row>
    <row r="26" spans="1:9" s="33" customFormat="1" ht="20.100000000000001" customHeight="1">
      <c r="A26" s="144" t="s">
        <v>2</v>
      </c>
      <c r="B26" s="124">
        <v>672</v>
      </c>
      <c r="C26" s="125">
        <v>538</v>
      </c>
      <c r="D26" s="125">
        <v>426</v>
      </c>
      <c r="E26" s="125">
        <v>267</v>
      </c>
      <c r="F26" s="125">
        <v>183</v>
      </c>
      <c r="G26" s="125">
        <v>140</v>
      </c>
      <c r="H26" s="125">
        <v>128</v>
      </c>
      <c r="I26" s="125">
        <v>106</v>
      </c>
    </row>
    <row r="27" spans="1:9" s="33" customFormat="1" ht="14.1" customHeight="1">
      <c r="A27" s="144" t="s">
        <v>3</v>
      </c>
      <c r="B27" s="124">
        <v>971</v>
      </c>
      <c r="C27" s="125">
        <v>714</v>
      </c>
      <c r="D27" s="125">
        <v>514</v>
      </c>
      <c r="E27" s="125">
        <v>371</v>
      </c>
      <c r="F27" s="125">
        <v>263</v>
      </c>
      <c r="G27" s="125">
        <v>196</v>
      </c>
      <c r="H27" s="125">
        <v>148</v>
      </c>
      <c r="I27" s="125">
        <v>114</v>
      </c>
    </row>
    <row r="28" spans="1:9" s="33" customFormat="1" ht="14.1" customHeight="1">
      <c r="A28" s="144" t="s">
        <v>4</v>
      </c>
      <c r="B28" s="124">
        <v>864</v>
      </c>
      <c r="C28" s="125">
        <v>732</v>
      </c>
      <c r="D28" s="125">
        <v>560</v>
      </c>
      <c r="E28" s="125">
        <v>396</v>
      </c>
      <c r="F28" s="125">
        <v>307</v>
      </c>
      <c r="G28" s="125">
        <v>224</v>
      </c>
      <c r="H28" s="125">
        <v>188</v>
      </c>
      <c r="I28" s="125">
        <v>147</v>
      </c>
    </row>
    <row r="29" spans="1:9" s="33" customFormat="1" ht="14.1" customHeight="1">
      <c r="A29" s="144" t="s">
        <v>5</v>
      </c>
      <c r="B29" s="124">
        <v>915</v>
      </c>
      <c r="C29" s="125">
        <v>750</v>
      </c>
      <c r="D29" s="125">
        <v>574</v>
      </c>
      <c r="E29" s="125">
        <v>417</v>
      </c>
      <c r="F29" s="125">
        <v>328</v>
      </c>
      <c r="G29" s="125">
        <v>264</v>
      </c>
      <c r="H29" s="125">
        <v>195</v>
      </c>
      <c r="I29" s="125">
        <v>146</v>
      </c>
    </row>
    <row r="30" spans="1:9" s="33" customFormat="1" ht="20.100000000000001" customHeight="1">
      <c r="A30" s="144" t="s">
        <v>6</v>
      </c>
      <c r="B30" s="124">
        <v>827</v>
      </c>
      <c r="C30" s="125">
        <v>565</v>
      </c>
      <c r="D30" s="125">
        <v>376</v>
      </c>
      <c r="E30" s="125">
        <v>253</v>
      </c>
      <c r="F30" s="125">
        <v>192</v>
      </c>
      <c r="G30" s="125">
        <v>149</v>
      </c>
      <c r="H30" s="125">
        <v>105</v>
      </c>
      <c r="I30" s="125">
        <v>81</v>
      </c>
    </row>
    <row r="31" spans="1:9" s="33" customFormat="1" ht="20.100000000000001" customHeight="1">
      <c r="A31" s="144" t="s">
        <v>7</v>
      </c>
      <c r="B31" s="124">
        <v>373</v>
      </c>
      <c r="C31" s="125">
        <v>286</v>
      </c>
      <c r="D31" s="125">
        <v>218</v>
      </c>
      <c r="E31" s="125">
        <v>167</v>
      </c>
      <c r="F31" s="125">
        <v>132</v>
      </c>
      <c r="G31" s="125">
        <v>96</v>
      </c>
      <c r="H31" s="125">
        <v>80</v>
      </c>
      <c r="I31" s="125">
        <v>58</v>
      </c>
    </row>
    <row r="32" spans="1:9" s="33" customFormat="1" ht="14.1" customHeight="1">
      <c r="A32" s="144" t="s">
        <v>8</v>
      </c>
      <c r="B32" s="124">
        <v>900</v>
      </c>
      <c r="C32" s="125">
        <v>686</v>
      </c>
      <c r="D32" s="125">
        <v>561</v>
      </c>
      <c r="E32" s="125">
        <v>408</v>
      </c>
      <c r="F32" s="125">
        <v>303</v>
      </c>
      <c r="G32" s="125">
        <v>234</v>
      </c>
      <c r="H32" s="125">
        <v>217</v>
      </c>
      <c r="I32" s="125">
        <v>165</v>
      </c>
    </row>
    <row r="33" spans="1:9" s="33" customFormat="1" ht="14.1" customHeight="1">
      <c r="A33" s="144" t="s">
        <v>9</v>
      </c>
      <c r="B33" s="124">
        <v>114</v>
      </c>
      <c r="C33" s="125">
        <v>83</v>
      </c>
      <c r="D33" s="125">
        <v>62</v>
      </c>
      <c r="E33" s="125">
        <v>41</v>
      </c>
      <c r="F33" s="125">
        <v>30</v>
      </c>
      <c r="G33" s="125">
        <v>15</v>
      </c>
      <c r="H33" s="125">
        <v>15</v>
      </c>
      <c r="I33" s="125">
        <v>12</v>
      </c>
    </row>
    <row r="34" spans="1:9" s="33" customFormat="1" ht="25.5" customHeight="1">
      <c r="A34" s="146" t="s">
        <v>10</v>
      </c>
      <c r="B34" s="124">
        <v>377</v>
      </c>
      <c r="C34" s="125">
        <v>254</v>
      </c>
      <c r="D34" s="125">
        <v>193</v>
      </c>
      <c r="E34" s="125">
        <v>130</v>
      </c>
      <c r="F34" s="125">
        <v>115</v>
      </c>
      <c r="G34" s="125">
        <v>84</v>
      </c>
      <c r="H34" s="125">
        <v>82</v>
      </c>
      <c r="I34" s="125">
        <v>55</v>
      </c>
    </row>
    <row r="35" spans="1:9" s="33" customFormat="1" ht="20.100000000000001" customHeight="1">
      <c r="A35" s="144" t="s">
        <v>11</v>
      </c>
      <c r="B35" s="124">
        <v>822</v>
      </c>
      <c r="C35" s="125">
        <v>621</v>
      </c>
      <c r="D35" s="125">
        <v>448</v>
      </c>
      <c r="E35" s="125">
        <v>350</v>
      </c>
      <c r="F35" s="125">
        <v>245</v>
      </c>
      <c r="G35" s="125">
        <v>152</v>
      </c>
      <c r="H35" s="125">
        <v>110</v>
      </c>
      <c r="I35" s="125">
        <v>92</v>
      </c>
    </row>
    <row r="36" spans="1:9" s="33" customFormat="1" ht="20.100000000000001" customHeight="1">
      <c r="A36" s="144" t="s">
        <v>12</v>
      </c>
      <c r="B36" s="124">
        <v>366</v>
      </c>
      <c r="C36" s="125">
        <v>256</v>
      </c>
      <c r="D36" s="125">
        <v>179</v>
      </c>
      <c r="E36" s="125">
        <v>131</v>
      </c>
      <c r="F36" s="125">
        <v>114</v>
      </c>
      <c r="G36" s="125">
        <v>102</v>
      </c>
      <c r="H36" s="125">
        <v>71</v>
      </c>
      <c r="I36" s="125">
        <v>58</v>
      </c>
    </row>
    <row r="37" spans="1:9" s="33" customFormat="1" ht="14.1" customHeight="1">
      <c r="A37" s="144" t="s">
        <v>13</v>
      </c>
      <c r="B37" s="124">
        <v>558</v>
      </c>
      <c r="C37" s="125">
        <v>407</v>
      </c>
      <c r="D37" s="125">
        <v>291</v>
      </c>
      <c r="E37" s="125">
        <v>199</v>
      </c>
      <c r="F37" s="125">
        <v>174</v>
      </c>
      <c r="G37" s="125">
        <v>125</v>
      </c>
      <c r="H37" s="125">
        <v>112</v>
      </c>
      <c r="I37" s="125">
        <v>97</v>
      </c>
    </row>
    <row r="38" spans="1:9" s="33" customFormat="1" ht="20.100000000000001" customHeight="1">
      <c r="A38" s="127" t="s">
        <v>14</v>
      </c>
      <c r="B38" s="199">
        <v>8424</v>
      </c>
      <c r="C38" s="140">
        <v>6329</v>
      </c>
      <c r="D38" s="140">
        <v>4717</v>
      </c>
      <c r="E38" s="140">
        <v>3366</v>
      </c>
      <c r="F38" s="140">
        <v>2581</v>
      </c>
      <c r="G38" s="140">
        <v>1933</v>
      </c>
      <c r="H38" s="140">
        <v>1573</v>
      </c>
      <c r="I38" s="140">
        <v>1228</v>
      </c>
    </row>
    <row r="39" spans="1:9" s="33" customFormat="1" ht="11.25"/>
  </sheetData>
  <mergeCells count="13">
    <mergeCell ref="B9:I9"/>
    <mergeCell ref="B24:I24"/>
    <mergeCell ref="I6:I8"/>
    <mergeCell ref="A3:H3"/>
    <mergeCell ref="A4:H4"/>
    <mergeCell ref="H6:H8"/>
    <mergeCell ref="A6:A8"/>
    <mergeCell ref="B6:B8"/>
    <mergeCell ref="C6:C8"/>
    <mergeCell ref="G6:G8"/>
    <mergeCell ref="E6:E8"/>
    <mergeCell ref="F6:F8"/>
    <mergeCell ref="D6:D8"/>
  </mergeCells>
  <hyperlinks>
    <hyperlink ref="A1" location="Inhalt!A1" tooltip="Zum Inhalt" display="Inhalt"/>
  </hyperlinks>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K VII 1 - j/19</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
  <sheetViews>
    <sheetView showGridLines="0" zoomScaleNormal="100" workbookViewId="0"/>
  </sheetViews>
  <sheetFormatPr baseColWidth="10" defaultRowHeight="12"/>
  <sheetData>
    <row r="1" spans="1:8">
      <c r="A1" s="94" t="s">
        <v>20</v>
      </c>
    </row>
    <row r="3" spans="1:8">
      <c r="A3" s="242" t="s">
        <v>266</v>
      </c>
      <c r="B3" s="240"/>
      <c r="C3" s="240"/>
      <c r="D3" s="240"/>
      <c r="E3" s="240"/>
      <c r="F3" s="240"/>
      <c r="G3" s="240"/>
      <c r="H3" s="240"/>
    </row>
    <row r="4" spans="1:8">
      <c r="A4" s="242" t="s">
        <v>267</v>
      </c>
      <c r="B4" s="240"/>
      <c r="C4" s="240"/>
      <c r="D4" s="240"/>
      <c r="E4" s="240"/>
      <c r="F4" s="240"/>
      <c r="G4" s="240"/>
      <c r="H4" s="240"/>
    </row>
    <row r="5" spans="1:8">
      <c r="A5" s="122"/>
    </row>
  </sheetData>
  <hyperlinks>
    <hyperlink ref="A1" location="Inhalt!A1" tooltip="Zum Inhalt" display="Inhalt"/>
  </hyperlinks>
  <pageMargins left="0.70866141732283472" right="0.70866141732283472" top="0.78740157480314965" bottom="0.78740157480314965" header="0.31496062992125984" footer="0.31496062992125984"/>
  <pageSetup paperSize="9" orientation="portrait" r:id="rId1"/>
  <headerFooter>
    <oddFooter>&amp;C&amp;6© Statistisches Landesamt des Freistaates Sachsen  | K VII 1 - j/19</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1.42578125" defaultRowHeight="12.75"/>
  <cols>
    <col min="1" max="1" width="14.85546875" style="1" customWidth="1"/>
    <col min="2" max="2" width="12.5703125" style="1" customWidth="1"/>
    <col min="3" max="3" width="14.5703125" style="1" customWidth="1"/>
    <col min="4" max="4" width="8.7109375" style="1" customWidth="1"/>
    <col min="5" max="6" width="11.42578125" style="1"/>
    <col min="7" max="7" width="11.42578125" style="1" customWidth="1"/>
    <col min="8" max="8" width="8.7109375" style="1" customWidth="1"/>
    <col min="9" max="9" width="11.42578125" style="1"/>
    <col min="10" max="10" width="12.5703125" style="1" bestFit="1" customWidth="1"/>
    <col min="11" max="16384" width="11.42578125" style="1"/>
  </cols>
  <sheetData>
    <row r="1" spans="1:1">
      <c r="A1" s="94" t="s">
        <v>20</v>
      </c>
    </row>
  </sheetData>
  <hyperlinks>
    <hyperlink ref="A1" location="Inhalt!A1" tooltip="Zum Inhalt" display="Inhalt"/>
  </hyperlinks>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K VII 1 - j/19</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showGridLines="0" workbookViewId="0"/>
  </sheetViews>
  <sheetFormatPr baseColWidth="10" defaultRowHeight="12"/>
  <cols>
    <col min="8" max="8" width="11.7109375" customWidth="1"/>
  </cols>
  <sheetData>
    <row r="1" spans="1:1">
      <c r="A1" s="94" t="s">
        <v>20</v>
      </c>
    </row>
    <row r="3" spans="1:1" s="2" customFormat="1">
      <c r="A3" s="2" t="s">
        <v>281</v>
      </c>
    </row>
    <row r="4" spans="1:1" s="2" customFormat="1">
      <c r="A4" s="2" t="s">
        <v>282</v>
      </c>
    </row>
    <row r="5" spans="1:1" s="2" customFormat="1">
      <c r="A5" s="17" t="s">
        <v>283</v>
      </c>
    </row>
    <row r="6" spans="1:1">
      <c r="A6" s="61"/>
    </row>
  </sheetData>
  <hyperlinks>
    <hyperlink ref="A1" location="Inhalt!A1" tooltip="Zum Inhalt" display="Inhalt"/>
  </hyperlinks>
  <pageMargins left="0.78740157480314965" right="0.78740157480314965" top="0.98425196850393704" bottom="0.78740157480314965" header="0.51181102362204722" footer="0.51181102362204722"/>
  <pageSetup paperSize="9" orientation="portrait" r:id="rId1"/>
  <headerFooter>
    <oddFooter>&amp;C&amp;6© Statistisches Landesamt des Freistaates Sachsen  -  K VII 1 - j/19</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showGridLines="0" zoomScaleNormal="100" workbookViewId="0"/>
  </sheetViews>
  <sheetFormatPr baseColWidth="10" defaultRowHeight="12"/>
  <cols>
    <col min="1" max="1" width="4.7109375" customWidth="1"/>
    <col min="2" max="2" width="89.7109375" customWidth="1"/>
  </cols>
  <sheetData>
    <row r="1" spans="1:2" ht="11.25" customHeight="1">
      <c r="A1" s="65" t="s">
        <v>265</v>
      </c>
    </row>
    <row r="2" spans="1:2" ht="11.25" customHeight="1">
      <c r="A2" s="65" t="s">
        <v>171</v>
      </c>
    </row>
    <row r="3" spans="1:2" ht="11.25" customHeight="1">
      <c r="A3" s="65">
        <v>2019</v>
      </c>
    </row>
    <row r="4" spans="1:2" ht="11.25" customHeight="1">
      <c r="A4" s="65"/>
    </row>
    <row r="5" spans="1:2" ht="11.25" customHeight="1">
      <c r="A5" s="63" t="s">
        <v>172</v>
      </c>
    </row>
    <row r="6" spans="1:2" ht="11.25" customHeight="1">
      <c r="A6" s="63" t="s">
        <v>170</v>
      </c>
      <c r="B6" s="62"/>
    </row>
    <row r="7" spans="1:2" ht="11.25" customHeight="1">
      <c r="A7" s="63"/>
      <c r="B7" s="62"/>
    </row>
    <row r="8" spans="1:2" ht="11.25" customHeight="1">
      <c r="A8" s="64" t="s">
        <v>20</v>
      </c>
    </row>
    <row r="9" spans="1:2" ht="11.25" customHeight="1">
      <c r="A9" s="64"/>
    </row>
    <row r="10" spans="1:2" ht="11.25" customHeight="1">
      <c r="A10" s="63" t="s">
        <v>21</v>
      </c>
    </row>
    <row r="11" spans="1:2" ht="20.100000000000001" customHeight="1">
      <c r="A11" s="61" t="s">
        <v>22</v>
      </c>
    </row>
    <row r="12" spans="1:2" ht="20.100000000000001" customHeight="1">
      <c r="A12" s="61"/>
    </row>
    <row r="13" spans="1:2" ht="26.1" customHeight="1">
      <c r="A13" s="67" t="s">
        <v>173</v>
      </c>
      <c r="B13" s="68" t="s">
        <v>195</v>
      </c>
    </row>
    <row r="14" spans="1:2" ht="26.1" customHeight="1">
      <c r="A14" s="67" t="s">
        <v>174</v>
      </c>
      <c r="B14" s="68" t="s">
        <v>196</v>
      </c>
    </row>
    <row r="15" spans="1:2" ht="26.1" customHeight="1">
      <c r="A15" s="67" t="s">
        <v>175</v>
      </c>
      <c r="B15" s="68" t="s">
        <v>197</v>
      </c>
    </row>
    <row r="16" spans="1:2" ht="26.1" customHeight="1">
      <c r="A16" s="66" t="s">
        <v>176</v>
      </c>
      <c r="B16" s="68" t="s">
        <v>198</v>
      </c>
    </row>
    <row r="17" spans="1:2" ht="26.1" customHeight="1">
      <c r="A17" s="67" t="s">
        <v>177</v>
      </c>
      <c r="B17" s="68" t="s">
        <v>199</v>
      </c>
    </row>
    <row r="18" spans="1:2" ht="11.25" customHeight="1">
      <c r="A18" s="69" t="s">
        <v>178</v>
      </c>
      <c r="B18" s="68" t="s">
        <v>200</v>
      </c>
    </row>
    <row r="19" spans="1:2" ht="11.25" customHeight="1">
      <c r="A19" s="66" t="s">
        <v>179</v>
      </c>
      <c r="B19" s="68" t="s">
        <v>201</v>
      </c>
    </row>
    <row r="20" spans="1:2" ht="26.1" customHeight="1">
      <c r="A20" s="67" t="s">
        <v>180</v>
      </c>
      <c r="B20" s="77" t="s">
        <v>202</v>
      </c>
    </row>
    <row r="21" spans="1:2" ht="11.25" customHeight="1">
      <c r="A21" s="62" t="s">
        <v>181</v>
      </c>
      <c r="B21" s="68" t="s">
        <v>203</v>
      </c>
    </row>
    <row r="22" spans="1:2" ht="11.25" customHeight="1">
      <c r="A22" s="63" t="s">
        <v>160</v>
      </c>
      <c r="B22" s="63" t="s">
        <v>204</v>
      </c>
    </row>
    <row r="23" spans="1:2" ht="11.25" customHeight="1">
      <c r="A23" s="67" t="s">
        <v>161</v>
      </c>
      <c r="B23" s="68" t="s">
        <v>205</v>
      </c>
    </row>
    <row r="24" spans="1:2" ht="24.75" customHeight="1">
      <c r="A24" s="67" t="s">
        <v>182</v>
      </c>
      <c r="B24" s="77" t="s">
        <v>206</v>
      </c>
    </row>
    <row r="25" spans="1:2" ht="26.1" customHeight="1">
      <c r="A25" s="67" t="s">
        <v>162</v>
      </c>
      <c r="B25" s="68" t="s">
        <v>207</v>
      </c>
    </row>
    <row r="26" spans="1:2" ht="11.25" customHeight="1">
      <c r="A26" s="67" t="s">
        <v>163</v>
      </c>
      <c r="B26" s="63" t="s">
        <v>208</v>
      </c>
    </row>
    <row r="27" spans="1:2" ht="26.1" customHeight="1">
      <c r="A27" s="67" t="s">
        <v>183</v>
      </c>
      <c r="B27" s="78" t="s">
        <v>209</v>
      </c>
    </row>
    <row r="28" spans="1:2" ht="11.25" customHeight="1">
      <c r="A28" s="67" t="s">
        <v>164</v>
      </c>
      <c r="B28" s="68" t="s">
        <v>210</v>
      </c>
    </row>
    <row r="29" spans="1:2" ht="21" customHeight="1">
      <c r="A29" s="67" t="s">
        <v>165</v>
      </c>
      <c r="B29" s="77" t="s">
        <v>211</v>
      </c>
    </row>
    <row r="30" spans="1:2" ht="11.25" customHeight="1">
      <c r="A30" s="63" t="s">
        <v>166</v>
      </c>
      <c r="B30" s="67" t="s">
        <v>238</v>
      </c>
    </row>
    <row r="31" spans="1:2" s="61" customFormat="1" ht="26.1" customHeight="1">
      <c r="A31" s="67" t="s">
        <v>184</v>
      </c>
      <c r="B31" s="68" t="s">
        <v>239</v>
      </c>
    </row>
    <row r="32" spans="1:2" ht="26.1" customHeight="1">
      <c r="A32" s="67" t="s">
        <v>185</v>
      </c>
      <c r="B32" s="68" t="s">
        <v>240</v>
      </c>
    </row>
    <row r="33" spans="1:2" ht="20.100000000000001" customHeight="1">
      <c r="A33" s="61" t="s">
        <v>23</v>
      </c>
    </row>
    <row r="34" spans="1:2" ht="20.100000000000001" customHeight="1">
      <c r="A34" s="61"/>
    </row>
    <row r="35" spans="1:2" ht="24" customHeight="1">
      <c r="A35" s="67" t="s">
        <v>173</v>
      </c>
      <c r="B35" s="68" t="s">
        <v>241</v>
      </c>
    </row>
    <row r="36" spans="1:2" ht="23.25" customHeight="1">
      <c r="A36" s="67" t="s">
        <v>174</v>
      </c>
      <c r="B36" s="68" t="s">
        <v>212</v>
      </c>
    </row>
    <row r="37" spans="1:2" ht="24" customHeight="1">
      <c r="A37" s="67" t="s">
        <v>175</v>
      </c>
      <c r="B37" s="68" t="s">
        <v>242</v>
      </c>
    </row>
    <row r="38" spans="1:2" ht="11.25" customHeight="1"/>
    <row r="39" spans="1:2" ht="11.25" customHeight="1"/>
    <row r="40" spans="1:2" ht="11.25" customHeight="1"/>
    <row r="41" spans="1:2" ht="11.25" customHeight="1"/>
    <row r="42" spans="1:2" ht="11.25" customHeight="1"/>
    <row r="43" spans="1:2" ht="11.25" customHeight="1"/>
    <row r="44" spans="1:2" ht="11.25" customHeight="1"/>
    <row r="45" spans="1:2" ht="11.25" customHeight="1"/>
    <row r="46" spans="1:2" ht="11.25" customHeight="1"/>
    <row r="47" spans="1:2" ht="11.25" customHeight="1"/>
    <row r="48" spans="1:2" ht="11.25" customHeight="1"/>
    <row r="49" ht="11.25" customHeight="1"/>
    <row r="50" ht="11.25" customHeight="1"/>
    <row r="51" ht="11.25" customHeight="1"/>
    <row r="52" ht="11.25" customHeight="1"/>
    <row r="53" ht="11.25" customHeight="1"/>
    <row r="54" ht="11.25" customHeight="1"/>
    <row r="55" ht="11.25" customHeight="1"/>
    <row r="56" ht="11.25" customHeight="1"/>
    <row r="57" ht="11.25" customHeight="1"/>
    <row r="58" ht="11.25" customHeight="1"/>
    <row r="59" ht="11.25" customHeight="1"/>
  </sheetData>
  <hyperlinks>
    <hyperlink ref="A5" location="Titel!A1" tooltip="Zum Titel" display="Titel"/>
    <hyperlink ref="A6" location="Impressum!A1" tooltip="Zum Impressum" display="Impressum"/>
    <hyperlink ref="A10" location="Vorbemerkungen!A1" display="Vorbemerkungen"/>
    <hyperlink ref="A13" location="'T1'!A1" tooltip="zu Tabelle 1" display="1."/>
    <hyperlink ref="B13" location="'T1'!A1" tooltip="Zu Tabelle 1" display="Haushalte mit Wohngeld sowie deren Durchschnittsbeträge für Miete/Belastung und Wohngeld am 31. Dezember 2018 nach Haushaltsgröße"/>
    <hyperlink ref="B14" location="'T2'!A1" tooltip="Zu Tabelle 2" display="'T2'!A1"/>
    <hyperlink ref="A14" location="'T2'!A1" tooltip="Zu Tabelle 2" display="2. "/>
    <hyperlink ref="A15" location="'T3 '!A1" display="3. "/>
    <hyperlink ref="B15" location="'T3 '!A1" tooltip="Zu Tabelle 3" display="Reine Wohngeldhaushalte am 31. Dezember 2018 nach Haushaltsgröße und Art der Abzüge von den Einnahmen gemäß §§ 16 bis 18 Wohngeldgesetz (WoGG)"/>
    <hyperlink ref="A16" location="'T4'!A1" tooltip="Zu Tabelle 4" display="4."/>
    <hyperlink ref="B16" location="'T4'!A1" tooltip="Zu Tabelle 4" display="'T4'!A1"/>
    <hyperlink ref="A17" location="'T5'!A1" tooltip="Zu Tabelle 5" display="5."/>
    <hyperlink ref="B17" location="'T5'!A1" tooltip="Zu Tabelle 5" display="'T5'!A1"/>
    <hyperlink ref="A18" location="'T6'!A1" tooltip="Zu Tabelle 6" display="6."/>
    <hyperlink ref="B18" location="'T6'!A1" tooltip="Zu Tabelle 6" display="Reine Wohngeldhaushalte am 31. Dezember 2018 nach Haushaltsgröße, Mietenstufe und Art des Wohngeldes"/>
    <hyperlink ref="B19" location="T7_8_9!A1" tooltip="Zu Tabelle 7" display="Reine Wohngeldhaushalte am 31. Dezember 2018 nach Haushaltsgröße und Anzahl der Haushaltsmitglieder unter 18 Jahren "/>
    <hyperlink ref="A19" location="'T7'!A1" tooltip="Zu Tabelle 7" display="7."/>
    <hyperlink ref="B21" location="T7_8_9!A1" tooltip="Zu Tabelle 9" display="Reine Wohngeldhaushalte am 31. Dezember 2018 nach Haushaltsgröße und Anzahl der Haushaltsmitglieder über 25 Jahren"/>
    <hyperlink ref="A21" location="'T9'!A1" tooltip="Zu Tabelle 9" display="9."/>
    <hyperlink ref="A25" location="'T13'!A1" tooltip="Zur Tabelle 13" display="13."/>
    <hyperlink ref="B25" location="'T13'!A1" tooltip="Zur Tabelle 13" display="Reine Wohngeldhaushalte am 31. Dezember 2018 nach Kreisfreien Städten und Landkreisen sowie Höhe des monatlichen Wohngeldes"/>
    <hyperlink ref="A26" location="'T14'!A1" tooltip="Zur Tabelle 14" display="14."/>
    <hyperlink ref="A27" location="'T15'!A1" tooltip="Zur Tabelle 15" display="15."/>
    <hyperlink ref="A30" location="'T18'!A1" tooltip="Zur Tabelle 18" display="18."/>
    <hyperlink ref="B30" location="'T18'!A1" tooltip="Zur Tabelle 18" display="Haushalte mit Wohngeld am 31. Dezember 2011 bis 2018 nach ausgewählten Merkmalen"/>
    <hyperlink ref="B31" location="T19_1!A1" tooltip="Zur Tabelle 19_1" display="Reine Wohngeldhaushalte und wohngeldrechtliche Teilhaushalte am 31. Dezember 2011 bis 2018 nach Kreisfreien Städten und Landkreisen"/>
    <hyperlink ref="A31" location="T19_1!A1" tooltip="Zur Tabelle 19_1" display="19."/>
    <hyperlink ref="A32" location="T19_2!A1" tooltip="Zur Tabelle 19_2" display="19_2."/>
    <hyperlink ref="B32" location="T19_2!A1" tooltip="Zur Tabelle 19_2" display="Reine Wohngeldhaushalte und wohngeldrechtliche Teilhaushalte am 31. Dezember 2011 bis 2018 nach Kreisfreien Städten und Landkreisen"/>
    <hyperlink ref="A20" location="'T8'!A1" tooltip="Zur Tabelle 8" display="8."/>
    <hyperlink ref="B20" location="'T8'!A1" tooltip="Zur Tabelle 8" display="Reine Wohngeldhaushalte am 31. Dezember 2018 nach Haushaltsgröße und Anzahl der Haushaltsmitglieder von 18 bis unter 25 Jahren"/>
    <hyperlink ref="B23" location="'T11'!A1" tooltip="Zur Tabelle 11" display="'T11'!A1"/>
    <hyperlink ref="A23" location="'T11'!A1" tooltip="Zur Tabelle 11" display="11."/>
    <hyperlink ref="B24" location="'T12'!A1" tooltip="Zur Tabelle 12" display="'T12'!A1"/>
    <hyperlink ref="A24" location="'T12'!A1" tooltip="Zur Tabelle 12" display="12. "/>
    <hyperlink ref="B26" location="'T14'!A1" tooltip="Zur Tabelle 14" display="Reine Wohngeldhaushalte sowie deren Durchschnittsbeträge am 31. Dezember 2018 nach Kreisfreien Städten und Landkreisen"/>
    <hyperlink ref="B27" location="'T15'!A1" tooltip="Zur Tabelle 15" display="Durchschnittliche monatliche Miete/Belastung je m2 Wohnfläche und Wohngeldanspruch der reinen Wohngeldhaushalte am 31. Dezember 2018 nach Kreisfreien Städten und Landkreisen"/>
    <hyperlink ref="B28" location="'T16'!A1" tooltip="Zur Tabelle 16" display="Wohngeldrechtliche Teilhaushalte am 31. Dezember 2018 nach Kreisfreien Städten und Landkreisen sowie Haushaltsgröße"/>
    <hyperlink ref="A28" location="'T16'!A1" tooltip="Zur Tabelle 16" display="16."/>
    <hyperlink ref="B29" location="'T17'!A1" tooltip="Zur Tabelle 17" display="Wohngeldrechtliche Teilhaushalte am 31. Dezember 2018 nach Kreisfreien Städten und Landkreisen sowie Wohngeldberechtigung des Antragstellers"/>
    <hyperlink ref="A29" location="'T17'!A1" tooltip="Zur Tabelle 17" display="17."/>
    <hyperlink ref="A22" location="'T10'!A1" tooltip="Zur Tabelle 10" display="10."/>
    <hyperlink ref="B35" location="'A1'!A1" tooltip="Zur Abbildung 1" display="Reine Wohngeldhaushalte in Sachsen am 31. Dezember 2018 im Vergleich zum 31. Dezember 2017 nach Kreisfreien Städten und Landkreisen"/>
    <hyperlink ref="A36" location="'A2'!A1" tooltip="Zur Abbildung 2" display="A2"/>
    <hyperlink ref="A35" location="'A1'!A1" tooltip="Zur Abbildung 1" display="A1"/>
    <hyperlink ref="B36" location="'A2'!A1" tooltip="Zur Abbildung 2" display="'A2'!A1"/>
    <hyperlink ref="B37" location="'A3'!A1" tooltip="Zur Abbildung 3" display="'A3'!A1"/>
    <hyperlink ref="A37" location="'A3'!A1" tooltip="Zur Abbildung 3" display="A3"/>
    <hyperlink ref="B22" location="'T10'!A1" display="'T10'!A1"/>
  </hyperlinks>
  <pageMargins left="0.70866141732283472" right="0.70866141732283472" top="0.78740157480314965" bottom="0.78740157480314965" header="0.31496062992125984" footer="0.31496062992125984"/>
  <pageSetup paperSize="9" orientation="portrait" r:id="rId1"/>
  <headerFooter>
    <oddFooter>&amp;C&amp;6© Statistisches Landesamt des Freistaates Sachsen  | K VII 1 - j/19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zoomScaleNormal="100" workbookViewId="0"/>
  </sheetViews>
  <sheetFormatPr baseColWidth="10" defaultRowHeight="12"/>
  <cols>
    <col min="1" max="1" width="93.7109375" customWidth="1"/>
  </cols>
  <sheetData>
    <row r="1" spans="1:2" s="220" customFormat="1" ht="11.25">
      <c r="A1" s="63" t="s">
        <v>20</v>
      </c>
    </row>
    <row r="2" spans="1:2" s="220" customFormat="1" ht="11.25">
      <c r="A2" s="63"/>
    </row>
    <row r="3" spans="1:2" s="220" customFormat="1" ht="11.25">
      <c r="A3" s="221" t="s">
        <v>21</v>
      </c>
    </row>
    <row r="4" spans="1:2" s="220" customFormat="1" ht="11.25">
      <c r="A4" s="221"/>
    </row>
    <row r="5" spans="1:2" s="220" customFormat="1" ht="22.5">
      <c r="A5" s="238" t="s">
        <v>243</v>
      </c>
      <c r="B5" s="222"/>
    </row>
    <row r="6" spans="1:2" s="220" customFormat="1" ht="11.25">
      <c r="A6" s="238"/>
      <c r="B6" s="222"/>
    </row>
    <row r="7" spans="1:2" s="220" customFormat="1" ht="11.25">
      <c r="A7" s="248" t="s">
        <v>193</v>
      </c>
      <c r="B7" s="248"/>
    </row>
    <row r="8" spans="1:2" s="245" customFormat="1">
      <c r="A8" s="246" t="s">
        <v>27</v>
      </c>
      <c r="B8" s="244"/>
    </row>
    <row r="9" spans="1:2" s="220" customFormat="1">
      <c r="A9" s="62"/>
    </row>
    <row r="10" spans="1:2" s="220" customFormat="1" ht="11.25">
      <c r="A10" s="247" t="s">
        <v>268</v>
      </c>
    </row>
    <row r="11" spans="1:2" s="220" customFormat="1" ht="11.25">
      <c r="A11" s="63" t="s">
        <v>269</v>
      </c>
    </row>
    <row r="12" spans="1:2" s="220" customFormat="1" ht="11.25">
      <c r="A12" s="220" t="s">
        <v>264</v>
      </c>
    </row>
    <row r="13" spans="1:2" s="220" customFormat="1" ht="11.25"/>
    <row r="14" spans="1:2" s="220" customFormat="1" ht="11.25"/>
    <row r="15" spans="1:2" s="220" customFormat="1" ht="11.25">
      <c r="A15" s="221" t="s">
        <v>194</v>
      </c>
    </row>
    <row r="16" spans="1:2" s="220" customFormat="1" ht="11.25">
      <c r="A16" s="220" t="s">
        <v>244</v>
      </c>
    </row>
    <row r="17" spans="1:1" s="220" customFormat="1" ht="11.25">
      <c r="A17" s="63" t="s">
        <v>260</v>
      </c>
    </row>
    <row r="18" spans="1:1" ht="33.75">
      <c r="A18" s="239" t="s">
        <v>270</v>
      </c>
    </row>
    <row r="19" spans="1:1">
      <c r="A19" s="61" t="s">
        <v>245</v>
      </c>
    </row>
    <row r="20" spans="1:1" ht="33.75">
      <c r="A20" s="239" t="s">
        <v>246</v>
      </c>
    </row>
    <row r="21" spans="1:1" ht="22.5">
      <c r="A21" s="239" t="s">
        <v>248</v>
      </c>
    </row>
    <row r="22" spans="1:1">
      <c r="A22" s="64" t="s">
        <v>247</v>
      </c>
    </row>
    <row r="23" spans="1:1" ht="45">
      <c r="A23" s="239" t="s">
        <v>271</v>
      </c>
    </row>
    <row r="24" spans="1:1" ht="33.75">
      <c r="A24" s="239" t="s">
        <v>249</v>
      </c>
    </row>
    <row r="25" spans="1:1">
      <c r="A25" s="239" t="s">
        <v>250</v>
      </c>
    </row>
    <row r="26" spans="1:1">
      <c r="A26" s="241" t="s">
        <v>251</v>
      </c>
    </row>
    <row r="27" spans="1:1">
      <c r="A27" s="241" t="s">
        <v>252</v>
      </c>
    </row>
    <row r="28" spans="1:1">
      <c r="A28" s="241" t="s">
        <v>253</v>
      </c>
    </row>
    <row r="29" spans="1:1" ht="123.75">
      <c r="A29" s="239" t="s">
        <v>272</v>
      </c>
    </row>
    <row r="30" spans="1:1" ht="22.5">
      <c r="A30" s="239" t="s">
        <v>273</v>
      </c>
    </row>
    <row r="31" spans="1:1" ht="78.75">
      <c r="A31" s="239" t="s">
        <v>261</v>
      </c>
    </row>
    <row r="32" spans="1:1" ht="33.75">
      <c r="A32" s="239" t="s">
        <v>254</v>
      </c>
    </row>
    <row r="33" spans="1:1" ht="45">
      <c r="A33" s="239" t="s">
        <v>262</v>
      </c>
    </row>
    <row r="34" spans="1:1">
      <c r="A34" s="239" t="s">
        <v>263</v>
      </c>
    </row>
    <row r="35" spans="1:1" ht="33.75">
      <c r="A35" s="239" t="s">
        <v>255</v>
      </c>
    </row>
    <row r="36" spans="1:1" ht="22.5">
      <c r="A36" s="239" t="s">
        <v>256</v>
      </c>
    </row>
    <row r="37" spans="1:1" ht="22.5">
      <c r="A37" s="239" t="s">
        <v>257</v>
      </c>
    </row>
    <row r="38" spans="1:1" ht="22.5">
      <c r="A38" s="239" t="s">
        <v>258</v>
      </c>
    </row>
    <row r="39" spans="1:1" ht="56.25">
      <c r="A39" s="239" t="s">
        <v>259</v>
      </c>
    </row>
    <row r="40" spans="1:1">
      <c r="A40" s="240"/>
    </row>
    <row r="41" spans="1:1">
      <c r="A41" s="240"/>
    </row>
    <row r="42" spans="1:1">
      <c r="A42" s="240"/>
    </row>
    <row r="43" spans="1:1">
      <c r="A43" s="240"/>
    </row>
    <row r="44" spans="1:1">
      <c r="A44" s="240"/>
    </row>
    <row r="45" spans="1:1">
      <c r="A45" s="240"/>
    </row>
    <row r="46" spans="1:1">
      <c r="A46" s="240"/>
    </row>
    <row r="47" spans="1:1">
      <c r="A47" s="240"/>
    </row>
    <row r="48" spans="1:1">
      <c r="A48" s="240"/>
    </row>
    <row r="49" spans="1:1">
      <c r="A49" s="240"/>
    </row>
    <row r="50" spans="1:1">
      <c r="A50" s="240"/>
    </row>
  </sheetData>
  <mergeCells count="1">
    <mergeCell ref="A7:B7"/>
  </mergeCells>
  <hyperlinks>
    <hyperlink ref="A1" location="Inhalt!A1" tooltip="Zum Inhalt" display="Inhalt"/>
    <hyperlink ref="A17" r:id="rId1" display="https://www.statistik.sachsen.de/html/wohngeld.html?_cp=%7B%22accordion-content-8900%22%3A%7B%224%22%3Atrue%7D%2C%22previousOpen%22%3A%7B%22group%22%3A%22accordion-content-8900%22%2C%22idx%22%3A4%7D%7D"/>
    <hyperlink ref="A8:XFD8" r:id="rId2" display="Wohngeld"/>
    <hyperlink ref="A11" r:id="rId3"/>
  </hyperlinks>
  <pageMargins left="0.70866141732283472" right="0.70866141732283472" top="0.78740157480314965" bottom="0.78740157480314965" header="0.31496062992125984" footer="0.31496062992125984"/>
  <pageSetup paperSize="9" orientation="portrait" r:id="rId4"/>
  <headerFooter>
    <oddFooter>&amp;C&amp;6© Statistisches Landesamt des Freistaates Sachsen  | K VII 1 - j/19</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01"/>
  <dimension ref="A1:J126"/>
  <sheetViews>
    <sheetView showGridLines="0" zoomScaleNormal="100" workbookViewId="0"/>
  </sheetViews>
  <sheetFormatPr baseColWidth="10" defaultColWidth="11.42578125" defaultRowHeight="12.75"/>
  <cols>
    <col min="1" max="1" width="17.85546875" style="18" customWidth="1"/>
    <col min="2" max="5" width="18.85546875" style="18" customWidth="1"/>
    <col min="6" max="16384" width="11.42578125" style="18"/>
  </cols>
  <sheetData>
    <row r="1" spans="1:10" ht="11.25" customHeight="1">
      <c r="A1" s="94" t="s">
        <v>20</v>
      </c>
    </row>
    <row r="2" spans="1:10" ht="11.25" customHeight="1"/>
    <row r="3" spans="1:10" s="80" customFormat="1" ht="11.25" customHeight="1">
      <c r="A3" s="79" t="s">
        <v>93</v>
      </c>
    </row>
    <row r="4" spans="1:10" s="80" customFormat="1" ht="11.25" customHeight="1">
      <c r="A4" s="79" t="s">
        <v>213</v>
      </c>
    </row>
    <row r="5" spans="1:10" ht="11.25" customHeight="1"/>
    <row r="6" spans="1:10" s="9" customFormat="1" ht="11.25" customHeight="1">
      <c r="A6" s="251" t="s">
        <v>96</v>
      </c>
      <c r="B6" s="257" t="s">
        <v>0</v>
      </c>
      <c r="C6" s="19" t="s">
        <v>24</v>
      </c>
      <c r="D6" s="19"/>
      <c r="E6" s="19"/>
    </row>
    <row r="7" spans="1:10" s="9" customFormat="1" ht="11.25" customHeight="1">
      <c r="A7" s="252"/>
      <c r="B7" s="258"/>
      <c r="C7" s="254" t="s">
        <v>25</v>
      </c>
      <c r="D7" s="254" t="s">
        <v>26</v>
      </c>
    </row>
    <row r="8" spans="1:10" s="9" customFormat="1" ht="11.25" customHeight="1">
      <c r="A8" s="252"/>
      <c r="B8" s="258"/>
      <c r="C8" s="255"/>
      <c r="D8" s="255"/>
      <c r="E8" s="20" t="s">
        <v>27</v>
      </c>
    </row>
    <row r="9" spans="1:10" s="9" customFormat="1" ht="11.25" customHeight="1">
      <c r="A9" s="252"/>
      <c r="B9" s="258"/>
      <c r="C9" s="256"/>
      <c r="D9" s="256"/>
      <c r="E9" s="21"/>
    </row>
    <row r="10" spans="1:10" s="9" customFormat="1" ht="11.25" customHeight="1">
      <c r="A10" s="253"/>
      <c r="B10" s="259"/>
      <c r="C10" s="22"/>
      <c r="D10" s="23" t="s">
        <v>28</v>
      </c>
      <c r="E10" s="22"/>
    </row>
    <row r="11" spans="1:10" ht="11.25" customHeight="1">
      <c r="A11" s="24"/>
      <c r="B11" s="24"/>
      <c r="C11" s="25"/>
      <c r="D11" s="25"/>
      <c r="E11" s="25"/>
    </row>
    <row r="12" spans="1:10" s="27" customFormat="1" ht="11.25" customHeight="1">
      <c r="A12" s="26"/>
      <c r="B12" s="250" t="s">
        <v>29</v>
      </c>
      <c r="C12" s="250"/>
      <c r="D12" s="250"/>
      <c r="E12" s="250"/>
    </row>
    <row r="13" spans="1:10" s="27" customFormat="1" ht="11.25" customHeight="1">
      <c r="A13" s="12"/>
      <c r="B13" s="28"/>
      <c r="C13" s="28"/>
      <c r="E13" s="28"/>
    </row>
    <row r="14" spans="1:10" s="27" customFormat="1" ht="11.25" customHeight="1">
      <c r="A14" s="81">
        <v>1</v>
      </c>
      <c r="B14" s="83">
        <v>23668</v>
      </c>
      <c r="C14" s="84">
        <v>315</v>
      </c>
      <c r="D14" s="84">
        <v>307</v>
      </c>
      <c r="E14" s="84">
        <v>85</v>
      </c>
      <c r="F14" s="29"/>
      <c r="G14" s="29"/>
      <c r="H14" s="29"/>
      <c r="I14" s="29"/>
      <c r="J14" s="29"/>
    </row>
    <row r="15" spans="1:10" s="27" customFormat="1" ht="11.25" customHeight="1">
      <c r="A15" s="81">
        <v>2</v>
      </c>
      <c r="B15" s="83">
        <v>4458</v>
      </c>
      <c r="C15" s="84">
        <v>403</v>
      </c>
      <c r="D15" s="84">
        <v>379</v>
      </c>
      <c r="E15" s="84">
        <v>132</v>
      </c>
      <c r="F15" s="29"/>
      <c r="G15" s="29"/>
      <c r="H15" s="29"/>
      <c r="I15" s="29"/>
      <c r="J15" s="29"/>
    </row>
    <row r="16" spans="1:10" s="27" customFormat="1" ht="11.25" customHeight="1">
      <c r="A16" s="81">
        <v>3</v>
      </c>
      <c r="B16" s="83">
        <v>2669</v>
      </c>
      <c r="C16" s="84">
        <v>471</v>
      </c>
      <c r="D16" s="84">
        <v>442</v>
      </c>
      <c r="E16" s="84">
        <v>149</v>
      </c>
      <c r="F16" s="29"/>
      <c r="G16" s="29"/>
      <c r="H16" s="29"/>
      <c r="I16" s="29"/>
      <c r="J16" s="29"/>
    </row>
    <row r="17" spans="1:10" s="27" customFormat="1" ht="11.25" customHeight="1">
      <c r="A17" s="81">
        <v>4</v>
      </c>
      <c r="B17" s="83">
        <v>2757</v>
      </c>
      <c r="C17" s="84">
        <v>532</v>
      </c>
      <c r="D17" s="84">
        <v>493</v>
      </c>
      <c r="E17" s="84">
        <v>171</v>
      </c>
      <c r="F17" s="29"/>
      <c r="G17" s="29"/>
      <c r="H17" s="29"/>
      <c r="I17" s="29"/>
      <c r="J17" s="29"/>
    </row>
    <row r="18" spans="1:10" s="27" customFormat="1" ht="11.25" customHeight="1">
      <c r="A18" s="81">
        <v>5</v>
      </c>
      <c r="B18" s="83">
        <v>1750</v>
      </c>
      <c r="C18" s="84">
        <v>596</v>
      </c>
      <c r="D18" s="84">
        <v>549</v>
      </c>
      <c r="E18" s="84">
        <v>205</v>
      </c>
      <c r="F18" s="29"/>
      <c r="G18" s="29"/>
      <c r="H18" s="29"/>
      <c r="I18" s="29"/>
      <c r="J18" s="29"/>
    </row>
    <row r="19" spans="1:10" s="27" customFormat="1" ht="11.25" customHeight="1">
      <c r="A19" s="81" t="s">
        <v>30</v>
      </c>
      <c r="B19" s="83">
        <v>1302</v>
      </c>
      <c r="C19" s="84">
        <v>710</v>
      </c>
      <c r="D19" s="84">
        <v>654</v>
      </c>
      <c r="E19" s="84">
        <v>312</v>
      </c>
      <c r="F19" s="29"/>
      <c r="G19" s="29"/>
      <c r="H19" s="29"/>
      <c r="I19" s="29"/>
      <c r="J19" s="29"/>
    </row>
    <row r="20" spans="1:10" s="27" customFormat="1" ht="11.25" customHeight="1">
      <c r="A20" s="82" t="s">
        <v>0</v>
      </c>
      <c r="B20" s="85">
        <v>36604</v>
      </c>
      <c r="C20" s="86">
        <v>381</v>
      </c>
      <c r="D20" s="86">
        <v>364</v>
      </c>
      <c r="E20" s="86">
        <v>116</v>
      </c>
      <c r="F20" s="29"/>
      <c r="G20" s="29"/>
      <c r="H20" s="29"/>
      <c r="I20" s="29"/>
      <c r="J20" s="29"/>
    </row>
    <row r="21" spans="1:10" s="27" customFormat="1" ht="11.25" customHeight="1">
      <c r="A21" s="28"/>
      <c r="B21" s="51"/>
      <c r="C21" s="51"/>
      <c r="D21" s="51"/>
      <c r="E21" s="51"/>
    </row>
    <row r="22" spans="1:10" s="27" customFormat="1" ht="11.25" customHeight="1">
      <c r="A22" s="26"/>
      <c r="B22" s="52"/>
      <c r="C22" s="53"/>
      <c r="D22" s="53"/>
      <c r="E22" s="53"/>
    </row>
    <row r="23" spans="1:10" s="27" customFormat="1" ht="11.25" customHeight="1">
      <c r="A23" s="87"/>
      <c r="B23" s="249" t="s">
        <v>31</v>
      </c>
      <c r="C23" s="249"/>
      <c r="D23" s="249"/>
      <c r="E23" s="249"/>
    </row>
    <row r="24" spans="1:10" s="27" customFormat="1" ht="11.25" customHeight="1">
      <c r="A24" s="88"/>
      <c r="B24" s="89"/>
      <c r="C24" s="89"/>
      <c r="D24" s="89"/>
      <c r="E24" s="89"/>
    </row>
    <row r="25" spans="1:10" s="27" customFormat="1" ht="11.25" customHeight="1">
      <c r="A25" s="81">
        <v>1</v>
      </c>
      <c r="B25" s="83">
        <v>22645</v>
      </c>
      <c r="C25" s="84">
        <v>313</v>
      </c>
      <c r="D25" s="84">
        <v>307</v>
      </c>
      <c r="E25" s="84">
        <v>84</v>
      </c>
      <c r="F25" s="31"/>
      <c r="G25" s="31"/>
      <c r="H25" s="31"/>
      <c r="I25" s="31"/>
    </row>
    <row r="26" spans="1:10" s="27" customFormat="1" ht="11.25" customHeight="1">
      <c r="A26" s="81">
        <v>2</v>
      </c>
      <c r="B26" s="83">
        <v>4098</v>
      </c>
      <c r="C26" s="84">
        <v>397</v>
      </c>
      <c r="D26" s="84">
        <v>380</v>
      </c>
      <c r="E26" s="84">
        <v>132</v>
      </c>
      <c r="F26" s="31"/>
      <c r="G26" s="31"/>
      <c r="H26" s="31"/>
      <c r="I26" s="31"/>
    </row>
    <row r="27" spans="1:10" s="27" customFormat="1" ht="11.25" customHeight="1">
      <c r="A27" s="81">
        <v>3</v>
      </c>
      <c r="B27" s="83">
        <v>2503</v>
      </c>
      <c r="C27" s="84">
        <v>462</v>
      </c>
      <c r="D27" s="84">
        <v>442</v>
      </c>
      <c r="E27" s="84">
        <v>149</v>
      </c>
      <c r="F27" s="31"/>
      <c r="G27" s="31"/>
      <c r="H27" s="31"/>
      <c r="I27" s="31"/>
    </row>
    <row r="28" spans="1:10" s="27" customFormat="1" ht="11.25" customHeight="1">
      <c r="A28" s="81">
        <v>4</v>
      </c>
      <c r="B28" s="83">
        <v>2432</v>
      </c>
      <c r="C28" s="84">
        <v>511</v>
      </c>
      <c r="D28" s="84">
        <v>490</v>
      </c>
      <c r="E28" s="84">
        <v>172</v>
      </c>
      <c r="F28" s="31"/>
      <c r="G28" s="31"/>
      <c r="H28" s="31"/>
      <c r="I28" s="31"/>
    </row>
    <row r="29" spans="1:10" s="27" customFormat="1" ht="11.25" customHeight="1">
      <c r="A29" s="81">
        <v>5</v>
      </c>
      <c r="B29" s="83">
        <v>1433</v>
      </c>
      <c r="C29" s="84">
        <v>562</v>
      </c>
      <c r="D29" s="84">
        <v>541</v>
      </c>
      <c r="E29" s="84">
        <v>201</v>
      </c>
      <c r="F29" s="31"/>
      <c r="G29" s="31"/>
      <c r="H29" s="31"/>
      <c r="I29" s="31"/>
    </row>
    <row r="30" spans="1:10" s="27" customFormat="1" ht="11.25" customHeight="1">
      <c r="A30" s="81" t="s">
        <v>30</v>
      </c>
      <c r="B30" s="83">
        <v>939</v>
      </c>
      <c r="C30" s="84">
        <v>660</v>
      </c>
      <c r="D30" s="84">
        <v>637</v>
      </c>
      <c r="E30" s="84">
        <v>306</v>
      </c>
      <c r="F30" s="31"/>
      <c r="G30" s="31"/>
      <c r="H30" s="31"/>
      <c r="I30" s="31"/>
    </row>
    <row r="31" spans="1:10" s="27" customFormat="1" ht="11.25" customHeight="1">
      <c r="A31" s="82" t="s">
        <v>16</v>
      </c>
      <c r="B31" s="85">
        <v>34050</v>
      </c>
      <c r="C31" s="86">
        <v>369</v>
      </c>
      <c r="D31" s="86">
        <v>358</v>
      </c>
      <c r="E31" s="86">
        <v>112</v>
      </c>
      <c r="F31" s="31"/>
      <c r="G31" s="31"/>
      <c r="H31" s="31"/>
      <c r="I31" s="31"/>
    </row>
    <row r="32" spans="1:10" s="27" customFormat="1" ht="11.25" customHeight="1">
      <c r="A32" s="82"/>
      <c r="B32" s="90"/>
      <c r="C32" s="91"/>
      <c r="D32" s="91"/>
      <c r="E32" s="91"/>
      <c r="G32" s="31"/>
      <c r="H32" s="31"/>
      <c r="I32" s="31"/>
    </row>
    <row r="33" spans="1:9" s="27" customFormat="1" ht="11.25" customHeight="1">
      <c r="A33" s="87"/>
      <c r="B33" s="92"/>
      <c r="C33" s="93"/>
      <c r="D33" s="93"/>
      <c r="E33" s="93"/>
      <c r="G33" s="31"/>
      <c r="H33" s="31"/>
      <c r="I33" s="31"/>
    </row>
    <row r="34" spans="1:9" s="27" customFormat="1" ht="11.25" customHeight="1">
      <c r="A34" s="87"/>
      <c r="B34" s="249" t="s">
        <v>32</v>
      </c>
      <c r="C34" s="249"/>
      <c r="D34" s="249"/>
      <c r="E34" s="249"/>
      <c r="G34" s="31"/>
      <c r="H34" s="31"/>
      <c r="I34" s="31"/>
    </row>
    <row r="35" spans="1:9" s="27" customFormat="1" ht="11.25" customHeight="1">
      <c r="A35" s="88"/>
      <c r="B35" s="89"/>
      <c r="C35" s="89"/>
      <c r="D35" s="89"/>
      <c r="E35" s="89"/>
      <c r="G35" s="31"/>
      <c r="H35" s="31"/>
      <c r="I35" s="31"/>
    </row>
    <row r="36" spans="1:9" s="27" customFormat="1" ht="11.25" customHeight="1">
      <c r="A36" s="81">
        <v>1</v>
      </c>
      <c r="B36" s="83">
        <v>1023</v>
      </c>
      <c r="C36" s="84">
        <v>362</v>
      </c>
      <c r="D36" s="84">
        <v>299</v>
      </c>
      <c r="E36" s="84">
        <v>111</v>
      </c>
      <c r="G36" s="31"/>
      <c r="H36" s="31"/>
      <c r="I36" s="31"/>
    </row>
    <row r="37" spans="1:9" s="27" customFormat="1" ht="11.25" customHeight="1">
      <c r="A37" s="81">
        <v>2</v>
      </c>
      <c r="B37" s="83">
        <v>360</v>
      </c>
      <c r="C37" s="84">
        <v>472</v>
      </c>
      <c r="D37" s="84">
        <v>364</v>
      </c>
      <c r="E37" s="84">
        <v>137</v>
      </c>
      <c r="G37" s="31"/>
      <c r="H37" s="31"/>
      <c r="I37" s="31"/>
    </row>
    <row r="38" spans="1:9" s="27" customFormat="1" ht="11.25" customHeight="1">
      <c r="A38" s="81">
        <v>3</v>
      </c>
      <c r="B38" s="83">
        <v>166</v>
      </c>
      <c r="C38" s="84">
        <v>607</v>
      </c>
      <c r="D38" s="84">
        <v>444</v>
      </c>
      <c r="E38" s="84">
        <v>139</v>
      </c>
      <c r="G38" s="31"/>
      <c r="H38" s="31"/>
      <c r="I38" s="31"/>
    </row>
    <row r="39" spans="1:9" s="27" customFormat="1" ht="11.25" customHeight="1">
      <c r="A39" s="81">
        <v>4</v>
      </c>
      <c r="B39" s="83">
        <v>325</v>
      </c>
      <c r="C39" s="84">
        <v>687</v>
      </c>
      <c r="D39" s="84">
        <v>513</v>
      </c>
      <c r="E39" s="84">
        <v>162</v>
      </c>
      <c r="G39" s="31"/>
      <c r="H39" s="31"/>
      <c r="I39" s="31"/>
    </row>
    <row r="40" spans="1:9" s="27" customFormat="1" ht="11.25" customHeight="1">
      <c r="A40" s="81">
        <v>5</v>
      </c>
      <c r="B40" s="83">
        <v>317</v>
      </c>
      <c r="C40" s="84">
        <v>749</v>
      </c>
      <c r="D40" s="84">
        <v>583</v>
      </c>
      <c r="E40" s="84">
        <v>224</v>
      </c>
      <c r="G40" s="31"/>
      <c r="H40" s="31"/>
      <c r="I40" s="31"/>
    </row>
    <row r="41" spans="1:9" s="27" customFormat="1" ht="11.25" customHeight="1">
      <c r="A41" s="81" t="s">
        <v>30</v>
      </c>
      <c r="B41" s="83">
        <v>363</v>
      </c>
      <c r="C41" s="84">
        <v>841</v>
      </c>
      <c r="D41" s="84">
        <v>698</v>
      </c>
      <c r="E41" s="84">
        <v>330</v>
      </c>
      <c r="G41" s="31"/>
      <c r="H41" s="31"/>
      <c r="I41" s="31"/>
    </row>
    <row r="42" spans="1:9" s="27" customFormat="1" ht="11.25" customHeight="1">
      <c r="A42" s="82" t="s">
        <v>16</v>
      </c>
      <c r="B42" s="85">
        <v>2554</v>
      </c>
      <c r="C42" s="86">
        <v>551</v>
      </c>
      <c r="D42" s="86">
        <v>437</v>
      </c>
      <c r="E42" s="86">
        <v>168</v>
      </c>
      <c r="G42" s="31"/>
      <c r="H42" s="31"/>
      <c r="I42" s="31"/>
    </row>
    <row r="43" spans="1:9" s="27" customFormat="1" ht="11.25" customHeight="1">
      <c r="A43" s="82"/>
      <c r="B43" s="90"/>
      <c r="C43" s="91"/>
      <c r="D43" s="91"/>
      <c r="E43" s="91"/>
      <c r="G43" s="31"/>
      <c r="H43" s="31"/>
      <c r="I43" s="31"/>
    </row>
    <row r="44" spans="1:9" s="27" customFormat="1" ht="11.25" customHeight="1">
      <c r="A44" s="80"/>
      <c r="B44" s="89"/>
      <c r="C44" s="89"/>
      <c r="D44" s="89"/>
      <c r="E44" s="89"/>
      <c r="G44" s="31"/>
      <c r="H44" s="31"/>
      <c r="I44" s="31"/>
    </row>
    <row r="45" spans="1:9" s="27" customFormat="1" ht="11.25" customHeight="1">
      <c r="A45" s="87"/>
      <c r="B45" s="249" t="s">
        <v>33</v>
      </c>
      <c r="C45" s="249"/>
      <c r="D45" s="249"/>
      <c r="E45" s="249"/>
      <c r="G45" s="31"/>
      <c r="H45" s="31"/>
      <c r="I45" s="31"/>
    </row>
    <row r="46" spans="1:9" s="27" customFormat="1" ht="11.25" customHeight="1">
      <c r="A46" s="88"/>
      <c r="B46" s="89"/>
      <c r="C46" s="89"/>
      <c r="D46" s="89"/>
      <c r="E46" s="89"/>
      <c r="G46" s="31"/>
      <c r="H46" s="31"/>
      <c r="I46" s="31"/>
    </row>
    <row r="47" spans="1:9" s="27" customFormat="1" ht="11.25" customHeight="1">
      <c r="A47" s="81">
        <v>1</v>
      </c>
      <c r="B47" s="83">
        <v>795</v>
      </c>
      <c r="C47" s="84">
        <v>173</v>
      </c>
      <c r="D47" s="84">
        <v>168</v>
      </c>
      <c r="E47" s="84">
        <v>103</v>
      </c>
      <c r="G47" s="31"/>
      <c r="H47" s="31"/>
      <c r="I47" s="31"/>
    </row>
    <row r="48" spans="1:9" s="27" customFormat="1" ht="11.25" customHeight="1">
      <c r="A48" s="81">
        <v>2</v>
      </c>
      <c r="B48" s="83">
        <v>284</v>
      </c>
      <c r="C48" s="84">
        <v>261</v>
      </c>
      <c r="D48" s="84">
        <v>256</v>
      </c>
      <c r="E48" s="84">
        <v>169</v>
      </c>
      <c r="G48" s="31"/>
      <c r="H48" s="31"/>
      <c r="I48" s="31"/>
    </row>
    <row r="49" spans="1:9" s="27" customFormat="1" ht="11.25" customHeight="1">
      <c r="A49" s="81">
        <v>3</v>
      </c>
      <c r="B49" s="83">
        <v>93</v>
      </c>
      <c r="C49" s="84">
        <v>329</v>
      </c>
      <c r="D49" s="84">
        <v>323</v>
      </c>
      <c r="E49" s="84">
        <v>208</v>
      </c>
      <c r="G49" s="31"/>
      <c r="H49" s="31"/>
      <c r="I49" s="31"/>
    </row>
    <row r="50" spans="1:9" s="27" customFormat="1" ht="11.25" customHeight="1">
      <c r="A50" s="81">
        <v>4</v>
      </c>
      <c r="B50" s="83">
        <v>30</v>
      </c>
      <c r="C50" s="84">
        <v>394</v>
      </c>
      <c r="D50" s="84">
        <v>389</v>
      </c>
      <c r="E50" s="84">
        <v>210</v>
      </c>
      <c r="G50" s="31"/>
      <c r="H50" s="31"/>
      <c r="I50" s="31"/>
    </row>
    <row r="51" spans="1:9" s="27" customFormat="1" ht="11.25" customHeight="1">
      <c r="A51" s="81">
        <v>5</v>
      </c>
      <c r="B51" s="83">
        <v>20</v>
      </c>
      <c r="C51" s="84">
        <v>525</v>
      </c>
      <c r="D51" s="84">
        <v>488</v>
      </c>
      <c r="E51" s="84">
        <v>273</v>
      </c>
      <c r="G51" s="31"/>
      <c r="H51" s="31"/>
      <c r="I51" s="31"/>
    </row>
    <row r="52" spans="1:9" s="27" customFormat="1" ht="11.25" customHeight="1">
      <c r="A52" s="81" t="s">
        <v>30</v>
      </c>
      <c r="B52" s="83">
        <v>6</v>
      </c>
      <c r="C52" s="84">
        <v>845</v>
      </c>
      <c r="D52" s="84">
        <v>717</v>
      </c>
      <c r="E52" s="84">
        <v>356</v>
      </c>
      <c r="G52" s="31"/>
      <c r="H52" s="31"/>
      <c r="I52" s="31"/>
    </row>
    <row r="53" spans="1:9" s="27" customFormat="1" ht="11.25" customHeight="1">
      <c r="A53" s="82" t="s">
        <v>0</v>
      </c>
      <c r="B53" s="85">
        <v>1228</v>
      </c>
      <c r="C53" s="86">
        <v>219</v>
      </c>
      <c r="D53" s="86">
        <v>214</v>
      </c>
      <c r="E53" s="86">
        <v>133</v>
      </c>
      <c r="G53" s="31"/>
      <c r="H53" s="31"/>
      <c r="I53" s="31"/>
    </row>
    <row r="54" spans="1:9" ht="11.25" customHeight="1"/>
    <row r="55" spans="1:9" ht="11.25" customHeight="1">
      <c r="A55" s="32"/>
    </row>
    <row r="56" spans="1:9" s="32" customFormat="1" ht="11.25" customHeight="1"/>
    <row r="57" spans="1:9" ht="11.25" customHeight="1"/>
    <row r="58" spans="1:9" ht="11.25" customHeight="1"/>
    <row r="59" spans="1:9" ht="11.25" customHeight="1"/>
    <row r="60" spans="1:9" ht="11.25" customHeight="1"/>
    <row r="61" spans="1:9" ht="11.25" customHeight="1"/>
    <row r="62" spans="1:9" ht="11.25" customHeight="1"/>
    <row r="63" spans="1:9" ht="11.25" customHeight="1"/>
    <row r="64" spans="1:9"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row r="76" ht="11.25" customHeight="1"/>
    <row r="77" ht="11.25" customHeight="1"/>
    <row r="78" ht="11.25" customHeight="1"/>
    <row r="79" ht="11.25" customHeight="1"/>
    <row r="80"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row r="95" ht="11.25" customHeight="1"/>
    <row r="96"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sheetData>
  <mergeCells count="8">
    <mergeCell ref="B45:E45"/>
    <mergeCell ref="B12:E12"/>
    <mergeCell ref="B23:E23"/>
    <mergeCell ref="A6:A10"/>
    <mergeCell ref="B34:E34"/>
    <mergeCell ref="C7:C9"/>
    <mergeCell ref="B6:B10"/>
    <mergeCell ref="D7:D9"/>
  </mergeCells>
  <phoneticPr fontId="23" type="noConversion"/>
  <hyperlinks>
    <hyperlink ref="A1" location="Inhalt!A1" tooltip="Zum Inhalt" display="Inhalt"/>
  </hyperlinks>
  <printOptions gridLinesSet="0"/>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K VII 1 - j/19</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04"/>
  <dimension ref="A1:O73"/>
  <sheetViews>
    <sheetView showGridLines="0" zoomScaleNormal="100" workbookViewId="0"/>
  </sheetViews>
  <sheetFormatPr baseColWidth="10" defaultColWidth="11.42578125" defaultRowHeight="12.75"/>
  <cols>
    <col min="1" max="1" width="14.28515625" style="6" customWidth="1"/>
    <col min="2" max="8" width="11.5703125" style="6" customWidth="1"/>
    <col min="9" max="16384" width="11.42578125" style="6"/>
  </cols>
  <sheetData>
    <row r="1" spans="1:8">
      <c r="A1" s="94" t="s">
        <v>20</v>
      </c>
    </row>
    <row r="2" spans="1:8" ht="11.25" customHeight="1"/>
    <row r="3" spans="1:8" s="96" customFormat="1" ht="11.25" customHeight="1">
      <c r="A3" s="95" t="s">
        <v>79</v>
      </c>
    </row>
    <row r="4" spans="1:8" s="96" customFormat="1" ht="11.25" customHeight="1">
      <c r="A4" s="95" t="s">
        <v>214</v>
      </c>
    </row>
    <row r="5" spans="1:8" s="96" customFormat="1" ht="11.25" customHeight="1">
      <c r="A5" s="95" t="s">
        <v>119</v>
      </c>
    </row>
    <row r="6" spans="1:8" s="96" customFormat="1" ht="11.25" customHeight="1">
      <c r="A6" s="95" t="s">
        <v>69</v>
      </c>
    </row>
    <row r="7" spans="1:8" s="96" customFormat="1" ht="11.25" customHeight="1">
      <c r="A7" s="261" t="s">
        <v>70</v>
      </c>
      <c r="B7" s="263" t="s">
        <v>0</v>
      </c>
      <c r="C7" s="97" t="s">
        <v>97</v>
      </c>
      <c r="D7" s="97"/>
      <c r="E7" s="97"/>
      <c r="F7" s="97"/>
      <c r="G7" s="97"/>
      <c r="H7" s="97"/>
    </row>
    <row r="8" spans="1:8" s="96" customFormat="1" ht="11.25" customHeight="1">
      <c r="A8" s="262"/>
      <c r="B8" s="264"/>
      <c r="C8" s="71">
        <v>1</v>
      </c>
      <c r="D8" s="71">
        <v>2</v>
      </c>
      <c r="E8" s="71">
        <v>3</v>
      </c>
      <c r="F8" s="71">
        <v>4</v>
      </c>
      <c r="G8" s="71">
        <v>5</v>
      </c>
      <c r="H8" s="98" t="s">
        <v>30</v>
      </c>
    </row>
    <row r="9" spans="1:8" s="96" customFormat="1" ht="11.25" customHeight="1">
      <c r="A9" s="99"/>
      <c r="B9" s="100"/>
      <c r="C9" s="44"/>
      <c r="D9" s="44"/>
      <c r="E9" s="44"/>
      <c r="F9" s="44"/>
      <c r="G9" s="44"/>
      <c r="H9" s="44"/>
    </row>
    <row r="10" spans="1:8" s="96" customFormat="1" ht="11.25" customHeight="1">
      <c r="B10" s="265" t="s">
        <v>29</v>
      </c>
      <c r="C10" s="265"/>
      <c r="D10" s="265"/>
      <c r="E10" s="265"/>
      <c r="F10" s="265"/>
      <c r="G10" s="265"/>
      <c r="H10" s="265"/>
    </row>
    <row r="11" spans="1:8" s="96" customFormat="1" ht="11.25" customHeight="1">
      <c r="B11" s="101"/>
      <c r="C11" s="44"/>
      <c r="D11" s="101"/>
      <c r="E11" s="101"/>
      <c r="F11" s="101"/>
      <c r="G11" s="101"/>
      <c r="H11" s="102"/>
    </row>
    <row r="12" spans="1:8" s="96" customFormat="1" ht="11.25" customHeight="1">
      <c r="A12" s="103" t="s">
        <v>45</v>
      </c>
      <c r="B12" s="104">
        <v>11014</v>
      </c>
      <c r="C12" s="105">
        <v>1635</v>
      </c>
      <c r="D12" s="105">
        <v>2508</v>
      </c>
      <c r="E12" s="105">
        <v>1892</v>
      </c>
      <c r="F12" s="105">
        <v>2246</v>
      </c>
      <c r="G12" s="105">
        <v>1557</v>
      </c>
      <c r="H12" s="105">
        <v>1176</v>
      </c>
    </row>
    <row r="13" spans="1:8" s="96" customFormat="1" ht="11.25" customHeight="1">
      <c r="A13" s="103" t="s">
        <v>36</v>
      </c>
      <c r="B13" s="104">
        <v>1496</v>
      </c>
      <c r="C13" s="105">
        <v>884</v>
      </c>
      <c r="D13" s="105">
        <v>294</v>
      </c>
      <c r="E13" s="105">
        <v>150</v>
      </c>
      <c r="F13" s="105">
        <v>94</v>
      </c>
      <c r="G13" s="105">
        <v>37</v>
      </c>
      <c r="H13" s="105">
        <v>37</v>
      </c>
    </row>
    <row r="14" spans="1:8" s="96" customFormat="1" ht="22.5" customHeight="1">
      <c r="A14" s="106" t="s">
        <v>71</v>
      </c>
      <c r="B14" s="104">
        <v>24094</v>
      </c>
      <c r="C14" s="105">
        <v>21149</v>
      </c>
      <c r="D14" s="105">
        <v>1656</v>
      </c>
      <c r="E14" s="105">
        <v>627</v>
      </c>
      <c r="F14" s="105">
        <v>417</v>
      </c>
      <c r="G14" s="105">
        <v>156</v>
      </c>
      <c r="H14" s="105">
        <v>89</v>
      </c>
    </row>
    <row r="15" spans="1:8" s="96" customFormat="1" ht="11.25" customHeight="1">
      <c r="A15" s="107" t="s">
        <v>0</v>
      </c>
      <c r="B15" s="108">
        <v>36604</v>
      </c>
      <c r="C15" s="109">
        <v>23668</v>
      </c>
      <c r="D15" s="109">
        <v>4458</v>
      </c>
      <c r="E15" s="109">
        <v>2669</v>
      </c>
      <c r="F15" s="109">
        <v>2757</v>
      </c>
      <c r="G15" s="109">
        <v>1750</v>
      </c>
      <c r="H15" s="109">
        <v>1302</v>
      </c>
    </row>
    <row r="16" spans="1:8" s="96" customFormat="1" ht="11.25" customHeight="1">
      <c r="A16" s="110"/>
      <c r="B16" s="111"/>
      <c r="C16" s="112"/>
      <c r="D16" s="112"/>
      <c r="E16" s="112"/>
      <c r="F16" s="112"/>
      <c r="G16" s="112"/>
      <c r="H16" s="112"/>
    </row>
    <row r="17" spans="1:8" s="96" customFormat="1" ht="11.25" customHeight="1">
      <c r="B17" s="260" t="s">
        <v>31</v>
      </c>
      <c r="C17" s="260"/>
      <c r="D17" s="260"/>
      <c r="E17" s="260"/>
      <c r="F17" s="260"/>
      <c r="G17" s="260"/>
      <c r="H17" s="260"/>
    </row>
    <row r="18" spans="1:8" s="96" customFormat="1" ht="11.25" customHeight="1">
      <c r="B18" s="112"/>
      <c r="C18" s="113"/>
      <c r="D18" s="113"/>
      <c r="E18" s="113"/>
      <c r="F18" s="113"/>
      <c r="G18" s="113"/>
      <c r="H18" s="113"/>
    </row>
    <row r="19" spans="1:8" s="96" customFormat="1" ht="11.25" customHeight="1">
      <c r="A19" s="103" t="s">
        <v>45</v>
      </c>
      <c r="B19" s="104">
        <v>9758</v>
      </c>
      <c r="C19" s="105">
        <v>1515</v>
      </c>
      <c r="D19" s="105">
        <v>2373</v>
      </c>
      <c r="E19" s="105">
        <v>1773</v>
      </c>
      <c r="F19" s="105">
        <v>1977</v>
      </c>
      <c r="G19" s="105">
        <v>1278</v>
      </c>
      <c r="H19" s="105">
        <v>842</v>
      </c>
    </row>
    <row r="20" spans="1:8" s="96" customFormat="1" ht="11.25" customHeight="1">
      <c r="A20" s="103" t="s">
        <v>36</v>
      </c>
      <c r="B20" s="104">
        <v>1377</v>
      </c>
      <c r="C20" s="105">
        <v>823</v>
      </c>
      <c r="D20" s="105">
        <v>270</v>
      </c>
      <c r="E20" s="105">
        <v>138</v>
      </c>
      <c r="F20" s="105">
        <v>85</v>
      </c>
      <c r="G20" s="105">
        <v>30</v>
      </c>
      <c r="H20" s="105">
        <v>31</v>
      </c>
    </row>
    <row r="21" spans="1:8" s="96" customFormat="1" ht="22.5" customHeight="1">
      <c r="A21" s="106" t="s">
        <v>71</v>
      </c>
      <c r="B21" s="104">
        <v>22915</v>
      </c>
      <c r="C21" s="105">
        <v>20307</v>
      </c>
      <c r="D21" s="105">
        <v>1455</v>
      </c>
      <c r="E21" s="105">
        <v>592</v>
      </c>
      <c r="F21" s="105">
        <v>370</v>
      </c>
      <c r="G21" s="105">
        <v>125</v>
      </c>
      <c r="H21" s="105">
        <v>66</v>
      </c>
    </row>
    <row r="22" spans="1:8" s="96" customFormat="1" ht="11.25" customHeight="1">
      <c r="A22" s="107" t="s">
        <v>16</v>
      </c>
      <c r="B22" s="108">
        <v>34050</v>
      </c>
      <c r="C22" s="109">
        <v>22645</v>
      </c>
      <c r="D22" s="109">
        <v>4098</v>
      </c>
      <c r="E22" s="109">
        <v>2503</v>
      </c>
      <c r="F22" s="109">
        <v>2432</v>
      </c>
      <c r="G22" s="109">
        <v>1433</v>
      </c>
      <c r="H22" s="109">
        <v>939</v>
      </c>
    </row>
    <row r="23" spans="1:8" s="96" customFormat="1" ht="11.25" customHeight="1">
      <c r="B23" s="112"/>
      <c r="C23" s="112"/>
      <c r="D23" s="112"/>
      <c r="E23" s="112"/>
      <c r="F23" s="112"/>
      <c r="G23" s="112"/>
      <c r="H23" s="112"/>
    </row>
    <row r="24" spans="1:8" s="96" customFormat="1" ht="11.25" customHeight="1">
      <c r="B24" s="260" t="s">
        <v>32</v>
      </c>
      <c r="C24" s="260"/>
      <c r="D24" s="260"/>
      <c r="E24" s="260"/>
      <c r="F24" s="260"/>
      <c r="G24" s="260"/>
      <c r="H24" s="260"/>
    </row>
    <row r="25" spans="1:8" s="96" customFormat="1" ht="11.25" customHeight="1">
      <c r="B25" s="114"/>
      <c r="C25" s="112"/>
      <c r="D25" s="112"/>
      <c r="E25" s="112"/>
      <c r="F25" s="112"/>
      <c r="G25" s="112"/>
      <c r="H25" s="112"/>
    </row>
    <row r="26" spans="1:8" s="96" customFormat="1" ht="11.25" customHeight="1">
      <c r="A26" s="103" t="s">
        <v>45</v>
      </c>
      <c r="B26" s="104">
        <v>1256</v>
      </c>
      <c r="C26" s="105">
        <v>120</v>
      </c>
      <c r="D26" s="105">
        <v>135</v>
      </c>
      <c r="E26" s="105">
        <v>119</v>
      </c>
      <c r="F26" s="105">
        <v>269</v>
      </c>
      <c r="G26" s="105">
        <v>279</v>
      </c>
      <c r="H26" s="105">
        <v>334</v>
      </c>
    </row>
    <row r="27" spans="1:8" s="96" customFormat="1" ht="11.25" customHeight="1">
      <c r="A27" s="103" t="s">
        <v>36</v>
      </c>
      <c r="B27" s="104">
        <v>119</v>
      </c>
      <c r="C27" s="105">
        <v>61</v>
      </c>
      <c r="D27" s="105">
        <v>24</v>
      </c>
      <c r="E27" s="105">
        <v>12</v>
      </c>
      <c r="F27" s="105">
        <v>9</v>
      </c>
      <c r="G27" s="105">
        <v>7</v>
      </c>
      <c r="H27" s="105">
        <v>6</v>
      </c>
    </row>
    <row r="28" spans="1:8" s="96" customFormat="1" ht="22.5" customHeight="1">
      <c r="A28" s="106" t="s">
        <v>71</v>
      </c>
      <c r="B28" s="104">
        <v>1179</v>
      </c>
      <c r="C28" s="105">
        <v>842</v>
      </c>
      <c r="D28" s="105">
        <v>201</v>
      </c>
      <c r="E28" s="105">
        <v>35</v>
      </c>
      <c r="F28" s="105">
        <v>47</v>
      </c>
      <c r="G28" s="105">
        <v>31</v>
      </c>
      <c r="H28" s="105">
        <v>23</v>
      </c>
    </row>
    <row r="29" spans="1:8" s="96" customFormat="1" ht="11.25" customHeight="1">
      <c r="A29" s="107" t="s">
        <v>16</v>
      </c>
      <c r="B29" s="108">
        <v>2554</v>
      </c>
      <c r="C29" s="109">
        <v>1023</v>
      </c>
      <c r="D29" s="109">
        <v>360</v>
      </c>
      <c r="E29" s="109">
        <v>166</v>
      </c>
      <c r="F29" s="109">
        <v>325</v>
      </c>
      <c r="G29" s="109">
        <v>317</v>
      </c>
      <c r="H29" s="109">
        <v>363</v>
      </c>
    </row>
    <row r="30" spans="1:8" s="96" customFormat="1" ht="11.25" customHeight="1">
      <c r="B30" s="112"/>
      <c r="C30" s="112"/>
      <c r="D30" s="112"/>
      <c r="E30" s="112"/>
      <c r="F30" s="112"/>
      <c r="G30" s="112"/>
      <c r="H30" s="112"/>
    </row>
    <row r="31" spans="1:8" s="96" customFormat="1" ht="11.25" customHeight="1">
      <c r="B31" s="115" t="s">
        <v>72</v>
      </c>
      <c r="C31" s="113"/>
      <c r="D31" s="113"/>
      <c r="E31" s="113"/>
      <c r="F31" s="113"/>
      <c r="G31" s="113"/>
      <c r="H31" s="113"/>
    </row>
    <row r="32" spans="1:8" s="96" customFormat="1" ht="11.25" customHeight="1">
      <c r="B32" s="115" t="s">
        <v>73</v>
      </c>
      <c r="C32" s="113"/>
      <c r="D32" s="113"/>
      <c r="E32" s="113"/>
      <c r="F32" s="113"/>
      <c r="G32" s="113"/>
      <c r="H32" s="113"/>
    </row>
    <row r="33" spans="1:15" s="96" customFormat="1" ht="11.25" customHeight="1">
      <c r="B33" s="115"/>
      <c r="C33" s="113"/>
      <c r="D33" s="113"/>
      <c r="E33" s="113"/>
      <c r="F33" s="113"/>
      <c r="G33" s="113"/>
      <c r="H33" s="113"/>
    </row>
    <row r="34" spans="1:15" s="96" customFormat="1" ht="11.25" customHeight="1">
      <c r="A34" s="103" t="s">
        <v>45</v>
      </c>
      <c r="B34" s="116">
        <v>1215</v>
      </c>
      <c r="C34" s="117">
        <v>658</v>
      </c>
      <c r="D34" s="117">
        <v>940</v>
      </c>
      <c r="E34" s="117">
        <v>1134</v>
      </c>
      <c r="F34" s="117">
        <v>1459</v>
      </c>
      <c r="G34" s="117">
        <v>1589</v>
      </c>
      <c r="H34" s="117">
        <v>1745</v>
      </c>
      <c r="I34" s="118"/>
      <c r="J34" s="118"/>
      <c r="K34" s="118"/>
      <c r="L34" s="118"/>
      <c r="M34" s="118"/>
      <c r="N34" s="118"/>
      <c r="O34" s="118"/>
    </row>
    <row r="35" spans="1:15" s="96" customFormat="1" ht="11.25" customHeight="1">
      <c r="A35" s="103" t="s">
        <v>36</v>
      </c>
      <c r="B35" s="116">
        <v>841</v>
      </c>
      <c r="C35" s="117">
        <v>666</v>
      </c>
      <c r="D35" s="117">
        <v>910</v>
      </c>
      <c r="E35" s="117">
        <v>1090</v>
      </c>
      <c r="F35" s="117">
        <v>1330</v>
      </c>
      <c r="G35" s="117">
        <v>1467</v>
      </c>
      <c r="H35" s="117">
        <v>1596</v>
      </c>
      <c r="I35" s="118"/>
      <c r="J35" s="118"/>
      <c r="K35" s="118"/>
      <c r="L35" s="118"/>
      <c r="M35" s="118"/>
      <c r="N35" s="118"/>
      <c r="O35" s="118"/>
    </row>
    <row r="36" spans="1:15" s="96" customFormat="1" ht="22.5" customHeight="1">
      <c r="A36" s="106" t="s">
        <v>71</v>
      </c>
      <c r="B36" s="116">
        <v>728</v>
      </c>
      <c r="C36" s="117">
        <v>696</v>
      </c>
      <c r="D36" s="117">
        <v>809</v>
      </c>
      <c r="E36" s="117">
        <v>977</v>
      </c>
      <c r="F36" s="117">
        <v>1191</v>
      </c>
      <c r="G36" s="117">
        <v>1403</v>
      </c>
      <c r="H36" s="117">
        <v>1554</v>
      </c>
      <c r="I36" s="118"/>
      <c r="J36" s="118"/>
      <c r="K36" s="118"/>
      <c r="L36" s="118"/>
      <c r="M36" s="118"/>
      <c r="N36" s="118"/>
      <c r="O36" s="118"/>
    </row>
    <row r="37" spans="1:15" s="96" customFormat="1" ht="11.25" customHeight="1">
      <c r="A37" s="119" t="s">
        <v>0</v>
      </c>
      <c r="B37" s="120">
        <v>879</v>
      </c>
      <c r="C37" s="121">
        <v>692</v>
      </c>
      <c r="D37" s="121">
        <v>890</v>
      </c>
      <c r="E37" s="121">
        <v>1095</v>
      </c>
      <c r="F37" s="121">
        <v>1414</v>
      </c>
      <c r="G37" s="121">
        <v>1570</v>
      </c>
      <c r="H37" s="121">
        <v>1728</v>
      </c>
      <c r="I37" s="118"/>
      <c r="J37" s="118"/>
      <c r="K37" s="118"/>
      <c r="L37" s="118"/>
      <c r="M37" s="118"/>
      <c r="N37" s="118"/>
      <c r="O37" s="118"/>
    </row>
    <row r="38" spans="1:15" s="96" customFormat="1" ht="11.25" customHeight="1">
      <c r="B38" s="112"/>
      <c r="C38" s="112"/>
      <c r="D38" s="112"/>
      <c r="E38" s="112"/>
      <c r="F38" s="112"/>
      <c r="G38" s="112"/>
      <c r="H38" s="112"/>
      <c r="I38" s="118"/>
    </row>
    <row r="39" spans="1:15" s="96" customFormat="1" ht="11.25" customHeight="1">
      <c r="B39" s="260" t="s">
        <v>74</v>
      </c>
      <c r="C39" s="260"/>
      <c r="D39" s="260"/>
      <c r="E39" s="260"/>
      <c r="F39" s="260"/>
      <c r="G39" s="260"/>
      <c r="H39" s="260"/>
      <c r="I39" s="118"/>
    </row>
    <row r="40" spans="1:15" s="96" customFormat="1" ht="11.25" customHeight="1">
      <c r="B40" s="260" t="s">
        <v>73</v>
      </c>
      <c r="C40" s="260"/>
      <c r="D40" s="260"/>
      <c r="E40" s="260"/>
      <c r="F40" s="260"/>
      <c r="G40" s="260"/>
      <c r="H40" s="260"/>
      <c r="I40" s="118"/>
    </row>
    <row r="41" spans="1:15" s="96" customFormat="1" ht="11.25" customHeight="1">
      <c r="B41" s="112"/>
      <c r="C41" s="112"/>
      <c r="D41" s="112"/>
      <c r="E41" s="112"/>
      <c r="F41" s="112"/>
      <c r="G41" s="112"/>
      <c r="H41" s="112"/>
      <c r="I41" s="118"/>
    </row>
    <row r="42" spans="1:15" s="96" customFormat="1" ht="11.25" customHeight="1">
      <c r="A42" s="103" t="s">
        <v>45</v>
      </c>
      <c r="B42" s="116">
        <v>158</v>
      </c>
      <c r="C42" s="117">
        <v>100</v>
      </c>
      <c r="D42" s="117">
        <v>115</v>
      </c>
      <c r="E42" s="117">
        <v>134</v>
      </c>
      <c r="F42" s="117">
        <v>157</v>
      </c>
      <c r="G42" s="117">
        <v>199</v>
      </c>
      <c r="H42" s="117">
        <v>310</v>
      </c>
      <c r="I42" s="118"/>
      <c r="J42" s="118"/>
      <c r="K42" s="118"/>
      <c r="L42" s="118"/>
      <c r="M42" s="118"/>
      <c r="N42" s="118"/>
      <c r="O42" s="118"/>
    </row>
    <row r="43" spans="1:15" s="96" customFormat="1" ht="11.25" customHeight="1">
      <c r="A43" s="103" t="s">
        <v>36</v>
      </c>
      <c r="B43" s="116">
        <v>116</v>
      </c>
      <c r="C43" s="117">
        <v>88</v>
      </c>
      <c r="D43" s="117">
        <v>125</v>
      </c>
      <c r="E43" s="117">
        <v>144</v>
      </c>
      <c r="F43" s="117">
        <v>190</v>
      </c>
      <c r="G43" s="117">
        <v>227</v>
      </c>
      <c r="H43" s="117">
        <v>293</v>
      </c>
      <c r="I43" s="118"/>
      <c r="J43" s="118"/>
      <c r="K43" s="118"/>
      <c r="L43" s="118"/>
      <c r="M43" s="118"/>
      <c r="N43" s="118"/>
      <c r="O43" s="118"/>
    </row>
    <row r="44" spans="1:15" s="96" customFormat="1" ht="22.5" customHeight="1">
      <c r="A44" s="106" t="s">
        <v>71</v>
      </c>
      <c r="B44" s="116">
        <v>97</v>
      </c>
      <c r="C44" s="117">
        <v>84</v>
      </c>
      <c r="D44" s="117">
        <v>159</v>
      </c>
      <c r="E44" s="117">
        <v>193</v>
      </c>
      <c r="F44" s="117">
        <v>241</v>
      </c>
      <c r="G44" s="117">
        <v>253</v>
      </c>
      <c r="H44" s="117">
        <v>353</v>
      </c>
      <c r="I44" s="118"/>
      <c r="J44" s="118"/>
      <c r="K44" s="118"/>
      <c r="L44" s="118"/>
      <c r="M44" s="118"/>
      <c r="N44" s="118"/>
      <c r="O44" s="118"/>
    </row>
    <row r="45" spans="1:15" s="96" customFormat="1" ht="11.25" customHeight="1">
      <c r="A45" s="119" t="s">
        <v>0</v>
      </c>
      <c r="B45" s="120">
        <v>116</v>
      </c>
      <c r="C45" s="121">
        <v>85</v>
      </c>
      <c r="D45" s="121">
        <v>132</v>
      </c>
      <c r="E45" s="121">
        <v>149</v>
      </c>
      <c r="F45" s="121">
        <v>171</v>
      </c>
      <c r="G45" s="121">
        <v>205</v>
      </c>
      <c r="H45" s="121">
        <v>312</v>
      </c>
      <c r="I45" s="118"/>
      <c r="J45" s="118"/>
      <c r="K45" s="118"/>
      <c r="L45" s="118"/>
      <c r="M45" s="118"/>
      <c r="N45" s="118"/>
      <c r="O45" s="118"/>
    </row>
    <row r="46" spans="1:15" s="96" customFormat="1" ht="11.25" customHeight="1"/>
    <row r="47" spans="1:15" ht="11.25" customHeight="1"/>
    <row r="48" spans="1:15" ht="11.25" customHeight="1"/>
    <row r="49" ht="11.25" customHeight="1"/>
    <row r="50" ht="11.25" customHeight="1"/>
    <row r="51" ht="11.25" customHeight="1"/>
    <row r="52"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sheetData>
  <mergeCells count="7">
    <mergeCell ref="B24:H24"/>
    <mergeCell ref="B39:H39"/>
    <mergeCell ref="B40:H40"/>
    <mergeCell ref="A7:A8"/>
    <mergeCell ref="B7:B8"/>
    <mergeCell ref="B10:H10"/>
    <mergeCell ref="B17:H17"/>
  </mergeCells>
  <phoneticPr fontId="23" type="noConversion"/>
  <hyperlinks>
    <hyperlink ref="A1" location="Inhalt!A1" tooltip="Zum Inhalt" display="Inhalt"/>
  </hyperlinks>
  <printOptions gridLinesSet="0"/>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K VII 1 - j/19</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4"/>
  <sheetViews>
    <sheetView showGridLines="0" zoomScaleNormal="100" workbookViewId="0"/>
  </sheetViews>
  <sheetFormatPr baseColWidth="10" defaultColWidth="11.42578125" defaultRowHeight="12.75"/>
  <cols>
    <col min="1" max="1" width="27" style="5" customWidth="1"/>
    <col min="2" max="2" width="8.5703125" style="5" customWidth="1"/>
    <col min="3" max="8" width="9.85546875" style="5" customWidth="1"/>
    <col min="9" max="16384" width="11.42578125" style="5"/>
  </cols>
  <sheetData>
    <row r="1" spans="1:8">
      <c r="A1" s="94" t="s">
        <v>20</v>
      </c>
    </row>
    <row r="3" spans="1:8" s="33" customFormat="1" ht="11.25" customHeight="1">
      <c r="A3" s="95" t="s">
        <v>215</v>
      </c>
    </row>
    <row r="4" spans="1:8" s="33" customFormat="1" ht="11.25" customHeight="1">
      <c r="A4" s="95" t="s">
        <v>128</v>
      </c>
    </row>
    <row r="5" spans="1:8" s="33" customFormat="1" ht="11.25" customHeight="1">
      <c r="A5" s="122"/>
    </row>
    <row r="6" spans="1:8" s="33" customFormat="1" ht="11.25" customHeight="1">
      <c r="A6" s="261" t="s">
        <v>129</v>
      </c>
      <c r="B6" s="267" t="s">
        <v>0</v>
      </c>
      <c r="C6" s="270" t="s">
        <v>130</v>
      </c>
      <c r="D6" s="271"/>
      <c r="E6" s="271"/>
      <c r="F6" s="271"/>
      <c r="G6" s="271"/>
      <c r="H6" s="271"/>
    </row>
    <row r="7" spans="1:8" s="33" customFormat="1" ht="11.25" customHeight="1">
      <c r="A7" s="266"/>
      <c r="B7" s="268"/>
      <c r="C7" s="272">
        <v>1</v>
      </c>
      <c r="D7" s="272">
        <v>2</v>
      </c>
      <c r="E7" s="272">
        <v>3</v>
      </c>
      <c r="F7" s="272">
        <v>4</v>
      </c>
      <c r="G7" s="273">
        <v>5</v>
      </c>
      <c r="H7" s="273" t="s">
        <v>30</v>
      </c>
    </row>
    <row r="8" spans="1:8" s="33" customFormat="1" ht="11.25" customHeight="1">
      <c r="A8" s="262"/>
      <c r="B8" s="269"/>
      <c r="C8" s="269"/>
      <c r="D8" s="269"/>
      <c r="E8" s="269"/>
      <c r="F8" s="269"/>
      <c r="G8" s="274"/>
      <c r="H8" s="274"/>
    </row>
    <row r="9" spans="1:8" s="33" customFormat="1" ht="11.25" customHeight="1">
      <c r="A9" s="123" t="s">
        <v>131</v>
      </c>
      <c r="B9" s="124"/>
      <c r="C9" s="125"/>
      <c r="D9" s="125"/>
      <c r="E9" s="125"/>
      <c r="F9" s="125"/>
      <c r="G9" s="126"/>
      <c r="H9" s="126"/>
    </row>
    <row r="10" spans="1:8" s="33" customFormat="1" ht="11.25" customHeight="1">
      <c r="A10" s="123" t="s">
        <v>132</v>
      </c>
      <c r="B10" s="124"/>
      <c r="C10" s="125"/>
      <c r="D10" s="125"/>
      <c r="E10" s="125"/>
      <c r="F10" s="125"/>
      <c r="G10" s="126"/>
      <c r="H10" s="126"/>
    </row>
    <row r="11" spans="1:8" s="33" customFormat="1" ht="11.25" customHeight="1">
      <c r="A11" s="127" t="s">
        <v>133</v>
      </c>
      <c r="B11" s="128">
        <v>33999</v>
      </c>
      <c r="C11" s="129">
        <v>22295</v>
      </c>
      <c r="D11" s="129">
        <v>3906</v>
      </c>
      <c r="E11" s="129">
        <v>2347</v>
      </c>
      <c r="F11" s="129">
        <v>2549</v>
      </c>
      <c r="G11" s="129">
        <v>1660</v>
      </c>
      <c r="H11" s="129">
        <v>1242</v>
      </c>
    </row>
    <row r="12" spans="1:8" s="33" customFormat="1" ht="11.25" customHeight="1">
      <c r="A12" s="130" t="s">
        <v>134</v>
      </c>
      <c r="B12" s="243"/>
      <c r="C12" s="132"/>
      <c r="D12" s="132"/>
      <c r="E12" s="132"/>
      <c r="F12" s="132"/>
      <c r="G12" s="132"/>
      <c r="H12" s="133"/>
    </row>
    <row r="13" spans="1:8" s="33" customFormat="1" ht="11.25" customHeight="1">
      <c r="A13" s="134" t="s">
        <v>135</v>
      </c>
      <c r="B13" s="131">
        <v>30044</v>
      </c>
      <c r="C13" s="132">
        <v>22295</v>
      </c>
      <c r="D13" s="132">
        <v>3448</v>
      </c>
      <c r="E13" s="132">
        <v>1999</v>
      </c>
      <c r="F13" s="132">
        <v>1229</v>
      </c>
      <c r="G13" s="132">
        <v>614</v>
      </c>
      <c r="H13" s="132">
        <v>459</v>
      </c>
    </row>
    <row r="14" spans="1:8" s="33" customFormat="1" ht="11.25" customHeight="1">
      <c r="A14" s="134" t="s">
        <v>136</v>
      </c>
      <c r="B14" s="131"/>
      <c r="C14" s="132"/>
      <c r="D14" s="132"/>
      <c r="E14" s="132"/>
      <c r="F14" s="132"/>
      <c r="G14" s="132"/>
      <c r="H14" s="132"/>
    </row>
    <row r="15" spans="1:8" s="33" customFormat="1" ht="11.25" customHeight="1">
      <c r="A15" s="134" t="s">
        <v>137</v>
      </c>
      <c r="B15" s="131">
        <v>2058</v>
      </c>
      <c r="C15" s="223" t="s">
        <v>236</v>
      </c>
      <c r="D15" s="132">
        <v>134</v>
      </c>
      <c r="E15" s="132">
        <v>167</v>
      </c>
      <c r="F15" s="132">
        <v>704</v>
      </c>
      <c r="G15" s="132">
        <v>601</v>
      </c>
      <c r="H15" s="132">
        <v>452</v>
      </c>
    </row>
    <row r="16" spans="1:8" s="33" customFormat="1" ht="11.25" customHeight="1">
      <c r="A16" s="123" t="s">
        <v>138</v>
      </c>
      <c r="B16" s="131"/>
      <c r="C16" s="132"/>
      <c r="D16" s="132"/>
      <c r="E16" s="132"/>
      <c r="F16" s="132"/>
      <c r="G16" s="133"/>
      <c r="H16" s="133"/>
    </row>
    <row r="17" spans="1:8" s="33" customFormat="1" ht="11.25" customHeight="1">
      <c r="A17" s="123" t="s">
        <v>139</v>
      </c>
      <c r="B17" s="131"/>
      <c r="C17" s="132"/>
      <c r="D17" s="132"/>
      <c r="E17" s="132"/>
      <c r="F17" s="132"/>
      <c r="G17" s="133"/>
      <c r="H17" s="133"/>
    </row>
    <row r="18" spans="1:8" s="33" customFormat="1" ht="11.25" customHeight="1">
      <c r="A18" s="123" t="s">
        <v>186</v>
      </c>
      <c r="B18" s="128">
        <v>16670</v>
      </c>
      <c r="C18" s="129">
        <v>9089</v>
      </c>
      <c r="D18" s="129">
        <v>3707</v>
      </c>
      <c r="E18" s="129">
        <v>2173</v>
      </c>
      <c r="F18" s="129">
        <v>1001</v>
      </c>
      <c r="G18" s="129">
        <v>382</v>
      </c>
      <c r="H18" s="129">
        <v>318</v>
      </c>
    </row>
    <row r="19" spans="1:8" s="33" customFormat="1" ht="11.25" customHeight="1">
      <c r="A19" s="130" t="s">
        <v>134</v>
      </c>
      <c r="B19" s="131"/>
      <c r="C19" s="132"/>
      <c r="D19" s="132"/>
      <c r="E19" s="132"/>
      <c r="F19" s="132"/>
      <c r="G19" s="132"/>
      <c r="H19" s="133"/>
    </row>
    <row r="20" spans="1:8" s="33" customFormat="1" ht="11.25" customHeight="1">
      <c r="A20" s="130" t="s">
        <v>140</v>
      </c>
      <c r="B20" s="131"/>
      <c r="C20" s="132"/>
      <c r="D20" s="132"/>
      <c r="E20" s="132"/>
      <c r="F20" s="132"/>
      <c r="G20" s="132"/>
      <c r="H20" s="132"/>
    </row>
    <row r="21" spans="1:8" s="33" customFormat="1" ht="11.25" customHeight="1">
      <c r="A21" s="130" t="s">
        <v>141</v>
      </c>
      <c r="B21" s="131">
        <v>10212</v>
      </c>
      <c r="C21" s="132">
        <v>9088</v>
      </c>
      <c r="D21" s="132">
        <v>442</v>
      </c>
      <c r="E21" s="132">
        <v>162</v>
      </c>
      <c r="F21" s="132">
        <v>220</v>
      </c>
      <c r="G21" s="132">
        <v>156</v>
      </c>
      <c r="H21" s="132">
        <v>144</v>
      </c>
    </row>
    <row r="22" spans="1:8" s="33" customFormat="1" ht="11.25" customHeight="1">
      <c r="A22" s="136" t="s">
        <v>142</v>
      </c>
      <c r="B22" s="132"/>
      <c r="C22" s="132"/>
      <c r="D22" s="132"/>
      <c r="E22" s="132"/>
      <c r="F22" s="132"/>
      <c r="G22" s="132"/>
      <c r="H22" s="133"/>
    </row>
    <row r="23" spans="1:8" s="33" customFormat="1" ht="11.25" customHeight="1">
      <c r="A23" s="136" t="s">
        <v>143</v>
      </c>
      <c r="B23" s="132"/>
      <c r="C23" s="132"/>
      <c r="D23" s="132"/>
      <c r="E23" s="132"/>
      <c r="F23" s="132"/>
      <c r="G23" s="132"/>
      <c r="H23" s="132"/>
    </row>
    <row r="24" spans="1:8" s="33" customFormat="1" ht="11.25" customHeight="1">
      <c r="A24" s="136" t="s">
        <v>233</v>
      </c>
      <c r="B24" s="223">
        <v>2</v>
      </c>
      <c r="C24" s="132">
        <v>2</v>
      </c>
      <c r="D24" s="223" t="s">
        <v>236</v>
      </c>
      <c r="E24" s="223" t="s">
        <v>236</v>
      </c>
      <c r="F24" s="223" t="s">
        <v>236</v>
      </c>
      <c r="G24" s="223" t="s">
        <v>236</v>
      </c>
      <c r="H24" s="223" t="s">
        <v>236</v>
      </c>
    </row>
    <row r="25" spans="1:8" s="33" customFormat="1" ht="11.25" customHeight="1">
      <c r="A25" s="136" t="s">
        <v>145</v>
      </c>
      <c r="B25" s="129"/>
      <c r="C25" s="129"/>
      <c r="D25" s="129"/>
      <c r="E25" s="129"/>
      <c r="F25" s="129"/>
      <c r="G25" s="132"/>
      <c r="H25" s="132"/>
    </row>
    <row r="26" spans="1:8" s="33" customFormat="1" ht="11.25" customHeight="1">
      <c r="A26" s="136" t="s">
        <v>144</v>
      </c>
      <c r="B26" s="137">
        <v>6533</v>
      </c>
      <c r="C26" s="223" t="s">
        <v>236</v>
      </c>
      <c r="D26" s="137">
        <v>3408</v>
      </c>
      <c r="E26" s="137">
        <v>2104</v>
      </c>
      <c r="F26" s="137">
        <v>803</v>
      </c>
      <c r="G26" s="137">
        <v>178</v>
      </c>
      <c r="H26" s="137">
        <v>40</v>
      </c>
    </row>
    <row r="27" spans="1:8" s="33" customFormat="1" ht="11.25" customHeight="1">
      <c r="A27" s="136" t="s">
        <v>146</v>
      </c>
      <c r="B27" s="132"/>
      <c r="C27" s="135"/>
      <c r="D27" s="132"/>
      <c r="E27" s="132"/>
      <c r="F27" s="132"/>
      <c r="G27" s="132"/>
      <c r="H27" s="133"/>
    </row>
    <row r="28" spans="1:8" s="33" customFormat="1" ht="11.25" customHeight="1">
      <c r="A28" s="136" t="s">
        <v>234</v>
      </c>
      <c r="B28" s="132">
        <v>545</v>
      </c>
      <c r="C28" s="223" t="s">
        <v>236</v>
      </c>
      <c r="D28" s="132">
        <v>67</v>
      </c>
      <c r="E28" s="132">
        <v>91</v>
      </c>
      <c r="F28" s="132">
        <v>123</v>
      </c>
      <c r="G28" s="132">
        <v>99</v>
      </c>
      <c r="H28" s="132">
        <v>165</v>
      </c>
    </row>
    <row r="29" spans="1:8" s="33" customFormat="1" ht="11.25" customHeight="1">
      <c r="A29" s="123" t="s">
        <v>235</v>
      </c>
      <c r="B29" s="129"/>
      <c r="C29" s="129"/>
      <c r="D29" s="129"/>
      <c r="E29" s="129"/>
      <c r="F29" s="129"/>
      <c r="G29" s="132"/>
      <c r="H29" s="137"/>
    </row>
    <row r="30" spans="1:8" s="33" customFormat="1" ht="11.25" customHeight="1">
      <c r="A30" s="123" t="s">
        <v>147</v>
      </c>
      <c r="B30" s="129"/>
      <c r="C30" s="129"/>
      <c r="D30" s="129"/>
      <c r="E30" s="129"/>
      <c r="F30" s="129"/>
      <c r="G30" s="137"/>
      <c r="H30" s="137"/>
    </row>
    <row r="31" spans="1:8" s="33" customFormat="1" ht="11.25" customHeight="1">
      <c r="A31" s="138" t="s">
        <v>148</v>
      </c>
      <c r="B31" s="129"/>
      <c r="C31" s="129"/>
      <c r="D31" s="129"/>
      <c r="E31" s="129"/>
      <c r="F31" s="129"/>
      <c r="G31" s="137"/>
      <c r="H31" s="137"/>
    </row>
    <row r="32" spans="1:8" s="33" customFormat="1" ht="11.25" customHeight="1">
      <c r="A32" s="138" t="s">
        <v>149</v>
      </c>
      <c r="B32" s="129"/>
      <c r="C32" s="129"/>
      <c r="D32" s="129"/>
      <c r="E32" s="129"/>
      <c r="F32" s="129"/>
      <c r="G32" s="137"/>
      <c r="H32" s="137"/>
    </row>
    <row r="33" spans="1:8" s="33" customFormat="1" ht="11.25" customHeight="1">
      <c r="A33" s="138" t="s">
        <v>150</v>
      </c>
      <c r="B33" s="129">
        <v>1231</v>
      </c>
      <c r="C33" s="129">
        <v>391</v>
      </c>
      <c r="D33" s="129">
        <v>208</v>
      </c>
      <c r="E33" s="129">
        <v>166</v>
      </c>
      <c r="F33" s="129">
        <v>198</v>
      </c>
      <c r="G33" s="129">
        <v>152</v>
      </c>
      <c r="H33" s="129">
        <v>116</v>
      </c>
    </row>
    <row r="34" spans="1:8" s="33" customFormat="1" ht="11.25" customHeight="1">
      <c r="A34" s="33" t="s">
        <v>15</v>
      </c>
      <c r="B34" s="140"/>
      <c r="C34" s="140"/>
      <c r="D34" s="140"/>
      <c r="E34" s="140"/>
      <c r="F34" s="140"/>
      <c r="G34" s="125"/>
    </row>
    <row r="35" spans="1:8" s="33" customFormat="1" ht="11.25" customHeight="1">
      <c r="A35" s="33" t="s">
        <v>274</v>
      </c>
      <c r="B35" s="38"/>
      <c r="C35" s="38"/>
      <c r="D35" s="38"/>
      <c r="E35" s="38"/>
      <c r="F35" s="38"/>
    </row>
    <row r="36" spans="1:8" s="33" customFormat="1" ht="11.25" customHeight="1"/>
    <row r="37" spans="1:8" s="33" customFormat="1" ht="11.25" customHeight="1"/>
    <row r="38" spans="1:8" s="33" customFormat="1" ht="11.25" customHeight="1"/>
    <row r="39" spans="1:8" s="33" customFormat="1" ht="11.25" customHeight="1"/>
    <row r="40" spans="1:8" s="33" customFormat="1" ht="11.25" customHeight="1"/>
    <row r="41" spans="1:8" s="33" customFormat="1" ht="11.25" customHeight="1"/>
    <row r="42" spans="1:8" s="33" customFormat="1" ht="11.25" customHeight="1"/>
    <row r="43" spans="1:8" s="33" customFormat="1" ht="11.25" customHeight="1"/>
    <row r="44" spans="1:8" s="33" customFormat="1" ht="11.25" customHeight="1"/>
    <row r="45" spans="1:8" s="33" customFormat="1" ht="11.25" customHeight="1"/>
    <row r="46" spans="1:8" s="33" customFormat="1" ht="11.25" customHeight="1"/>
    <row r="47" spans="1:8" s="33" customFormat="1" ht="11.25" customHeight="1"/>
    <row r="48" spans="1:8" s="33" customFormat="1" ht="11.25" customHeight="1"/>
    <row r="49" s="33" customFormat="1" ht="11.25" customHeight="1"/>
    <row r="50" s="33" customFormat="1" ht="11.25" customHeight="1"/>
    <row r="51" s="33" customFormat="1" ht="11.25" customHeight="1"/>
    <row r="52" s="33" customFormat="1" ht="11.25" customHeight="1"/>
    <row r="53" s="33" customFormat="1" ht="11.25" customHeight="1"/>
    <row r="54" s="33" customFormat="1" ht="11.25" customHeight="1"/>
    <row r="55" s="33" customFormat="1" ht="11.25" customHeight="1"/>
    <row r="56" s="33" customFormat="1" ht="11.25" customHeight="1"/>
    <row r="57" s="33" customFormat="1" ht="11.25" customHeight="1"/>
    <row r="58" s="33" customFormat="1" ht="11.25" customHeight="1"/>
    <row r="59" s="33" customFormat="1" ht="11.25" customHeight="1"/>
    <row r="60" s="33" customFormat="1" ht="11.25" customHeight="1"/>
    <row r="61" s="33" customFormat="1" ht="11.25" customHeight="1"/>
    <row r="62" s="33" customFormat="1" ht="11.25" customHeight="1"/>
    <row r="63" s="33" customFormat="1" ht="11.25" customHeight="1"/>
    <row r="64" s="33" customFormat="1" ht="11.25" customHeight="1"/>
    <row r="65" s="33" customFormat="1" ht="11.25" customHeight="1"/>
    <row r="66" s="33" customFormat="1" ht="11.25" customHeight="1"/>
    <row r="67" s="33" customFormat="1" ht="11.25" customHeight="1"/>
    <row r="68" s="33" customFormat="1" ht="11.25" customHeight="1"/>
    <row r="69" s="33" customFormat="1" ht="11.25" customHeight="1"/>
    <row r="70" s="33" customFormat="1" ht="11.25" customHeight="1"/>
    <row r="71" s="33" customFormat="1" ht="11.25" customHeight="1"/>
    <row r="72" s="33" customFormat="1" ht="11.25" customHeight="1"/>
    <row r="73" s="33" customFormat="1" ht="11.25" customHeight="1"/>
    <row r="74" s="33" customFormat="1" ht="11.25" customHeight="1"/>
    <row r="75" s="33" customFormat="1" ht="11.25" customHeight="1"/>
    <row r="76" s="33" customFormat="1" ht="11.25" customHeight="1"/>
    <row r="77" s="33" customFormat="1" ht="11.25" customHeight="1"/>
    <row r="78" s="33" customFormat="1" ht="11.25" customHeight="1"/>
    <row r="79" s="33" customFormat="1" ht="11.25" customHeight="1"/>
    <row r="80" s="33" customFormat="1" ht="11.25" customHeight="1"/>
    <row r="81" s="33" customFormat="1" ht="11.25" customHeight="1"/>
    <row r="82" s="33" customFormat="1" ht="11.25" customHeight="1"/>
    <row r="83" s="33" customFormat="1" ht="11.25" customHeight="1"/>
    <row r="84" s="33" customFormat="1" ht="11.25" customHeight="1"/>
    <row r="85" s="33" customFormat="1" ht="11.25" customHeight="1"/>
    <row r="86" s="33" customFormat="1" ht="11.25" customHeight="1"/>
    <row r="87" s="33" customFormat="1" ht="11.25" customHeight="1"/>
    <row r="88" s="33" customFormat="1" ht="11.25" customHeight="1"/>
    <row r="89" s="33" customFormat="1" ht="11.25" customHeight="1"/>
    <row r="90" s="33" customFormat="1" ht="11.25" customHeight="1"/>
    <row r="91" s="33" customFormat="1" ht="11.25" customHeight="1"/>
    <row r="92" s="33" customFormat="1" ht="11.25" customHeight="1"/>
    <row r="93" s="33" customFormat="1" ht="11.25" customHeight="1"/>
    <row r="94" s="33" customFormat="1" ht="11.25" customHeight="1"/>
    <row r="95" s="33" customFormat="1" ht="11.25" customHeight="1"/>
    <row r="96" s="33" customFormat="1" ht="11.25" customHeight="1"/>
    <row r="97" s="33" customFormat="1" ht="11.25" customHeight="1"/>
    <row r="98" s="33" customFormat="1" ht="11.25" customHeight="1"/>
    <row r="99" s="33" customFormat="1" ht="11.25" customHeight="1"/>
    <row r="100" s="33" customFormat="1" ht="11.25" customHeight="1"/>
    <row r="101" s="33" customFormat="1" ht="11.25" customHeight="1"/>
    <row r="102" s="33" customFormat="1" ht="11.25" customHeight="1"/>
    <row r="103" s="33" customFormat="1" ht="11.25" customHeight="1"/>
    <row r="104" s="33" customFormat="1" ht="11.25" customHeight="1"/>
    <row r="105" s="33" customFormat="1" ht="11.25" customHeight="1"/>
    <row r="106" s="33" customFormat="1" ht="11.25" customHeight="1"/>
    <row r="107" s="33" customFormat="1" ht="11.25" customHeight="1"/>
    <row r="108" s="33" customFormat="1" ht="11.25" customHeight="1"/>
    <row r="109" s="33" customFormat="1" ht="11.25" customHeight="1"/>
    <row r="110" s="33" customFormat="1" ht="11.25" customHeight="1"/>
    <row r="111" s="33" customFormat="1" ht="11.25" customHeight="1"/>
    <row r="112" s="33" customFormat="1" ht="11.25" customHeight="1"/>
    <row r="113" s="33" customFormat="1" ht="11.25" customHeight="1"/>
    <row r="114" s="33" customFormat="1" ht="11.25" customHeight="1"/>
    <row r="115" s="33" customFormat="1" ht="11.25" customHeight="1"/>
    <row r="116" s="33" customFormat="1" ht="11.25" customHeight="1"/>
    <row r="117" s="33" customFormat="1" ht="11.25" customHeight="1"/>
    <row r="118" s="33" customFormat="1" ht="11.25" customHeight="1"/>
    <row r="119" s="33" customFormat="1" ht="11.25" customHeight="1"/>
    <row r="120" s="33" customFormat="1" ht="11.25" customHeight="1"/>
    <row r="121" s="33" customFormat="1" ht="11.25" customHeight="1"/>
    <row r="122" s="33" customFormat="1" ht="11.25" customHeight="1"/>
    <row r="123" s="33" customFormat="1" ht="11.25" customHeight="1"/>
    <row r="124" s="33" customFormat="1" ht="11.25" customHeight="1"/>
    <row r="125" s="33" customFormat="1" ht="11.25" customHeight="1"/>
    <row r="126" s="33" customFormat="1" ht="11.25" customHeight="1"/>
    <row r="127" s="33" customFormat="1" ht="11.25" customHeight="1"/>
    <row r="128" s="33" customFormat="1" ht="11.25" customHeight="1"/>
    <row r="129" s="33" customFormat="1" ht="11.25" customHeight="1"/>
    <row r="130" s="33" customFormat="1" ht="11.25" customHeight="1"/>
    <row r="131" s="33" customFormat="1" ht="11.25" customHeight="1"/>
    <row r="132" s="33" customFormat="1" ht="11.25" customHeight="1"/>
    <row r="133" s="33" customFormat="1" ht="11.25" customHeight="1"/>
    <row r="134" s="33" customFormat="1" ht="11.25" customHeight="1"/>
    <row r="135" s="33" customFormat="1" ht="11.25" customHeight="1"/>
    <row r="136" s="33" customFormat="1" ht="11.25" customHeight="1"/>
    <row r="137" s="33" customFormat="1" ht="11.25" customHeight="1"/>
    <row r="138" s="33" customFormat="1" ht="11.25" customHeight="1"/>
    <row r="139" s="33" customFormat="1" ht="11.25" customHeight="1"/>
    <row r="140" s="33" customFormat="1" ht="11.25" customHeight="1"/>
    <row r="141" s="33" customFormat="1" ht="11.25" customHeight="1"/>
    <row r="142" s="33" customFormat="1" ht="11.25" customHeight="1"/>
    <row r="143" s="33" customFormat="1" ht="11.25" customHeight="1"/>
    <row r="144" s="33" customFormat="1" ht="11.25" customHeight="1"/>
    <row r="145" s="33" customFormat="1" ht="11.25" customHeight="1"/>
    <row r="146" s="33" customFormat="1" ht="11.25" customHeight="1"/>
    <row r="147" s="33" customFormat="1" ht="11.25" customHeight="1"/>
    <row r="148" s="33" customFormat="1" ht="11.25" customHeight="1"/>
    <row r="149" s="33" customFormat="1" ht="11.25" customHeight="1"/>
    <row r="150" s="33" customFormat="1" ht="11.25" customHeight="1"/>
    <row r="151" s="33" customFormat="1" ht="11.25" customHeight="1"/>
    <row r="152" s="33" customFormat="1" ht="11.25" customHeight="1"/>
    <row r="153" s="33" customFormat="1" ht="11.25" customHeight="1"/>
    <row r="154" s="33" customFormat="1" ht="11.25" customHeight="1"/>
    <row r="155" s="33" customFormat="1" ht="11.25" customHeight="1"/>
    <row r="156" s="33" customFormat="1" ht="11.25" customHeight="1"/>
    <row r="157" s="33" customFormat="1" ht="11.25" customHeight="1"/>
    <row r="158" s="33" customFormat="1" ht="11.25" customHeight="1"/>
    <row r="159" s="33" customFormat="1" ht="11.25" customHeight="1"/>
    <row r="160" s="33" customFormat="1" ht="11.25" customHeight="1"/>
    <row r="161" s="33" customFormat="1" ht="11.25" customHeight="1"/>
    <row r="162" s="33" customFormat="1" ht="11.25" customHeight="1"/>
    <row r="163" s="33" customFormat="1" ht="11.25" customHeight="1"/>
    <row r="164" s="33" customFormat="1" ht="11.25" customHeight="1"/>
  </sheetData>
  <mergeCells count="9">
    <mergeCell ref="A6:A8"/>
    <mergeCell ref="B6:B8"/>
    <mergeCell ref="C6:H6"/>
    <mergeCell ref="C7:C8"/>
    <mergeCell ref="D7:D8"/>
    <mergeCell ref="E7:E8"/>
    <mergeCell ref="F7:F8"/>
    <mergeCell ref="G7:G8"/>
    <mergeCell ref="H7:H8"/>
  </mergeCells>
  <hyperlinks>
    <hyperlink ref="A1" location="Inhalt!A1" tooltip="Zum Inhalt" display="Inhalt"/>
  </hyperlinks>
  <pageMargins left="0.70866141732283472" right="0.70866141732283472" top="0.78740157480314965" bottom="0.78740157480314965" header="0.31496062992125984" footer="0.31496062992125984"/>
  <pageSetup paperSize="9" firstPageNumber="9" orientation="portrait" r:id="rId1"/>
  <headerFooter>
    <oddFooter>&amp;C&amp;6© Statistisches Landesamt des Freistaates Sachsen  | K VII 1 - j/19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N61"/>
  <sheetViews>
    <sheetView showGridLines="0" zoomScaleNormal="100" workbookViewId="0"/>
  </sheetViews>
  <sheetFormatPr baseColWidth="10" defaultColWidth="11.42578125" defaultRowHeight="12.75"/>
  <cols>
    <col min="1" max="1" width="22.7109375" style="5" customWidth="1"/>
    <col min="2" max="2" width="12.42578125" style="5" customWidth="1"/>
    <col min="3" max="7" width="12" style="5" customWidth="1"/>
    <col min="8" max="16384" width="11.42578125" style="5"/>
  </cols>
  <sheetData>
    <row r="1" spans="1:7">
      <c r="A1" s="94" t="s">
        <v>20</v>
      </c>
    </row>
    <row r="3" spans="1:7" s="33" customFormat="1" ht="11.25" customHeight="1">
      <c r="A3" s="122" t="s">
        <v>216</v>
      </c>
      <c r="B3" s="140"/>
      <c r="C3" s="140"/>
      <c r="D3" s="140"/>
      <c r="E3" s="140"/>
    </row>
    <row r="4" spans="1:7" s="33" customFormat="1" ht="11.25" customHeight="1">
      <c r="A4" s="141" t="s">
        <v>121</v>
      </c>
      <c r="B4" s="140"/>
      <c r="C4" s="140"/>
      <c r="D4" s="140"/>
      <c r="E4" s="140"/>
    </row>
    <row r="5" spans="1:7" s="33" customFormat="1" ht="11.25" customHeight="1">
      <c r="A5" s="141" t="s">
        <v>120</v>
      </c>
      <c r="B5" s="140"/>
      <c r="C5" s="140"/>
      <c r="D5" s="140"/>
      <c r="E5" s="140"/>
    </row>
    <row r="6" spans="1:7" s="33" customFormat="1" ht="11.25" customHeight="1">
      <c r="A6" s="141"/>
      <c r="B6" s="140"/>
      <c r="C6" s="140"/>
      <c r="D6" s="140"/>
      <c r="E6" s="140"/>
    </row>
    <row r="7" spans="1:7" s="39" customFormat="1" ht="17.25" customHeight="1">
      <c r="A7" s="275" t="s">
        <v>95</v>
      </c>
      <c r="B7" s="276" t="s">
        <v>0</v>
      </c>
      <c r="C7" s="284" t="s">
        <v>45</v>
      </c>
      <c r="D7" s="285"/>
      <c r="E7" s="142"/>
      <c r="F7" s="284" t="s">
        <v>46</v>
      </c>
      <c r="G7" s="286"/>
    </row>
    <row r="8" spans="1:7" s="39" customFormat="1" ht="11.25" customHeight="1">
      <c r="A8" s="266"/>
      <c r="B8" s="277"/>
      <c r="C8" s="279" t="s">
        <v>75</v>
      </c>
      <c r="D8" s="279" t="s">
        <v>115</v>
      </c>
      <c r="E8" s="74" t="s">
        <v>36</v>
      </c>
      <c r="F8" s="279" t="s">
        <v>35</v>
      </c>
      <c r="G8" s="282" t="s">
        <v>126</v>
      </c>
    </row>
    <row r="9" spans="1:7" s="39" customFormat="1" ht="29.25" customHeight="1">
      <c r="A9" s="262"/>
      <c r="B9" s="278"/>
      <c r="C9" s="280"/>
      <c r="D9" s="281"/>
      <c r="E9" s="143"/>
      <c r="F9" s="281"/>
      <c r="G9" s="283"/>
    </row>
    <row r="10" spans="1:7" s="33" customFormat="1" ht="11.25" customHeight="1">
      <c r="A10" s="144"/>
      <c r="B10" s="145"/>
      <c r="C10" s="145"/>
      <c r="D10" s="145"/>
      <c r="E10" s="145"/>
      <c r="F10" s="145"/>
      <c r="G10" s="145"/>
    </row>
    <row r="11" spans="1:7" s="33" customFormat="1" ht="11.25" customHeight="1">
      <c r="A11" s="144"/>
      <c r="B11" s="288" t="s">
        <v>31</v>
      </c>
      <c r="C11" s="288"/>
      <c r="D11" s="288"/>
      <c r="E11" s="288"/>
      <c r="F11" s="288"/>
      <c r="G11" s="288"/>
    </row>
    <row r="12" spans="1:7" s="33" customFormat="1" ht="11.25" customHeight="1">
      <c r="A12" s="144"/>
      <c r="B12" s="125"/>
      <c r="C12" s="125"/>
      <c r="D12" s="125"/>
      <c r="E12" s="125"/>
      <c r="F12" s="125"/>
      <c r="G12" s="125"/>
    </row>
    <row r="13" spans="1:7" s="33" customFormat="1" ht="11.25" customHeight="1">
      <c r="A13" s="81">
        <v>1</v>
      </c>
      <c r="B13" s="131">
        <v>22645</v>
      </c>
      <c r="C13" s="132">
        <v>202</v>
      </c>
      <c r="D13" s="132">
        <v>1313</v>
      </c>
      <c r="E13" s="132">
        <v>823</v>
      </c>
      <c r="F13" s="132">
        <v>18523</v>
      </c>
      <c r="G13" s="132">
        <v>1784</v>
      </c>
    </row>
    <row r="14" spans="1:7" s="33" customFormat="1" ht="11.25" customHeight="1">
      <c r="A14" s="81">
        <v>2</v>
      </c>
      <c r="B14" s="131">
        <v>4098</v>
      </c>
      <c r="C14" s="132">
        <v>121</v>
      </c>
      <c r="D14" s="132">
        <v>2252</v>
      </c>
      <c r="E14" s="132">
        <v>270</v>
      </c>
      <c r="F14" s="132">
        <v>767</v>
      </c>
      <c r="G14" s="132">
        <v>688</v>
      </c>
    </row>
    <row r="15" spans="1:7" s="33" customFormat="1" ht="11.25" customHeight="1">
      <c r="A15" s="81">
        <v>3</v>
      </c>
      <c r="B15" s="131">
        <v>2503</v>
      </c>
      <c r="C15" s="132">
        <v>127</v>
      </c>
      <c r="D15" s="132">
        <v>1646</v>
      </c>
      <c r="E15" s="132">
        <v>138</v>
      </c>
      <c r="F15" s="132">
        <v>155</v>
      </c>
      <c r="G15" s="132">
        <v>437</v>
      </c>
    </row>
    <row r="16" spans="1:7" s="33" customFormat="1" ht="11.25" customHeight="1">
      <c r="A16" s="81">
        <v>4</v>
      </c>
      <c r="B16" s="131">
        <v>2432</v>
      </c>
      <c r="C16" s="132">
        <v>116</v>
      </c>
      <c r="D16" s="132">
        <v>1861</v>
      </c>
      <c r="E16" s="132">
        <v>85</v>
      </c>
      <c r="F16" s="132">
        <v>73</v>
      </c>
      <c r="G16" s="132">
        <v>297</v>
      </c>
    </row>
    <row r="17" spans="1:14" s="33" customFormat="1" ht="11.25" customHeight="1">
      <c r="A17" s="81">
        <v>5</v>
      </c>
      <c r="B17" s="131">
        <v>1433</v>
      </c>
      <c r="C17" s="132">
        <v>58</v>
      </c>
      <c r="D17" s="132">
        <v>1220</v>
      </c>
      <c r="E17" s="132">
        <v>30</v>
      </c>
      <c r="F17" s="132">
        <v>24</v>
      </c>
      <c r="G17" s="132">
        <v>101</v>
      </c>
    </row>
    <row r="18" spans="1:14" s="33" customFormat="1" ht="11.25" customHeight="1">
      <c r="A18" s="81" t="s">
        <v>30</v>
      </c>
      <c r="B18" s="131">
        <v>939</v>
      </c>
      <c r="C18" s="132">
        <v>44</v>
      </c>
      <c r="D18" s="132">
        <v>798</v>
      </c>
      <c r="E18" s="132">
        <v>31</v>
      </c>
      <c r="F18" s="132">
        <v>11</v>
      </c>
      <c r="G18" s="132">
        <v>55</v>
      </c>
    </row>
    <row r="19" spans="1:14" s="33" customFormat="1" ht="11.25" customHeight="1">
      <c r="A19" s="82" t="s">
        <v>0</v>
      </c>
      <c r="B19" s="128">
        <v>34050</v>
      </c>
      <c r="C19" s="129">
        <v>668</v>
      </c>
      <c r="D19" s="129">
        <v>9090</v>
      </c>
      <c r="E19" s="129">
        <v>1377</v>
      </c>
      <c r="F19" s="129">
        <v>19553</v>
      </c>
      <c r="G19" s="129">
        <v>3362</v>
      </c>
    </row>
    <row r="20" spans="1:14" s="33" customFormat="1" ht="11.25" customHeight="1">
      <c r="A20" s="146"/>
      <c r="B20" s="132"/>
      <c r="C20" s="132"/>
      <c r="D20" s="132"/>
      <c r="E20" s="132"/>
      <c r="F20" s="132"/>
      <c r="G20" s="132"/>
    </row>
    <row r="21" spans="1:14" s="33" customFormat="1" ht="11.25" customHeight="1">
      <c r="A21" s="147"/>
      <c r="B21" s="289" t="s">
        <v>187</v>
      </c>
      <c r="C21" s="289"/>
      <c r="D21" s="289"/>
      <c r="E21" s="289"/>
      <c r="F21" s="289"/>
      <c r="G21" s="289"/>
    </row>
    <row r="22" spans="1:14" s="33" customFormat="1" ht="11.25" customHeight="1">
      <c r="A22" s="144"/>
      <c r="B22" s="137"/>
      <c r="C22" s="137"/>
      <c r="D22" s="137"/>
      <c r="E22" s="137"/>
      <c r="F22" s="137"/>
      <c r="G22" s="137"/>
    </row>
    <row r="23" spans="1:14" s="33" customFormat="1" ht="11.25" customHeight="1">
      <c r="A23" s="81">
        <v>1</v>
      </c>
      <c r="B23" s="148">
        <v>313</v>
      </c>
      <c r="C23" s="149">
        <v>321</v>
      </c>
      <c r="D23" s="149">
        <v>319</v>
      </c>
      <c r="E23" s="149">
        <v>305</v>
      </c>
      <c r="F23" s="149">
        <v>317</v>
      </c>
      <c r="G23" s="149">
        <v>279</v>
      </c>
      <c r="I23" s="150"/>
      <c r="J23" s="150"/>
      <c r="K23" s="150"/>
      <c r="L23" s="150"/>
      <c r="M23" s="150"/>
      <c r="N23" s="150"/>
    </row>
    <row r="24" spans="1:14" s="33" customFormat="1" ht="11.25" customHeight="1">
      <c r="A24" s="81">
        <v>2</v>
      </c>
      <c r="B24" s="148">
        <v>397</v>
      </c>
      <c r="C24" s="149">
        <v>406</v>
      </c>
      <c r="D24" s="149">
        <v>401</v>
      </c>
      <c r="E24" s="149">
        <v>395</v>
      </c>
      <c r="F24" s="149">
        <v>385</v>
      </c>
      <c r="G24" s="149">
        <v>395</v>
      </c>
      <c r="I24" s="150"/>
      <c r="J24" s="150"/>
      <c r="K24" s="150"/>
      <c r="L24" s="150"/>
      <c r="M24" s="150"/>
      <c r="N24" s="150"/>
    </row>
    <row r="25" spans="1:14" s="33" customFormat="1" ht="11.25" customHeight="1">
      <c r="A25" s="81">
        <v>3</v>
      </c>
      <c r="B25" s="148">
        <v>462</v>
      </c>
      <c r="C25" s="149">
        <v>477</v>
      </c>
      <c r="D25" s="149">
        <v>463</v>
      </c>
      <c r="E25" s="149">
        <v>439</v>
      </c>
      <c r="F25" s="149">
        <v>453</v>
      </c>
      <c r="G25" s="149">
        <v>464</v>
      </c>
      <c r="I25" s="150"/>
      <c r="J25" s="150"/>
      <c r="K25" s="150"/>
      <c r="L25" s="150"/>
      <c r="M25" s="150"/>
      <c r="N25" s="150"/>
    </row>
    <row r="26" spans="1:14" s="33" customFormat="1" ht="11.25" customHeight="1">
      <c r="A26" s="81">
        <v>4</v>
      </c>
      <c r="B26" s="148">
        <v>511</v>
      </c>
      <c r="C26" s="149">
        <v>530</v>
      </c>
      <c r="D26" s="149">
        <v>509</v>
      </c>
      <c r="E26" s="149">
        <v>511</v>
      </c>
      <c r="F26" s="149">
        <v>510</v>
      </c>
      <c r="G26" s="149">
        <v>520</v>
      </c>
      <c r="I26" s="150"/>
      <c r="J26" s="150"/>
      <c r="K26" s="150"/>
      <c r="L26" s="150"/>
      <c r="M26" s="150"/>
      <c r="N26" s="150"/>
    </row>
    <row r="27" spans="1:14" s="33" customFormat="1" ht="11.25" customHeight="1">
      <c r="A27" s="81">
        <v>5</v>
      </c>
      <c r="B27" s="148">
        <v>562</v>
      </c>
      <c r="C27" s="149">
        <v>613</v>
      </c>
      <c r="D27" s="149">
        <v>562</v>
      </c>
      <c r="E27" s="149">
        <v>559</v>
      </c>
      <c r="F27" s="149">
        <v>542</v>
      </c>
      <c r="G27" s="149">
        <v>549</v>
      </c>
      <c r="I27" s="150"/>
      <c r="J27" s="150"/>
      <c r="K27" s="150"/>
      <c r="L27" s="150"/>
      <c r="M27" s="150"/>
      <c r="N27" s="150"/>
    </row>
    <row r="28" spans="1:14" s="33" customFormat="1" ht="11.25" customHeight="1">
      <c r="A28" s="81" t="s">
        <v>30</v>
      </c>
      <c r="B28" s="148">
        <v>660</v>
      </c>
      <c r="C28" s="149">
        <v>655</v>
      </c>
      <c r="D28" s="149">
        <v>660</v>
      </c>
      <c r="E28" s="149">
        <v>603</v>
      </c>
      <c r="F28" s="149">
        <v>696</v>
      </c>
      <c r="G28" s="149">
        <v>685</v>
      </c>
      <c r="I28" s="150"/>
      <c r="J28" s="150"/>
      <c r="K28" s="150"/>
      <c r="L28" s="150"/>
      <c r="M28" s="150"/>
      <c r="N28" s="150"/>
    </row>
    <row r="29" spans="1:14" s="33" customFormat="1" ht="11.25" customHeight="1">
      <c r="A29" s="82" t="s">
        <v>0</v>
      </c>
      <c r="B29" s="151">
        <v>369</v>
      </c>
      <c r="C29" s="139">
        <v>450</v>
      </c>
      <c r="D29" s="139">
        <v>467</v>
      </c>
      <c r="E29" s="139">
        <v>361</v>
      </c>
      <c r="F29" s="139">
        <v>322</v>
      </c>
      <c r="G29" s="139">
        <v>363</v>
      </c>
      <c r="I29" s="150"/>
      <c r="J29" s="150"/>
      <c r="K29" s="150"/>
      <c r="L29" s="150"/>
      <c r="M29" s="150"/>
      <c r="N29" s="150"/>
    </row>
    <row r="30" spans="1:14" s="33" customFormat="1" ht="11.25" customHeight="1">
      <c r="B30" s="132"/>
      <c r="C30" s="132"/>
      <c r="D30" s="132"/>
      <c r="E30" s="132"/>
      <c r="F30" s="132"/>
      <c r="G30" s="132"/>
      <c r="I30" s="150"/>
    </row>
    <row r="31" spans="1:14" s="33" customFormat="1" ht="11.25" customHeight="1">
      <c r="B31" s="289" t="s">
        <v>80</v>
      </c>
      <c r="C31" s="289"/>
      <c r="D31" s="289"/>
      <c r="E31" s="289"/>
      <c r="F31" s="289"/>
      <c r="G31" s="289"/>
      <c r="I31" s="150"/>
    </row>
    <row r="32" spans="1:14" s="33" customFormat="1" ht="11.25" customHeight="1">
      <c r="B32" s="132"/>
      <c r="C32" s="132"/>
      <c r="D32" s="132"/>
      <c r="E32" s="132"/>
      <c r="F32" s="132"/>
      <c r="G32" s="137"/>
      <c r="I32" s="150"/>
    </row>
    <row r="33" spans="1:14" s="33" customFormat="1" ht="11.25" customHeight="1">
      <c r="A33" s="81">
        <v>1</v>
      </c>
      <c r="B33" s="148">
        <v>696</v>
      </c>
      <c r="C33" s="149">
        <v>561</v>
      </c>
      <c r="D33" s="149">
        <v>681</v>
      </c>
      <c r="E33" s="149">
        <v>673</v>
      </c>
      <c r="F33" s="149">
        <v>718</v>
      </c>
      <c r="G33" s="149">
        <v>494</v>
      </c>
      <c r="I33" s="150"/>
      <c r="J33" s="150"/>
      <c r="K33" s="150"/>
      <c r="L33" s="150"/>
      <c r="M33" s="150"/>
      <c r="N33" s="150"/>
    </row>
    <row r="34" spans="1:14" s="33" customFormat="1" ht="11.25" customHeight="1">
      <c r="A34" s="81">
        <v>2</v>
      </c>
      <c r="B34" s="148">
        <v>893</v>
      </c>
      <c r="C34" s="149">
        <v>749</v>
      </c>
      <c r="D34" s="149">
        <v>957</v>
      </c>
      <c r="E34" s="149">
        <v>913</v>
      </c>
      <c r="F34" s="149">
        <v>928</v>
      </c>
      <c r="G34" s="149">
        <v>663</v>
      </c>
      <c r="I34" s="150"/>
      <c r="J34" s="150"/>
      <c r="K34" s="150"/>
      <c r="L34" s="150"/>
      <c r="M34" s="150"/>
      <c r="N34" s="150"/>
    </row>
    <row r="35" spans="1:14" s="33" customFormat="1" ht="11.25" customHeight="1">
      <c r="A35" s="81">
        <v>3</v>
      </c>
      <c r="B35" s="148">
        <v>1093</v>
      </c>
      <c r="C35" s="149">
        <v>967</v>
      </c>
      <c r="D35" s="149">
        <v>1146</v>
      </c>
      <c r="E35" s="149">
        <v>1088</v>
      </c>
      <c r="F35" s="149">
        <v>1143</v>
      </c>
      <c r="G35" s="149">
        <v>911</v>
      </c>
      <c r="I35" s="150"/>
      <c r="J35" s="150"/>
      <c r="K35" s="150"/>
      <c r="L35" s="150"/>
      <c r="M35" s="150"/>
      <c r="N35" s="150"/>
    </row>
    <row r="36" spans="1:14" s="33" customFormat="1" ht="11.25" customHeight="1">
      <c r="A36" s="81">
        <v>4</v>
      </c>
      <c r="B36" s="148">
        <v>1406</v>
      </c>
      <c r="C36" s="149">
        <v>1231</v>
      </c>
      <c r="D36" s="149">
        <v>1468</v>
      </c>
      <c r="E36" s="149">
        <v>1296</v>
      </c>
      <c r="F36" s="149">
        <v>1369</v>
      </c>
      <c r="G36" s="149">
        <v>1129</v>
      </c>
      <c r="I36" s="150"/>
      <c r="J36" s="150"/>
      <c r="K36" s="150"/>
      <c r="L36" s="150"/>
      <c r="M36" s="150"/>
      <c r="N36" s="150"/>
    </row>
    <row r="37" spans="1:14" s="33" customFormat="1" ht="11.25" customHeight="1">
      <c r="A37" s="81">
        <v>5</v>
      </c>
      <c r="B37" s="148">
        <v>1570</v>
      </c>
      <c r="C37" s="149">
        <v>1405</v>
      </c>
      <c r="D37" s="149">
        <v>1594</v>
      </c>
      <c r="E37" s="149">
        <v>1478</v>
      </c>
      <c r="F37" s="149">
        <v>1558</v>
      </c>
      <c r="G37" s="149">
        <v>1410</v>
      </c>
      <c r="I37" s="150"/>
      <c r="J37" s="150"/>
      <c r="K37" s="150"/>
      <c r="L37" s="150"/>
      <c r="M37" s="150"/>
      <c r="N37" s="150"/>
    </row>
    <row r="38" spans="1:14" s="33" customFormat="1" ht="11.25" customHeight="1">
      <c r="A38" s="81" t="s">
        <v>30</v>
      </c>
      <c r="B38" s="148">
        <v>1698</v>
      </c>
      <c r="C38" s="149">
        <v>1612</v>
      </c>
      <c r="D38" s="149">
        <v>1719</v>
      </c>
      <c r="E38" s="149">
        <v>1628</v>
      </c>
      <c r="F38" s="149">
        <v>1505</v>
      </c>
      <c r="G38" s="149">
        <v>1538</v>
      </c>
      <c r="I38" s="150"/>
      <c r="J38" s="150"/>
      <c r="K38" s="150"/>
      <c r="L38" s="150"/>
      <c r="M38" s="150"/>
      <c r="N38" s="150"/>
    </row>
    <row r="39" spans="1:14" s="33" customFormat="1" ht="11.25" customHeight="1">
      <c r="A39" s="82" t="s">
        <v>0</v>
      </c>
      <c r="B39" s="151">
        <v>864</v>
      </c>
      <c r="C39" s="139">
        <v>931</v>
      </c>
      <c r="D39" s="139">
        <v>1208</v>
      </c>
      <c r="E39" s="139">
        <v>839</v>
      </c>
      <c r="F39" s="139">
        <v>734</v>
      </c>
      <c r="G39" s="139">
        <v>684</v>
      </c>
      <c r="I39" s="150"/>
      <c r="J39" s="150"/>
      <c r="K39" s="150"/>
      <c r="L39" s="150"/>
      <c r="M39" s="150"/>
      <c r="N39" s="150"/>
    </row>
    <row r="40" spans="1:14" s="33" customFormat="1" ht="11.25" customHeight="1">
      <c r="B40" s="132"/>
      <c r="C40" s="132"/>
      <c r="D40" s="132"/>
      <c r="E40" s="132"/>
      <c r="F40" s="132"/>
      <c r="G40" s="132"/>
      <c r="I40" s="150"/>
    </row>
    <row r="41" spans="1:14" s="33" customFormat="1" ht="11.25" customHeight="1">
      <c r="B41" s="289" t="s">
        <v>78</v>
      </c>
      <c r="C41" s="289"/>
      <c r="D41" s="289"/>
      <c r="E41" s="289"/>
      <c r="F41" s="289"/>
      <c r="G41" s="289"/>
      <c r="I41" s="150"/>
    </row>
    <row r="42" spans="1:14" s="33" customFormat="1" ht="11.25" customHeight="1">
      <c r="B42" s="137"/>
      <c r="C42" s="137"/>
      <c r="D42" s="137"/>
      <c r="E42" s="137"/>
      <c r="F42" s="137"/>
      <c r="G42" s="137"/>
      <c r="I42" s="150"/>
    </row>
    <row r="43" spans="1:14" s="33" customFormat="1" ht="11.25" customHeight="1">
      <c r="A43" s="81">
        <v>1</v>
      </c>
      <c r="B43" s="148">
        <v>84</v>
      </c>
      <c r="C43" s="149">
        <v>142</v>
      </c>
      <c r="D43" s="149">
        <v>90</v>
      </c>
      <c r="E43" s="149">
        <v>85</v>
      </c>
      <c r="F43" s="149">
        <v>78</v>
      </c>
      <c r="G43" s="149">
        <v>135</v>
      </c>
      <c r="I43" s="150"/>
      <c r="J43" s="150"/>
      <c r="K43" s="150"/>
      <c r="L43" s="150"/>
      <c r="M43" s="150"/>
      <c r="N43" s="150"/>
    </row>
    <row r="44" spans="1:14" s="33" customFormat="1" ht="11.25" customHeight="1">
      <c r="A44" s="81">
        <v>2</v>
      </c>
      <c r="B44" s="148">
        <v>132</v>
      </c>
      <c r="C44" s="149">
        <v>186</v>
      </c>
      <c r="D44" s="149">
        <v>110</v>
      </c>
      <c r="E44" s="149">
        <v>125</v>
      </c>
      <c r="F44" s="149">
        <v>114</v>
      </c>
      <c r="G44" s="149">
        <v>217</v>
      </c>
      <c r="I44" s="150"/>
      <c r="J44" s="150"/>
      <c r="K44" s="150"/>
      <c r="L44" s="150"/>
      <c r="M44" s="150"/>
      <c r="N44" s="150"/>
    </row>
    <row r="45" spans="1:14" s="33" customFormat="1" ht="11.25" customHeight="1">
      <c r="A45" s="81">
        <v>3</v>
      </c>
      <c r="B45" s="148">
        <v>149</v>
      </c>
      <c r="C45" s="149">
        <v>204</v>
      </c>
      <c r="D45" s="149">
        <v>129</v>
      </c>
      <c r="E45" s="149">
        <v>144</v>
      </c>
      <c r="F45" s="149">
        <v>123</v>
      </c>
      <c r="G45" s="149">
        <v>220</v>
      </c>
      <c r="I45" s="150"/>
      <c r="J45" s="150"/>
      <c r="K45" s="150"/>
      <c r="L45" s="150"/>
      <c r="M45" s="150"/>
      <c r="N45" s="150"/>
    </row>
    <row r="46" spans="1:14" s="33" customFormat="1" ht="11.25" customHeight="1">
      <c r="A46" s="81">
        <v>4</v>
      </c>
      <c r="B46" s="148">
        <v>172</v>
      </c>
      <c r="C46" s="149">
        <v>235</v>
      </c>
      <c r="D46" s="149">
        <v>153</v>
      </c>
      <c r="E46" s="149">
        <v>203</v>
      </c>
      <c r="F46" s="149">
        <v>186</v>
      </c>
      <c r="G46" s="149">
        <v>258</v>
      </c>
      <c r="I46" s="150"/>
      <c r="J46" s="150"/>
      <c r="K46" s="150"/>
      <c r="L46" s="150"/>
      <c r="M46" s="150"/>
      <c r="N46" s="150"/>
    </row>
    <row r="47" spans="1:14" s="33" customFormat="1" ht="11.25" customHeight="1">
      <c r="A47" s="81">
        <v>5</v>
      </c>
      <c r="B47" s="148">
        <v>201</v>
      </c>
      <c r="C47" s="149">
        <v>258</v>
      </c>
      <c r="D47" s="149">
        <v>194</v>
      </c>
      <c r="E47" s="149">
        <v>226</v>
      </c>
      <c r="F47" s="149">
        <v>197</v>
      </c>
      <c r="G47" s="149">
        <v>244</v>
      </c>
      <c r="I47" s="150"/>
      <c r="J47" s="150"/>
      <c r="K47" s="150"/>
      <c r="L47" s="150"/>
      <c r="M47" s="150"/>
      <c r="N47" s="150"/>
    </row>
    <row r="48" spans="1:14" s="33" customFormat="1" ht="11.25" customHeight="1">
      <c r="A48" s="81" t="s">
        <v>30</v>
      </c>
      <c r="B48" s="148">
        <v>306</v>
      </c>
      <c r="C48" s="149">
        <v>330</v>
      </c>
      <c r="D48" s="149">
        <v>300</v>
      </c>
      <c r="E48" s="149">
        <v>291</v>
      </c>
      <c r="F48" s="149">
        <v>339</v>
      </c>
      <c r="G48" s="149">
        <v>361</v>
      </c>
      <c r="I48" s="150"/>
      <c r="J48" s="150"/>
      <c r="K48" s="150"/>
      <c r="L48" s="150"/>
      <c r="M48" s="150"/>
      <c r="N48" s="150"/>
    </row>
    <row r="49" spans="1:14" s="33" customFormat="1" ht="11.25" customHeight="1">
      <c r="A49" s="82" t="s">
        <v>0</v>
      </c>
      <c r="B49" s="151">
        <v>112</v>
      </c>
      <c r="C49" s="139">
        <v>201</v>
      </c>
      <c r="D49" s="139">
        <v>147</v>
      </c>
      <c r="E49" s="139">
        <v>114</v>
      </c>
      <c r="F49" s="139">
        <v>80</v>
      </c>
      <c r="G49" s="139">
        <v>180</v>
      </c>
      <c r="I49" s="150"/>
      <c r="J49" s="150"/>
      <c r="K49" s="150"/>
      <c r="L49" s="150"/>
      <c r="M49" s="150"/>
      <c r="N49" s="150"/>
    </row>
    <row r="50" spans="1:14" s="33" customFormat="1" ht="11.25" customHeight="1">
      <c r="B50" s="132"/>
      <c r="C50" s="132"/>
      <c r="D50" s="132"/>
      <c r="E50" s="132"/>
      <c r="F50" s="132"/>
      <c r="G50" s="132"/>
      <c r="I50" s="150"/>
    </row>
    <row r="51" spans="1:14" s="33" customFormat="1" ht="11.25" customHeight="1">
      <c r="B51" s="287" t="s">
        <v>188</v>
      </c>
      <c r="C51" s="287"/>
      <c r="D51" s="287"/>
      <c r="E51" s="287"/>
      <c r="F51" s="287"/>
      <c r="G51" s="287"/>
      <c r="I51" s="150"/>
    </row>
    <row r="52" spans="1:14" s="33" customFormat="1" ht="11.25" customHeight="1">
      <c r="B52" s="137"/>
      <c r="C52" s="137"/>
      <c r="D52" s="137"/>
      <c r="E52" s="137"/>
      <c r="F52" s="137"/>
      <c r="G52" s="137"/>
      <c r="I52" s="150"/>
    </row>
    <row r="53" spans="1:14" s="33" customFormat="1" ht="11.25" customHeight="1">
      <c r="A53" s="81">
        <v>1</v>
      </c>
      <c r="B53" s="148">
        <v>42</v>
      </c>
      <c r="C53" s="149">
        <v>53</v>
      </c>
      <c r="D53" s="149">
        <v>50</v>
      </c>
      <c r="E53" s="149">
        <v>49</v>
      </c>
      <c r="F53" s="149">
        <v>41</v>
      </c>
      <c r="G53" s="149">
        <v>39</v>
      </c>
      <c r="I53" s="150"/>
      <c r="J53" s="150"/>
      <c r="K53" s="150"/>
      <c r="L53" s="150"/>
      <c r="M53" s="150"/>
      <c r="N53" s="150"/>
    </row>
    <row r="54" spans="1:14" s="33" customFormat="1" ht="11.25" customHeight="1">
      <c r="A54" s="81">
        <v>2</v>
      </c>
      <c r="B54" s="148">
        <v>64</v>
      </c>
      <c r="C54" s="149">
        <v>68</v>
      </c>
      <c r="D54" s="149">
        <v>65</v>
      </c>
      <c r="E54" s="149">
        <v>64</v>
      </c>
      <c r="F54" s="149">
        <v>63</v>
      </c>
      <c r="G54" s="149">
        <v>62</v>
      </c>
      <c r="I54" s="150"/>
      <c r="J54" s="150"/>
      <c r="K54" s="150"/>
      <c r="L54" s="150"/>
      <c r="M54" s="150"/>
      <c r="N54" s="150"/>
    </row>
    <row r="55" spans="1:14" s="33" customFormat="1" ht="11.25" customHeight="1">
      <c r="A55" s="81">
        <v>3</v>
      </c>
      <c r="B55" s="148">
        <v>75</v>
      </c>
      <c r="C55" s="149">
        <v>79</v>
      </c>
      <c r="D55" s="149">
        <v>76</v>
      </c>
      <c r="E55" s="149">
        <v>73</v>
      </c>
      <c r="F55" s="149">
        <v>75</v>
      </c>
      <c r="G55" s="149">
        <v>73</v>
      </c>
      <c r="I55" s="150"/>
      <c r="J55" s="150"/>
      <c r="K55" s="150"/>
      <c r="L55" s="150"/>
      <c r="M55" s="150"/>
      <c r="N55" s="150"/>
    </row>
    <row r="56" spans="1:14" s="33" customFormat="1" ht="11.25" customHeight="1">
      <c r="A56" s="81">
        <v>4</v>
      </c>
      <c r="B56" s="148">
        <v>85</v>
      </c>
      <c r="C56" s="149">
        <v>86</v>
      </c>
      <c r="D56" s="149">
        <v>84</v>
      </c>
      <c r="E56" s="149">
        <v>85</v>
      </c>
      <c r="F56" s="149">
        <v>87</v>
      </c>
      <c r="G56" s="149">
        <v>87</v>
      </c>
      <c r="I56" s="150"/>
      <c r="J56" s="150"/>
      <c r="K56" s="150"/>
      <c r="L56" s="150"/>
      <c r="M56" s="150"/>
      <c r="N56" s="150"/>
    </row>
    <row r="57" spans="1:14" s="33" customFormat="1" ht="11.25" customHeight="1">
      <c r="A57" s="81">
        <v>5</v>
      </c>
      <c r="B57" s="148">
        <v>94</v>
      </c>
      <c r="C57" s="149">
        <v>101</v>
      </c>
      <c r="D57" s="149">
        <v>94</v>
      </c>
      <c r="E57" s="149">
        <v>94</v>
      </c>
      <c r="F57" s="149">
        <v>95</v>
      </c>
      <c r="G57" s="149">
        <v>95</v>
      </c>
      <c r="I57" s="150"/>
      <c r="J57" s="150"/>
      <c r="K57" s="150"/>
      <c r="L57" s="150"/>
      <c r="M57" s="150"/>
      <c r="N57" s="150"/>
    </row>
    <row r="58" spans="1:14" s="33" customFormat="1" ht="11.25" customHeight="1">
      <c r="A58" s="81" t="s">
        <v>30</v>
      </c>
      <c r="B58" s="148">
        <v>115</v>
      </c>
      <c r="C58" s="149">
        <v>114</v>
      </c>
      <c r="D58" s="149">
        <v>115</v>
      </c>
      <c r="E58" s="149">
        <v>108</v>
      </c>
      <c r="F58" s="149">
        <v>134</v>
      </c>
      <c r="G58" s="149">
        <v>118</v>
      </c>
      <c r="I58" s="150"/>
      <c r="J58" s="150"/>
      <c r="K58" s="150"/>
      <c r="L58" s="150"/>
      <c r="M58" s="150"/>
      <c r="N58" s="150"/>
    </row>
    <row r="59" spans="1:14" s="33" customFormat="1" ht="11.25" customHeight="1">
      <c r="A59" s="82" t="s">
        <v>0</v>
      </c>
      <c r="B59" s="151">
        <v>54</v>
      </c>
      <c r="C59" s="139">
        <v>74</v>
      </c>
      <c r="D59" s="139">
        <v>77</v>
      </c>
      <c r="E59" s="139">
        <v>59</v>
      </c>
      <c r="F59" s="139">
        <v>42</v>
      </c>
      <c r="G59" s="139">
        <v>55</v>
      </c>
      <c r="I59" s="150"/>
      <c r="J59" s="150"/>
      <c r="K59" s="150"/>
      <c r="L59" s="150"/>
      <c r="M59" s="150"/>
      <c r="N59" s="150"/>
    </row>
    <row r="60" spans="1:14" s="33" customFormat="1" ht="11.25" customHeight="1">
      <c r="A60" s="33" t="s">
        <v>15</v>
      </c>
    </row>
    <row r="61" spans="1:14" s="33" customFormat="1" ht="11.25" customHeight="1">
      <c r="A61" s="33" t="s">
        <v>275</v>
      </c>
    </row>
  </sheetData>
  <mergeCells count="13">
    <mergeCell ref="B51:G51"/>
    <mergeCell ref="B11:G11"/>
    <mergeCell ref="B21:G21"/>
    <mergeCell ref="B31:G31"/>
    <mergeCell ref="B41:G41"/>
    <mergeCell ref="A7:A9"/>
    <mergeCell ref="B7:B9"/>
    <mergeCell ref="C8:C9"/>
    <mergeCell ref="D8:D9"/>
    <mergeCell ref="G8:G9"/>
    <mergeCell ref="C7:D7"/>
    <mergeCell ref="F7:G7"/>
    <mergeCell ref="F8:F9"/>
  </mergeCells>
  <phoneticPr fontId="23" type="noConversion"/>
  <hyperlinks>
    <hyperlink ref="A1" location="Inhalt!A1" tooltip="Zum Inhalt" display="Inhalt"/>
  </hyperlinks>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K VII 1 - j/19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N62"/>
  <sheetViews>
    <sheetView showGridLines="0" zoomScaleNormal="100" workbookViewId="0"/>
  </sheetViews>
  <sheetFormatPr baseColWidth="10" defaultColWidth="11.42578125" defaultRowHeight="12.75"/>
  <cols>
    <col min="1" max="1" width="21.85546875" style="5" customWidth="1"/>
    <col min="2" max="2" width="12.42578125" style="5" customWidth="1"/>
    <col min="3" max="6" width="12" style="5" customWidth="1"/>
    <col min="7" max="7" width="12.42578125" style="5" customWidth="1"/>
    <col min="8" max="16384" width="11.42578125" style="5"/>
  </cols>
  <sheetData>
    <row r="1" spans="1:7">
      <c r="A1" s="94" t="s">
        <v>20</v>
      </c>
    </row>
    <row r="3" spans="1:7" s="33" customFormat="1" ht="11.25" customHeight="1">
      <c r="A3" s="122" t="s">
        <v>217</v>
      </c>
      <c r="B3" s="140"/>
      <c r="C3" s="140"/>
      <c r="D3" s="140"/>
      <c r="E3" s="140"/>
      <c r="F3" s="140"/>
    </row>
    <row r="4" spans="1:7" s="33" customFormat="1" ht="11.25" customHeight="1">
      <c r="A4" s="141" t="s">
        <v>122</v>
      </c>
      <c r="B4" s="140"/>
      <c r="C4" s="140"/>
      <c r="D4" s="140"/>
      <c r="E4" s="140"/>
      <c r="F4" s="140"/>
    </row>
    <row r="5" spans="1:7" s="33" customFormat="1" ht="11.25" customHeight="1">
      <c r="A5" s="141" t="s">
        <v>120</v>
      </c>
      <c r="B5" s="140"/>
      <c r="C5" s="140"/>
      <c r="D5" s="140"/>
      <c r="E5" s="140"/>
      <c r="F5" s="140"/>
    </row>
    <row r="6" spans="1:7" s="33" customFormat="1" ht="9" customHeight="1">
      <c r="A6" s="141"/>
      <c r="B6" s="140"/>
      <c r="C6" s="140"/>
      <c r="D6" s="140"/>
      <c r="E6" s="140"/>
      <c r="F6" s="140"/>
    </row>
    <row r="7" spans="1:7" s="39" customFormat="1" ht="15" customHeight="1">
      <c r="A7" s="275" t="s">
        <v>95</v>
      </c>
      <c r="B7" s="276" t="s">
        <v>0</v>
      </c>
      <c r="C7" s="284" t="s">
        <v>45</v>
      </c>
      <c r="D7" s="285"/>
      <c r="E7" s="263" t="s">
        <v>36</v>
      </c>
      <c r="F7" s="284" t="s">
        <v>46</v>
      </c>
      <c r="G7" s="286"/>
    </row>
    <row r="8" spans="1:7" s="39" customFormat="1" ht="15" customHeight="1">
      <c r="A8" s="290"/>
      <c r="B8" s="292"/>
      <c r="C8" s="279" t="s">
        <v>75</v>
      </c>
      <c r="D8" s="279" t="s">
        <v>115</v>
      </c>
      <c r="E8" s="277"/>
      <c r="F8" s="279" t="s">
        <v>35</v>
      </c>
      <c r="G8" s="282" t="s">
        <v>126</v>
      </c>
    </row>
    <row r="9" spans="1:7" s="39" customFormat="1" ht="27" customHeight="1">
      <c r="A9" s="291"/>
      <c r="B9" s="280"/>
      <c r="C9" s="280"/>
      <c r="D9" s="280"/>
      <c r="E9" s="278"/>
      <c r="F9" s="280"/>
      <c r="G9" s="283"/>
    </row>
    <row r="10" spans="1:7" s="33" customFormat="1" ht="11.25" customHeight="1">
      <c r="A10" s="144"/>
      <c r="B10" s="145"/>
      <c r="C10" s="145"/>
      <c r="D10" s="145"/>
      <c r="E10" s="145"/>
      <c r="F10" s="145"/>
      <c r="G10" s="145"/>
    </row>
    <row r="11" spans="1:7" s="33" customFormat="1" ht="11.25" customHeight="1">
      <c r="A11" s="144"/>
      <c r="B11" s="288" t="s">
        <v>32</v>
      </c>
      <c r="C11" s="288"/>
      <c r="D11" s="288"/>
      <c r="E11" s="288"/>
      <c r="F11" s="288"/>
      <c r="G11" s="288"/>
    </row>
    <row r="12" spans="1:7" s="33" customFormat="1" ht="11.25" customHeight="1">
      <c r="A12" s="144"/>
    </row>
    <row r="13" spans="1:7" s="33" customFormat="1" ht="11.25" customHeight="1">
      <c r="A13" s="81">
        <v>1</v>
      </c>
      <c r="B13" s="131">
        <v>1023</v>
      </c>
      <c r="C13" s="132">
        <v>43</v>
      </c>
      <c r="D13" s="132">
        <v>77</v>
      </c>
      <c r="E13" s="132">
        <v>61</v>
      </c>
      <c r="F13" s="132">
        <v>788</v>
      </c>
      <c r="G13" s="132">
        <v>54</v>
      </c>
    </row>
    <row r="14" spans="1:7" s="33" customFormat="1" ht="11.25" customHeight="1">
      <c r="A14" s="81">
        <v>2</v>
      </c>
      <c r="B14" s="131">
        <v>360</v>
      </c>
      <c r="C14" s="132">
        <v>32</v>
      </c>
      <c r="D14" s="132">
        <v>103</v>
      </c>
      <c r="E14" s="132">
        <v>24</v>
      </c>
      <c r="F14" s="132">
        <v>168</v>
      </c>
      <c r="G14" s="132">
        <v>33</v>
      </c>
    </row>
    <row r="15" spans="1:7" s="33" customFormat="1" ht="11.25" customHeight="1">
      <c r="A15" s="81">
        <v>3</v>
      </c>
      <c r="B15" s="131">
        <v>166</v>
      </c>
      <c r="C15" s="132">
        <v>17</v>
      </c>
      <c r="D15" s="132">
        <v>102</v>
      </c>
      <c r="E15" s="132">
        <v>12</v>
      </c>
      <c r="F15" s="132">
        <v>19</v>
      </c>
      <c r="G15" s="132">
        <v>16</v>
      </c>
    </row>
    <row r="16" spans="1:7" s="33" customFormat="1" ht="11.25" customHeight="1">
      <c r="A16" s="81">
        <v>4</v>
      </c>
      <c r="B16" s="131">
        <v>325</v>
      </c>
      <c r="C16" s="132">
        <v>32</v>
      </c>
      <c r="D16" s="132">
        <v>237</v>
      </c>
      <c r="E16" s="132">
        <v>9</v>
      </c>
      <c r="F16" s="132">
        <v>12</v>
      </c>
      <c r="G16" s="132">
        <v>35</v>
      </c>
    </row>
    <row r="17" spans="1:14" s="33" customFormat="1" ht="11.25" customHeight="1">
      <c r="A17" s="81">
        <v>5</v>
      </c>
      <c r="B17" s="131">
        <v>317</v>
      </c>
      <c r="C17" s="132">
        <v>29</v>
      </c>
      <c r="D17" s="132">
        <v>250</v>
      </c>
      <c r="E17" s="132">
        <v>7</v>
      </c>
      <c r="F17" s="132">
        <v>10</v>
      </c>
      <c r="G17" s="132">
        <v>21</v>
      </c>
    </row>
    <row r="18" spans="1:14" s="33" customFormat="1" ht="11.25" customHeight="1">
      <c r="A18" s="81" t="s">
        <v>30</v>
      </c>
      <c r="B18" s="131">
        <v>363</v>
      </c>
      <c r="C18" s="132">
        <v>31</v>
      </c>
      <c r="D18" s="132">
        <v>303</v>
      </c>
      <c r="E18" s="132">
        <v>6</v>
      </c>
      <c r="F18" s="132">
        <v>5</v>
      </c>
      <c r="G18" s="132">
        <v>18</v>
      </c>
    </row>
    <row r="19" spans="1:14" s="33" customFormat="1" ht="11.25" customHeight="1">
      <c r="A19" s="82" t="s">
        <v>0</v>
      </c>
      <c r="B19" s="128">
        <v>2554</v>
      </c>
      <c r="C19" s="129">
        <v>184</v>
      </c>
      <c r="D19" s="129">
        <v>1072</v>
      </c>
      <c r="E19" s="129">
        <v>119</v>
      </c>
      <c r="F19" s="129">
        <v>1002</v>
      </c>
      <c r="G19" s="129">
        <v>177</v>
      </c>
    </row>
    <row r="20" spans="1:14" s="33" customFormat="1" ht="11.25" customHeight="1">
      <c r="A20" s="146"/>
      <c r="B20" s="132"/>
      <c r="C20" s="132"/>
      <c r="D20" s="132"/>
      <c r="E20" s="132"/>
      <c r="F20" s="132"/>
      <c r="G20" s="132"/>
    </row>
    <row r="21" spans="1:14" s="33" customFormat="1" ht="11.25" customHeight="1">
      <c r="A21" s="147"/>
      <c r="B21" s="260" t="s">
        <v>118</v>
      </c>
      <c r="C21" s="260"/>
      <c r="D21" s="260"/>
      <c r="E21" s="260"/>
      <c r="F21" s="260"/>
      <c r="G21" s="260"/>
    </row>
    <row r="22" spans="1:14" s="33" customFormat="1" ht="11.25" customHeight="1">
      <c r="A22" s="144"/>
      <c r="B22" s="137"/>
      <c r="C22" s="137"/>
      <c r="D22" s="137"/>
      <c r="E22" s="137"/>
      <c r="F22" s="137"/>
      <c r="G22" s="137"/>
    </row>
    <row r="23" spans="1:14" s="33" customFormat="1" ht="11.25" customHeight="1">
      <c r="A23" s="81">
        <v>1</v>
      </c>
      <c r="B23" s="148">
        <v>362</v>
      </c>
      <c r="C23" s="149">
        <v>418</v>
      </c>
      <c r="D23" s="149">
        <v>394</v>
      </c>
      <c r="E23" s="149">
        <v>381</v>
      </c>
      <c r="F23" s="149">
        <v>352</v>
      </c>
      <c r="G23" s="149">
        <v>390</v>
      </c>
      <c r="I23" s="150"/>
      <c r="J23" s="150"/>
      <c r="K23" s="150"/>
      <c r="L23" s="150"/>
      <c r="M23" s="150"/>
      <c r="N23" s="150"/>
    </row>
    <row r="24" spans="1:14" s="33" customFormat="1" ht="11.25" customHeight="1">
      <c r="A24" s="81">
        <v>2</v>
      </c>
      <c r="B24" s="148">
        <v>472</v>
      </c>
      <c r="C24" s="149">
        <v>535</v>
      </c>
      <c r="D24" s="149">
        <v>510</v>
      </c>
      <c r="E24" s="149">
        <v>465</v>
      </c>
      <c r="F24" s="149">
        <v>434</v>
      </c>
      <c r="G24" s="149">
        <v>493</v>
      </c>
      <c r="I24" s="150"/>
      <c r="J24" s="150"/>
      <c r="K24" s="150"/>
      <c r="L24" s="150"/>
      <c r="M24" s="150"/>
      <c r="N24" s="150"/>
    </row>
    <row r="25" spans="1:14" s="33" customFormat="1" ht="11.25" customHeight="1">
      <c r="A25" s="81">
        <v>3</v>
      </c>
      <c r="B25" s="148">
        <v>607</v>
      </c>
      <c r="C25" s="149">
        <v>711</v>
      </c>
      <c r="D25" s="149">
        <v>621</v>
      </c>
      <c r="E25" s="149">
        <v>646</v>
      </c>
      <c r="F25" s="149">
        <v>488</v>
      </c>
      <c r="G25" s="149">
        <v>518</v>
      </c>
      <c r="I25" s="150"/>
      <c r="J25" s="150"/>
      <c r="K25" s="150"/>
      <c r="L25" s="150"/>
      <c r="M25" s="150"/>
      <c r="N25" s="150"/>
    </row>
    <row r="26" spans="1:14" s="33" customFormat="1" ht="11.25" customHeight="1">
      <c r="A26" s="81">
        <v>4</v>
      </c>
      <c r="B26" s="148">
        <v>687</v>
      </c>
      <c r="C26" s="149">
        <v>657</v>
      </c>
      <c r="D26" s="149">
        <v>697</v>
      </c>
      <c r="E26" s="149">
        <v>560</v>
      </c>
      <c r="F26" s="149">
        <v>813</v>
      </c>
      <c r="G26" s="149">
        <v>640</v>
      </c>
      <c r="I26" s="150"/>
      <c r="J26" s="150"/>
      <c r="K26" s="150"/>
      <c r="L26" s="150"/>
      <c r="M26" s="150"/>
      <c r="N26" s="150"/>
    </row>
    <row r="27" spans="1:14" s="33" customFormat="1" ht="11.25" customHeight="1">
      <c r="A27" s="81">
        <v>5</v>
      </c>
      <c r="B27" s="148">
        <v>749</v>
      </c>
      <c r="C27" s="149">
        <v>621</v>
      </c>
      <c r="D27" s="149">
        <v>769</v>
      </c>
      <c r="E27" s="149">
        <v>689</v>
      </c>
      <c r="F27" s="149">
        <v>660</v>
      </c>
      <c r="G27" s="149">
        <v>751</v>
      </c>
      <c r="I27" s="150"/>
      <c r="J27" s="150"/>
      <c r="K27" s="150"/>
      <c r="L27" s="150"/>
      <c r="M27" s="150"/>
      <c r="N27" s="150"/>
    </row>
    <row r="28" spans="1:14" s="33" customFormat="1" ht="11.25" customHeight="1">
      <c r="A28" s="81" t="s">
        <v>30</v>
      </c>
      <c r="B28" s="148">
        <v>841</v>
      </c>
      <c r="C28" s="149">
        <v>767</v>
      </c>
      <c r="D28" s="149">
        <v>850</v>
      </c>
      <c r="E28" s="149">
        <v>646</v>
      </c>
      <c r="F28" s="149">
        <v>866</v>
      </c>
      <c r="G28" s="149">
        <v>880</v>
      </c>
      <c r="I28" s="150"/>
      <c r="J28" s="150"/>
      <c r="K28" s="150"/>
      <c r="L28" s="150"/>
      <c r="M28" s="150"/>
      <c r="N28" s="150"/>
    </row>
    <row r="29" spans="1:14" s="33" customFormat="1" ht="11.25" customHeight="1">
      <c r="A29" s="82" t="s">
        <v>0</v>
      </c>
      <c r="B29" s="151">
        <v>551</v>
      </c>
      <c r="C29" s="139">
        <v>598</v>
      </c>
      <c r="D29" s="139">
        <v>710</v>
      </c>
      <c r="E29" s="139">
        <v>469</v>
      </c>
      <c r="F29" s="139">
        <v>380</v>
      </c>
      <c r="G29" s="139">
        <v>563</v>
      </c>
      <c r="I29" s="150"/>
      <c r="J29" s="150"/>
      <c r="K29" s="150"/>
      <c r="L29" s="150"/>
      <c r="M29" s="150"/>
      <c r="N29" s="150"/>
    </row>
    <row r="30" spans="1:14" s="33" customFormat="1" ht="11.25" customHeight="1">
      <c r="B30" s="132"/>
      <c r="C30" s="132"/>
      <c r="D30" s="132"/>
      <c r="E30" s="132"/>
      <c r="F30" s="132"/>
      <c r="G30" s="132"/>
      <c r="I30" s="150"/>
      <c r="J30" s="150"/>
      <c r="K30" s="150"/>
      <c r="L30" s="150"/>
      <c r="M30" s="150"/>
      <c r="N30" s="150"/>
    </row>
    <row r="31" spans="1:14" s="33" customFormat="1" ht="11.25" customHeight="1">
      <c r="B31" s="260" t="s">
        <v>80</v>
      </c>
      <c r="C31" s="260"/>
      <c r="D31" s="260"/>
      <c r="E31" s="260"/>
      <c r="F31" s="260"/>
      <c r="G31" s="260"/>
      <c r="I31" s="150"/>
      <c r="J31" s="150"/>
      <c r="K31" s="150"/>
      <c r="L31" s="150"/>
      <c r="M31" s="150"/>
      <c r="N31" s="150"/>
    </row>
    <row r="32" spans="1:14" s="33" customFormat="1" ht="11.25" customHeight="1">
      <c r="B32" s="137"/>
      <c r="C32" s="137"/>
      <c r="D32" s="137"/>
      <c r="E32" s="137"/>
      <c r="F32" s="137"/>
      <c r="G32" s="137"/>
      <c r="I32" s="150"/>
      <c r="J32" s="150"/>
      <c r="K32" s="150"/>
      <c r="L32" s="150"/>
      <c r="M32" s="150"/>
      <c r="N32" s="150"/>
    </row>
    <row r="33" spans="1:14" s="33" customFormat="1" ht="11.25" customHeight="1">
      <c r="A33" s="81">
        <v>1</v>
      </c>
      <c r="B33" s="148">
        <v>626</v>
      </c>
      <c r="C33" s="149">
        <v>495</v>
      </c>
      <c r="D33" s="149">
        <v>613</v>
      </c>
      <c r="E33" s="149">
        <v>580</v>
      </c>
      <c r="F33" s="149">
        <v>648</v>
      </c>
      <c r="G33" s="149">
        <v>474</v>
      </c>
      <c r="I33" s="150"/>
      <c r="J33" s="150"/>
      <c r="K33" s="150"/>
      <c r="L33" s="150"/>
      <c r="M33" s="150"/>
      <c r="N33" s="150"/>
    </row>
    <row r="34" spans="1:14" s="33" customFormat="1" ht="11.25" customHeight="1">
      <c r="A34" s="81">
        <v>2</v>
      </c>
      <c r="B34" s="148">
        <v>848</v>
      </c>
      <c r="C34" s="149">
        <v>602</v>
      </c>
      <c r="D34" s="149">
        <v>909</v>
      </c>
      <c r="E34" s="149">
        <v>880</v>
      </c>
      <c r="F34" s="149">
        <v>898</v>
      </c>
      <c r="G34" s="149">
        <v>622</v>
      </c>
      <c r="I34" s="150"/>
      <c r="J34" s="150"/>
      <c r="K34" s="150"/>
      <c r="L34" s="150"/>
      <c r="M34" s="150"/>
      <c r="N34" s="150"/>
    </row>
    <row r="35" spans="1:14" s="33" customFormat="1" ht="11.25" customHeight="1">
      <c r="A35" s="81">
        <v>3</v>
      </c>
      <c r="B35" s="148">
        <v>1124</v>
      </c>
      <c r="C35" s="149">
        <v>962</v>
      </c>
      <c r="D35" s="149">
        <v>1175</v>
      </c>
      <c r="E35" s="149">
        <v>1114</v>
      </c>
      <c r="F35" s="149">
        <v>1131</v>
      </c>
      <c r="G35" s="149">
        <v>969</v>
      </c>
      <c r="I35" s="150"/>
      <c r="J35" s="150"/>
      <c r="K35" s="150"/>
      <c r="L35" s="150"/>
      <c r="M35" s="150"/>
      <c r="N35" s="150"/>
    </row>
    <row r="36" spans="1:14" s="33" customFormat="1" ht="11.25" customHeight="1">
      <c r="A36" s="81">
        <v>4</v>
      </c>
      <c r="B36" s="148">
        <v>1472</v>
      </c>
      <c r="C36" s="149">
        <v>1409</v>
      </c>
      <c r="D36" s="149">
        <v>1507</v>
      </c>
      <c r="E36" s="149">
        <v>1647</v>
      </c>
      <c r="F36" s="149">
        <v>1417</v>
      </c>
      <c r="G36" s="149">
        <v>1271</v>
      </c>
      <c r="I36" s="150"/>
      <c r="J36" s="150"/>
      <c r="K36" s="150"/>
      <c r="L36" s="150"/>
      <c r="M36" s="150"/>
      <c r="N36" s="150"/>
    </row>
    <row r="37" spans="1:14" s="33" customFormat="1" ht="11.25" customHeight="1">
      <c r="A37" s="81">
        <v>5</v>
      </c>
      <c r="B37" s="148">
        <v>1568</v>
      </c>
      <c r="C37" s="149">
        <v>1176</v>
      </c>
      <c r="D37" s="149">
        <v>1657</v>
      </c>
      <c r="E37" s="149">
        <v>1415</v>
      </c>
      <c r="F37" s="149">
        <v>1486</v>
      </c>
      <c r="G37" s="149">
        <v>1152</v>
      </c>
      <c r="I37" s="150"/>
      <c r="J37" s="150"/>
      <c r="K37" s="150"/>
      <c r="L37" s="150"/>
      <c r="M37" s="150"/>
      <c r="N37" s="150"/>
    </row>
    <row r="38" spans="1:14" s="33" customFormat="1" ht="11.25" customHeight="1">
      <c r="A38" s="81" t="s">
        <v>30</v>
      </c>
      <c r="B38" s="148">
        <v>1804</v>
      </c>
      <c r="C38" s="149">
        <v>1643</v>
      </c>
      <c r="D38" s="149">
        <v>1843</v>
      </c>
      <c r="E38" s="149">
        <v>1434</v>
      </c>
      <c r="F38" s="149">
        <v>1452</v>
      </c>
      <c r="G38" s="149">
        <v>1662</v>
      </c>
      <c r="I38" s="150"/>
      <c r="J38" s="150"/>
      <c r="K38" s="150"/>
      <c r="L38" s="150"/>
      <c r="M38" s="150"/>
      <c r="N38" s="150"/>
    </row>
    <row r="39" spans="1:14" s="33" customFormat="1" ht="11.25" customHeight="1">
      <c r="A39" s="82" t="s">
        <v>0</v>
      </c>
      <c r="B39" s="151">
        <v>1082</v>
      </c>
      <c r="C39" s="139">
        <v>1016</v>
      </c>
      <c r="D39" s="139">
        <v>1483</v>
      </c>
      <c r="E39" s="139">
        <v>867</v>
      </c>
      <c r="F39" s="139">
        <v>721</v>
      </c>
      <c r="G39" s="139">
        <v>905</v>
      </c>
      <c r="I39" s="150"/>
      <c r="J39" s="150"/>
      <c r="K39" s="150"/>
      <c r="L39" s="150"/>
      <c r="M39" s="150"/>
      <c r="N39" s="150"/>
    </row>
    <row r="40" spans="1:14" s="33" customFormat="1" ht="11.25" customHeight="1">
      <c r="B40" s="132"/>
      <c r="C40" s="132"/>
      <c r="D40" s="132"/>
      <c r="E40" s="132"/>
      <c r="F40" s="132"/>
      <c r="G40" s="132"/>
      <c r="I40" s="150"/>
      <c r="J40" s="150"/>
      <c r="K40" s="150"/>
      <c r="L40" s="150"/>
      <c r="M40" s="150"/>
      <c r="N40" s="150"/>
    </row>
    <row r="41" spans="1:14" s="33" customFormat="1" ht="11.25" customHeight="1">
      <c r="B41" s="260" t="s">
        <v>78</v>
      </c>
      <c r="C41" s="260"/>
      <c r="D41" s="260"/>
      <c r="E41" s="260"/>
      <c r="F41" s="260"/>
      <c r="G41" s="260"/>
      <c r="I41" s="150"/>
      <c r="J41" s="150"/>
      <c r="K41" s="150"/>
      <c r="L41" s="150"/>
      <c r="M41" s="150"/>
      <c r="N41" s="150"/>
    </row>
    <row r="42" spans="1:14" s="33" customFormat="1" ht="11.25" customHeight="1">
      <c r="B42" s="137"/>
      <c r="C42" s="137"/>
      <c r="D42" s="137"/>
      <c r="E42" s="137"/>
      <c r="F42" s="137"/>
      <c r="G42" s="137"/>
      <c r="I42" s="150"/>
      <c r="J42" s="150"/>
      <c r="K42" s="150"/>
      <c r="L42" s="150"/>
      <c r="M42" s="150"/>
      <c r="N42" s="150"/>
    </row>
    <row r="43" spans="1:14" s="33" customFormat="1" ht="11.25" customHeight="1">
      <c r="A43" s="81">
        <v>1</v>
      </c>
      <c r="B43" s="148">
        <v>111</v>
      </c>
      <c r="C43" s="149">
        <v>174</v>
      </c>
      <c r="D43" s="149">
        <v>120</v>
      </c>
      <c r="E43" s="149">
        <v>126</v>
      </c>
      <c r="F43" s="149">
        <v>101</v>
      </c>
      <c r="G43" s="149">
        <v>168</v>
      </c>
      <c r="I43" s="150"/>
      <c r="J43" s="150"/>
      <c r="K43" s="150"/>
      <c r="L43" s="150"/>
      <c r="M43" s="150"/>
      <c r="N43" s="150"/>
    </row>
    <row r="44" spans="1:14" s="33" customFormat="1" ht="11.25" customHeight="1">
      <c r="A44" s="81">
        <v>2</v>
      </c>
      <c r="B44" s="148">
        <v>137</v>
      </c>
      <c r="C44" s="149">
        <v>226</v>
      </c>
      <c r="D44" s="149">
        <v>118</v>
      </c>
      <c r="E44" s="149">
        <v>134</v>
      </c>
      <c r="F44" s="149">
        <v>117</v>
      </c>
      <c r="G44" s="149">
        <v>215</v>
      </c>
      <c r="I44" s="150"/>
      <c r="J44" s="150"/>
      <c r="K44" s="150"/>
      <c r="L44" s="150"/>
      <c r="M44" s="150"/>
      <c r="N44" s="150"/>
    </row>
    <row r="45" spans="1:14" s="33" customFormat="1" ht="11.25" customHeight="1">
      <c r="A45" s="81">
        <v>3</v>
      </c>
      <c r="B45" s="148">
        <v>139</v>
      </c>
      <c r="C45" s="149">
        <v>208</v>
      </c>
      <c r="D45" s="149">
        <v>119</v>
      </c>
      <c r="E45" s="149">
        <v>147</v>
      </c>
      <c r="F45" s="149">
        <v>122</v>
      </c>
      <c r="G45" s="149">
        <v>208</v>
      </c>
      <c r="I45" s="150"/>
      <c r="J45" s="150"/>
      <c r="K45" s="150"/>
      <c r="L45" s="150"/>
      <c r="M45" s="150"/>
      <c r="N45" s="150"/>
    </row>
    <row r="46" spans="1:14" s="33" customFormat="1" ht="11.25" customHeight="1">
      <c r="A46" s="81">
        <v>4</v>
      </c>
      <c r="B46" s="148">
        <v>162</v>
      </c>
      <c r="C46" s="149">
        <v>171</v>
      </c>
      <c r="D46" s="149">
        <v>152</v>
      </c>
      <c r="E46" s="149">
        <v>72</v>
      </c>
      <c r="F46" s="149">
        <v>196</v>
      </c>
      <c r="G46" s="149">
        <v>231</v>
      </c>
      <c r="I46" s="150"/>
      <c r="J46" s="150"/>
      <c r="K46" s="150"/>
      <c r="L46" s="150"/>
      <c r="M46" s="150"/>
      <c r="N46" s="150"/>
    </row>
    <row r="47" spans="1:14" s="33" customFormat="1" ht="11.25" customHeight="1">
      <c r="A47" s="81">
        <v>5</v>
      </c>
      <c r="B47" s="148">
        <v>224</v>
      </c>
      <c r="C47" s="149">
        <v>326</v>
      </c>
      <c r="D47" s="149">
        <v>199</v>
      </c>
      <c r="E47" s="149">
        <v>234</v>
      </c>
      <c r="F47" s="149">
        <v>228</v>
      </c>
      <c r="G47" s="149">
        <v>373</v>
      </c>
      <c r="I47" s="150"/>
      <c r="J47" s="150"/>
      <c r="K47" s="150"/>
      <c r="L47" s="150"/>
      <c r="M47" s="150"/>
      <c r="N47" s="150"/>
    </row>
    <row r="48" spans="1:14" s="33" customFormat="1" ht="11.25" customHeight="1">
      <c r="A48" s="81" t="s">
        <v>30</v>
      </c>
      <c r="B48" s="148">
        <v>330</v>
      </c>
      <c r="C48" s="149">
        <v>358</v>
      </c>
      <c r="D48" s="149">
        <v>327</v>
      </c>
      <c r="E48" s="149">
        <v>298</v>
      </c>
      <c r="F48" s="149">
        <v>372</v>
      </c>
      <c r="G48" s="149">
        <v>330</v>
      </c>
      <c r="I48" s="150"/>
      <c r="J48" s="150"/>
      <c r="K48" s="150"/>
      <c r="L48" s="150"/>
      <c r="M48" s="150"/>
      <c r="N48" s="150"/>
    </row>
    <row r="49" spans="1:14" s="33" customFormat="1" ht="11.25" customHeight="1">
      <c r="A49" s="82" t="s">
        <v>0</v>
      </c>
      <c r="B49" s="151">
        <v>168</v>
      </c>
      <c r="C49" s="139">
        <v>240</v>
      </c>
      <c r="D49" s="139">
        <v>204</v>
      </c>
      <c r="E49" s="139">
        <v>140</v>
      </c>
      <c r="F49" s="139">
        <v>108</v>
      </c>
      <c r="G49" s="139">
        <v>234</v>
      </c>
      <c r="I49" s="150"/>
      <c r="J49" s="150"/>
      <c r="K49" s="150"/>
      <c r="L49" s="150"/>
      <c r="M49" s="150"/>
      <c r="N49" s="150"/>
    </row>
    <row r="50" spans="1:14" s="33" customFormat="1" ht="11.25" customHeight="1">
      <c r="B50" s="132"/>
      <c r="C50" s="132"/>
      <c r="D50" s="132"/>
      <c r="E50" s="132"/>
      <c r="F50" s="132"/>
      <c r="G50" s="132"/>
      <c r="I50" s="150"/>
      <c r="J50" s="150"/>
      <c r="K50" s="150"/>
      <c r="L50" s="150"/>
      <c r="M50" s="150"/>
      <c r="N50" s="150"/>
    </row>
    <row r="51" spans="1:14" s="33" customFormat="1" ht="11.25" customHeight="1">
      <c r="B51" s="287" t="s">
        <v>188</v>
      </c>
      <c r="C51" s="287"/>
      <c r="D51" s="287"/>
      <c r="E51" s="287"/>
      <c r="F51" s="287"/>
      <c r="G51" s="287"/>
      <c r="I51" s="150"/>
      <c r="J51" s="150"/>
      <c r="K51" s="150"/>
      <c r="L51" s="150"/>
      <c r="M51" s="150"/>
      <c r="N51" s="150"/>
    </row>
    <row r="52" spans="1:14" s="33" customFormat="1" ht="11.25" customHeight="1">
      <c r="B52" s="137"/>
      <c r="C52" s="137"/>
      <c r="D52" s="137"/>
      <c r="E52" s="137"/>
      <c r="F52" s="137"/>
      <c r="G52" s="137"/>
      <c r="I52" s="150"/>
      <c r="J52" s="150"/>
      <c r="K52" s="150"/>
      <c r="L52" s="150"/>
      <c r="M52" s="150"/>
      <c r="N52" s="150"/>
    </row>
    <row r="53" spans="1:14" s="33" customFormat="1" ht="11.25" customHeight="1">
      <c r="A53" s="81">
        <v>1</v>
      </c>
      <c r="B53" s="148">
        <v>105</v>
      </c>
      <c r="C53" s="149">
        <v>103</v>
      </c>
      <c r="D53" s="149">
        <v>106</v>
      </c>
      <c r="E53" s="149">
        <v>98</v>
      </c>
      <c r="F53" s="149">
        <v>104</v>
      </c>
      <c r="G53" s="149">
        <v>116</v>
      </c>
      <c r="I53" s="150"/>
      <c r="J53" s="150"/>
      <c r="K53" s="150"/>
      <c r="L53" s="150"/>
      <c r="M53" s="150"/>
      <c r="N53" s="150"/>
    </row>
    <row r="54" spans="1:14" s="33" customFormat="1" ht="11.25" customHeight="1">
      <c r="A54" s="81">
        <v>2</v>
      </c>
      <c r="B54" s="148">
        <v>115</v>
      </c>
      <c r="C54" s="149">
        <v>124</v>
      </c>
      <c r="D54" s="149">
        <v>110</v>
      </c>
      <c r="E54" s="149">
        <v>105</v>
      </c>
      <c r="F54" s="149">
        <v>119</v>
      </c>
      <c r="G54" s="149">
        <v>112</v>
      </c>
      <c r="I54" s="150"/>
      <c r="J54" s="150"/>
      <c r="K54" s="150"/>
      <c r="L54" s="150"/>
      <c r="M54" s="150"/>
      <c r="N54" s="150"/>
    </row>
    <row r="55" spans="1:14" s="33" customFormat="1" ht="11.25" customHeight="1">
      <c r="A55" s="81">
        <v>3</v>
      </c>
      <c r="B55" s="148">
        <v>122</v>
      </c>
      <c r="C55" s="149">
        <v>143</v>
      </c>
      <c r="D55" s="149">
        <v>117</v>
      </c>
      <c r="E55" s="149">
        <v>134</v>
      </c>
      <c r="F55" s="149">
        <v>121</v>
      </c>
      <c r="G55" s="149">
        <v>122</v>
      </c>
      <c r="I55" s="150"/>
      <c r="J55" s="150"/>
      <c r="K55" s="150"/>
      <c r="L55" s="150"/>
      <c r="M55" s="150"/>
      <c r="N55" s="150"/>
    </row>
    <row r="56" spans="1:14" s="33" customFormat="1" ht="11.25" customHeight="1">
      <c r="A56" s="81">
        <v>4</v>
      </c>
      <c r="B56" s="148">
        <v>126</v>
      </c>
      <c r="C56" s="149">
        <v>131</v>
      </c>
      <c r="D56" s="149">
        <v>126</v>
      </c>
      <c r="E56" s="149">
        <v>115</v>
      </c>
      <c r="F56" s="149">
        <v>142</v>
      </c>
      <c r="G56" s="149">
        <v>124</v>
      </c>
      <c r="I56" s="150"/>
      <c r="J56" s="150"/>
      <c r="K56" s="150"/>
      <c r="L56" s="150"/>
      <c r="M56" s="150"/>
      <c r="N56" s="150"/>
    </row>
    <row r="57" spans="1:14" s="33" customFormat="1" ht="11.25" customHeight="1">
      <c r="A57" s="81">
        <v>5</v>
      </c>
      <c r="B57" s="148">
        <v>136</v>
      </c>
      <c r="C57" s="149">
        <v>137</v>
      </c>
      <c r="D57" s="149">
        <v>136</v>
      </c>
      <c r="E57" s="149">
        <v>128</v>
      </c>
      <c r="F57" s="149">
        <v>145</v>
      </c>
      <c r="G57" s="149">
        <v>141</v>
      </c>
      <c r="I57" s="150"/>
      <c r="J57" s="150"/>
      <c r="K57" s="150"/>
      <c r="L57" s="150"/>
      <c r="M57" s="150"/>
      <c r="N57" s="150"/>
    </row>
    <row r="58" spans="1:14" s="33" customFormat="1" ht="11.25" customHeight="1">
      <c r="A58" s="81" t="s">
        <v>30</v>
      </c>
      <c r="B58" s="148">
        <v>159</v>
      </c>
      <c r="C58" s="149">
        <v>168</v>
      </c>
      <c r="D58" s="149">
        <v>159</v>
      </c>
      <c r="E58" s="149">
        <v>120</v>
      </c>
      <c r="F58" s="149">
        <v>155</v>
      </c>
      <c r="G58" s="149">
        <v>151</v>
      </c>
      <c r="I58" s="150"/>
      <c r="J58" s="150"/>
      <c r="K58" s="150"/>
      <c r="L58" s="150"/>
      <c r="M58" s="150"/>
      <c r="N58" s="150"/>
    </row>
    <row r="59" spans="1:14" s="33" customFormat="1" ht="11.25" customHeight="1">
      <c r="A59" s="82" t="s">
        <v>0</v>
      </c>
      <c r="B59" s="151">
        <v>122</v>
      </c>
      <c r="C59" s="139">
        <v>131</v>
      </c>
      <c r="D59" s="139">
        <v>134</v>
      </c>
      <c r="E59" s="139">
        <v>107</v>
      </c>
      <c r="F59" s="139">
        <v>108</v>
      </c>
      <c r="G59" s="139">
        <v>124</v>
      </c>
      <c r="I59" s="150"/>
      <c r="J59" s="150"/>
      <c r="K59" s="150"/>
      <c r="L59" s="150"/>
      <c r="M59" s="150"/>
      <c r="N59" s="150"/>
    </row>
    <row r="60" spans="1:14" s="33" customFormat="1" ht="11.25" customHeight="1">
      <c r="A60" s="33" t="s">
        <v>15</v>
      </c>
    </row>
    <row r="61" spans="1:14" s="33" customFormat="1" ht="11.25" customHeight="1">
      <c r="A61" s="33" t="s">
        <v>275</v>
      </c>
    </row>
    <row r="62" spans="1:14" s="33" customFormat="1" ht="11.25" customHeight="1"/>
  </sheetData>
  <mergeCells count="14">
    <mergeCell ref="B11:G11"/>
    <mergeCell ref="B21:G21"/>
    <mergeCell ref="B31:G31"/>
    <mergeCell ref="B41:G41"/>
    <mergeCell ref="B51:G51"/>
    <mergeCell ref="A7:A9"/>
    <mergeCell ref="B7:B9"/>
    <mergeCell ref="C8:C9"/>
    <mergeCell ref="D8:D9"/>
    <mergeCell ref="G8:G9"/>
    <mergeCell ref="C7:D7"/>
    <mergeCell ref="F7:G7"/>
    <mergeCell ref="F8:F9"/>
    <mergeCell ref="E7:E9"/>
  </mergeCells>
  <phoneticPr fontId="23" type="noConversion"/>
  <hyperlinks>
    <hyperlink ref="A1" location="Inhalt!A1" tooltip="Zum Inhalt" display="Inhalt"/>
  </hyperlinks>
  <pageMargins left="0.70866141732283472" right="0.70866141732283472" top="0.78740157480314965" bottom="0.78740157480314965" header="0.31496062992125984" footer="0.31496062992125984"/>
  <pageSetup paperSize="9" firstPageNumber="6" orientation="portrait" r:id="rId1"/>
  <headerFooter>
    <oddFooter>&amp;C&amp;6© Statistisches Landesamt des Freistaates Sachsen  | K VII 1 - j/19</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5</vt:i4>
      </vt:variant>
    </vt:vector>
  </HeadingPairs>
  <TitlesOfParts>
    <vt:vector size="32" baseType="lpstr">
      <vt:lpstr>Titel</vt:lpstr>
      <vt:lpstr>Impressum</vt:lpstr>
      <vt:lpstr>Inhalt</vt:lpstr>
      <vt:lpstr>Vorbemerkungen</vt:lpstr>
      <vt:lpstr>T1</vt:lpstr>
      <vt:lpstr>T2</vt:lpstr>
      <vt:lpstr>T3 </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T19_1</vt:lpstr>
      <vt:lpstr>T19_2</vt:lpstr>
      <vt:lpstr>A1</vt:lpstr>
      <vt:lpstr>A2</vt:lpstr>
      <vt:lpstr>A3</vt:lpstr>
      <vt:lpstr>'A1'!Druckbereich</vt:lpstr>
      <vt:lpstr>'A2'!Druckbereich</vt:lpstr>
      <vt:lpstr>Inhalt!Druckbereich</vt:lpstr>
      <vt:lpstr>'T14'!Druckbereich</vt:lpstr>
      <vt:lpstr>Vorbemerkungen!Druckbereich</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Wohngeld im Freistaat Sachsen</dc:title>
  <dc:subject>Wohngeld</dc:subject>
  <dc:creator>Statistisches Landesamt des Freistaates Sachsen</dc:creator>
  <cp:keywords>Reine Wohngeldhaushalte, Wohngeldrechtliche Teilhaushalte, Mietzuschuss, Lastenschuss</cp:keywords>
  <dc:description>K VII 1 - j/19</dc:description>
  <cp:lastModifiedBy>Statistisches Landesamt des Freistaates Sachsen</cp:lastModifiedBy>
  <cp:lastPrinted>2023-01-31T10:18:47Z</cp:lastPrinted>
  <dcterms:created xsi:type="dcterms:W3CDTF">2009-10-23T05:39:42Z</dcterms:created>
  <dcterms:modified xsi:type="dcterms:W3CDTF">2023-02-03T10:11:39Z</dcterms:modified>
  <cp:category>Statistischer Bericht</cp:category>
  <cp:contentStatus>2019</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2066388425</vt:i4>
  </property>
  <property fmtid="{D5CDD505-2E9C-101B-9397-08002B2CF9AE}" pid="3" name="_NewReviewCycle">
    <vt:lpwstr/>
  </property>
  <property fmtid="{D5CDD505-2E9C-101B-9397-08002B2CF9AE}" pid="4" name="_EmailSubject">
    <vt:lpwstr>Wohngeldbericht 2019</vt:lpwstr>
  </property>
  <property fmtid="{D5CDD505-2E9C-101B-9397-08002B2CF9AE}" pid="5" name="_AuthorEmail">
    <vt:lpwstr>Marita.Lindner@statistik.sachsen.de</vt:lpwstr>
  </property>
  <property fmtid="{D5CDD505-2E9C-101B-9397-08002B2CF9AE}" pid="6" name="_AuthorEmailDisplayName">
    <vt:lpwstr>Lindner, Marita - StaLa</vt:lpwstr>
  </property>
  <property fmtid="{D5CDD505-2E9C-101B-9397-08002B2CF9AE}" pid="7" name="_PreviousAdHocReviewCycleID">
    <vt:i4>-317904427</vt:i4>
  </property>
  <property fmtid="{D5CDD505-2E9C-101B-9397-08002B2CF9AE}" pid="8" name="_ReviewingToolsShownOnce">
    <vt:lpwstr/>
  </property>
</Properties>
</file>