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5" windowWidth="14385" windowHeight="12420" tabRatio="921"/>
  </bookViews>
  <sheets>
    <sheet name="Inhalt" sheetId="33" r:id="rId1"/>
    <sheet name="Tab1" sheetId="41" r:id="rId2"/>
    <sheet name="Tab2" sheetId="42" r:id="rId3"/>
    <sheet name="Tab3" sheetId="43" r:id="rId4"/>
    <sheet name="Tab4" sheetId="44" r:id="rId5"/>
    <sheet name="Tab5" sheetId="45" r:id="rId6"/>
    <sheet name="Tab6" sheetId="46" r:id="rId7"/>
    <sheet name="Tab7" sheetId="47" r:id="rId8"/>
    <sheet name="Tab8" sheetId="48" r:id="rId9"/>
    <sheet name="Tab9" sheetId="49" r:id="rId10"/>
    <sheet name="Tab10" sheetId="50" r:id="rId11"/>
    <sheet name="Tab11" sheetId="51" r:id="rId12"/>
    <sheet name="Tab12" sheetId="52" r:id="rId13"/>
    <sheet name="Tab13" sheetId="53" r:id="rId14"/>
    <sheet name="Tab14" sheetId="54" r:id="rId15"/>
    <sheet name="Tab15" sheetId="55" r:id="rId16"/>
    <sheet name="Tab16" sheetId="56" r:id="rId17"/>
    <sheet name="Tab17" sheetId="57" r:id="rId18"/>
    <sheet name="Tab18" sheetId="58" r:id="rId19"/>
    <sheet name="Tab19" sheetId="59" r:id="rId20"/>
    <sheet name="Tab20" sheetId="60" r:id="rId21"/>
    <sheet name="Tab21" sheetId="71" r:id="rId22"/>
    <sheet name="Tab22" sheetId="70" r:id="rId23"/>
    <sheet name="Tab23" sheetId="61" r:id="rId24"/>
    <sheet name="Tab24" sheetId="62" r:id="rId25"/>
    <sheet name="Tab25" sheetId="63" r:id="rId26"/>
    <sheet name="Tab26" sheetId="64" r:id="rId27"/>
    <sheet name="Tab27" sheetId="65" r:id="rId28"/>
    <sheet name="Tab28" sheetId="66" r:id="rId29"/>
    <sheet name="Tab29" sheetId="67" r:id="rId30"/>
    <sheet name="Tab30" sheetId="68" r:id="rId31"/>
    <sheet name="Tab31" sheetId="69" r:id="rId32"/>
  </sheets>
  <definedNames>
    <definedName name="Abfrage_von_Microsoft_Access_Datenbank" localSheetId="14">'Tab14'!$B$37:$I$40</definedName>
    <definedName name="Abfrage_von_Microsoft_Access_Datenbank" localSheetId="15">'Tab15'!$B$8:$F$8</definedName>
    <definedName name="Abfrage_von_Microsoft_Access_Datenbank" localSheetId="8">'Tab8'!$C$9:$F$10</definedName>
    <definedName name="Abfrage_von_Microsoft_Access_Datenbank_103" localSheetId="11">'Tab11'!$E$283:$E$284</definedName>
    <definedName name="Abfrage_von_Microsoft_Access_Datenbank_104" localSheetId="11">'Tab11'!#REF!</definedName>
    <definedName name="Abfrage_von_Microsoft_Access_Datenbank_105" localSheetId="11">'Tab11'!#REF!</definedName>
    <definedName name="Abfrage_von_Microsoft_Access_Datenbank_106" localSheetId="11">'Tab11'!$I$297</definedName>
    <definedName name="Abfrage_von_Microsoft_Access_Datenbank_107" localSheetId="11">'Tab11'!$I$300</definedName>
    <definedName name="Abfrage_von_Microsoft_Access_Datenbank_108" localSheetId="11">'Tab11'!$I$315</definedName>
    <definedName name="Abfrage_von_Microsoft_Access_Datenbank_109" localSheetId="11">'Tab11'!$I$313</definedName>
    <definedName name="Abfrage_von_Microsoft_Access_Datenbank_110" localSheetId="11">'Tab11'!#REF!</definedName>
    <definedName name="Abfrage_von_Microsoft_Access_Datenbank_111" localSheetId="11">'Tab11'!#REF!</definedName>
    <definedName name="Abfrage_von_Microsoft_Access_Datenbank_112" localSheetId="11">'Tab11'!#REF!</definedName>
    <definedName name="Abfrage_von_Microsoft_Access_Datenbank_113" localSheetId="11">'Tab11'!#REF!</definedName>
    <definedName name="Abfrage_von_Microsoft_Access_Datenbank_114" localSheetId="11">'Tab11'!#REF!</definedName>
    <definedName name="Abfrage_von_Microsoft_Access_Datenbank_115" localSheetId="11">'Tab11'!#REF!</definedName>
    <definedName name="Abfrage_von_Microsoft_Access_Datenbank_116" localSheetId="11">'Tab11'!$E$337</definedName>
    <definedName name="Abfrage_von_Microsoft_Access_Datenbank_117" localSheetId="11">'Tab11'!$E$339</definedName>
    <definedName name="Abfrage_von_Microsoft_Access_Datenbank_118" localSheetId="11">'Tab11'!$E$340</definedName>
    <definedName name="Abfrage_von_Microsoft_Access_Datenbank_119" localSheetId="11">'Tab11'!$E$342</definedName>
    <definedName name="Abfrage_von_Microsoft_Access_Datenbank_125" localSheetId="11">'Tab11'!$E$436</definedName>
    <definedName name="Abfrage_von_Microsoft_Access_Datenbank_129" localSheetId="11">'Tab11'!#REF!</definedName>
    <definedName name="Abfrage_von_Microsoft_Access_Datenbank_135" localSheetId="11">'Tab11'!#REF!</definedName>
    <definedName name="Abfrage_von_Microsoft_Access_Datenbank_144" localSheetId="11">'Tab11'!$E$412</definedName>
    <definedName name="Abfrage_von_Microsoft_Access_Datenbank_191" localSheetId="11">'Tab11'!$I$352:$I$353</definedName>
    <definedName name="Abfrage_von_Microsoft_Access_Datenbank_192" localSheetId="11">'Tab11'!$I$358</definedName>
    <definedName name="Abfrage_von_Microsoft_Access_Datenbank_193" localSheetId="11">'Tab11'!$I$360</definedName>
    <definedName name="Abfrage_von_Microsoft_Access_Datenbank_194" localSheetId="11">'Tab11'!#REF!</definedName>
    <definedName name="Abfrage_von_Microsoft_Access_Datenbank_195" localSheetId="11">'Tab11'!#REF!</definedName>
    <definedName name="Abfrage_von_Microsoft_Access_Datenbank_196" localSheetId="11">'Tab11'!#REF!</definedName>
    <definedName name="Abfrage_von_Microsoft_Access_Datenbank_197" localSheetId="11">'Tab11'!#REF!</definedName>
    <definedName name="Abfrage_von_Microsoft_Access_Datenbank_198" localSheetId="11">'Tab11'!#REF!</definedName>
    <definedName name="Abfrage_von_Microsoft_Access_Datenbank_199" localSheetId="11">'Tab11'!#REF!</definedName>
    <definedName name="Abfrage_von_Microsoft_Access_Datenbank_200" localSheetId="11">'Tab11'!#REF!</definedName>
    <definedName name="Abfrage_von_Microsoft_Access_Datenbank_201" localSheetId="11">'Tab11'!#REF!</definedName>
    <definedName name="Abfrage_von_Microsoft_Access_Datenbank_202" localSheetId="11">'Tab11'!$E$433:$E$434</definedName>
    <definedName name="Abfrage_von_Microsoft_Access_Datenbank_204" localSheetId="11">'Tab11'!#REF!</definedName>
    <definedName name="Abfrage_von_Microsoft_Access_Datenbank_209" localSheetId="11">'Tab11'!$D$451:$D$452</definedName>
    <definedName name="Abfrage_von_Microsoft_Access_Datenbank_211" localSheetId="11">'Tab11'!#REF!</definedName>
    <definedName name="Abfrage_von_Microsoft_Access_Datenbank_212" localSheetId="11">'Tab11'!#REF!</definedName>
    <definedName name="Abfrage_von_Microsoft_Access_Datenbank_213" localSheetId="11">'Tab11'!#REF!</definedName>
    <definedName name="Abfrage_von_Microsoft_Access_Datenbank_215" localSheetId="11">'Tab11'!#REF!</definedName>
    <definedName name="Abfrage_von_Microsoft_Access_Datenbank_218" localSheetId="11">'Tab11'!$I$502:$I$503</definedName>
    <definedName name="Abfrage_von_Microsoft_Access_Datenbank_219" localSheetId="11">'Tab11'!$E$437</definedName>
    <definedName name="Abfrage_von_Microsoft_Access_Datenbank_22" localSheetId="7">'Tab7'!#REF!</definedName>
    <definedName name="Abfrage_von_Microsoft_Access_Datenbank_220" localSheetId="11">'Tab11'!$E$217:$E$218</definedName>
    <definedName name="Abfrage_von_Microsoft_Access_Datenbank_221" localSheetId="11">'Tab11'!$E$220:$E$221</definedName>
    <definedName name="Abfrage_von_Microsoft_Access_Datenbank_222" localSheetId="11">'Tab11'!$E$223:$E$224</definedName>
    <definedName name="Abfrage_von_Microsoft_Access_Datenbank_223" localSheetId="11">'Tab11'!$E$256:$I$256</definedName>
    <definedName name="Abfrage_von_Microsoft_Access_Datenbank_224" localSheetId="11">'Tab11'!$E$253:$E$254</definedName>
    <definedName name="Abfrage_von_Microsoft_Access_Datenbank_225" localSheetId="11">'Tab11'!$E$258:$I$258</definedName>
    <definedName name="Abfrage_von_Microsoft_Access_Datenbank_226" localSheetId="11">'Tab11'!$E$259:$E$260</definedName>
    <definedName name="Abfrage_von_Microsoft_Access_Datenbank_227" localSheetId="11">'Tab11'!$E$328:$E$329</definedName>
    <definedName name="Abfrage_von_Microsoft_Access_Datenbank_228" localSheetId="11">'Tab11'!$I$480</definedName>
    <definedName name="Abfrage_von_Microsoft_Access_Datenbank_229" localSheetId="11">'Tab11'!$I$478</definedName>
    <definedName name="Abfrage_von_Microsoft_Access_Datenbank_23" localSheetId="7">'Tab7'!#REF!</definedName>
    <definedName name="Abfrage_von_Microsoft_Access_Datenbank_24" localSheetId="7">'Tab7'!#REF!</definedName>
    <definedName name="Abfrage_von_Microsoft_Access_Datenbank_25" localSheetId="7">'Tab7'!#REF!</definedName>
    <definedName name="Abfrage_von_Microsoft_Access_Datenbank_26" localSheetId="7">'Tab7'!#REF!</definedName>
    <definedName name="Abfrage_von_Microsoft_Access_Datenbank_27" localSheetId="7">'Tab7'!#REF!</definedName>
    <definedName name="Abfrage_von_Microsoft_Access_Datenbank_28" localSheetId="7">'Tab7'!#REF!</definedName>
    <definedName name="Abfrage_von_Microsoft_Access_Datenbank_29" localSheetId="7">'Tab7'!#REF!</definedName>
    <definedName name="Abfrage_von_Microsoft_Access_Datenbank_30" localSheetId="7">'Tab7'!#REF!</definedName>
    <definedName name="Abfrage_von_Microsoft_Access_Datenbank_31" localSheetId="7">'Tab7'!#REF!</definedName>
    <definedName name="Abfrage_von_Microsoft_Access_Datenbank_32" localSheetId="7">'Tab7'!#REF!</definedName>
    <definedName name="Abfrage_von_Microsoft_Access_Datenbank_33" localSheetId="7">'Tab7'!#REF!</definedName>
    <definedName name="Abfrage_von_Microsoft_Access_Datenbank_34" localSheetId="7">'Tab7'!#REF!</definedName>
    <definedName name="Abfrage_von_Microsoft_Access_Datenbank_35" localSheetId="7">'Tab7'!#REF!</definedName>
    <definedName name="Abfrage_von_Microsoft_Access_Datenbank_36" localSheetId="7">'Tab7'!#REF!</definedName>
    <definedName name="Abfrage_von_Microsoft_Access_Datenbank_37" localSheetId="7">'Tab7'!#REF!</definedName>
    <definedName name="Abfrage_von_Microsoft_Access_Datenbank_65" localSheetId="11">'Tab11'!$E$235:$E$236</definedName>
    <definedName name="Abfrage_von_Microsoft_Access_Datenbank_67" localSheetId="11">'Tab11'!#REF!</definedName>
    <definedName name="Abfrage_von_Microsoft_Access_Datenbank_68" localSheetId="11">'Tab11'!#REF!</definedName>
    <definedName name="Abfrage_von_Microsoft_Access_Datenbank_70" localSheetId="11">'Tab11'!$E$250:$I$250</definedName>
    <definedName name="Abfrage_von_Microsoft_Access_Datenbank_71" localSheetId="11">'Tab11'!$E$247:$E$248</definedName>
    <definedName name="Abfrage_von_Microsoft_Access_Datenbank_72" localSheetId="11">'Tab11'!$E$244</definedName>
    <definedName name="Abfrage_von_Microsoft_Access_Datenbank_74" localSheetId="11">'Tab11'!#REF!</definedName>
    <definedName name="Abfrage_von_Microsoft_Access_Datenbank_79" localSheetId="11">'Tab11'!#REF!</definedName>
    <definedName name="Abfrage_von_Microsoft_Access_Datenbank_80" localSheetId="11">'Tab11'!#REF!</definedName>
    <definedName name="Abfrage_von_Microsoft_Access_Datenbank_81" localSheetId="11">'Tab11'!#REF!</definedName>
    <definedName name="Abfrage_von_Microsoft_Access_Datenbank_82" localSheetId="11">'Tab11'!$E$229:$E$230</definedName>
    <definedName name="Abfrage_von_Microsoft_Access_Datenbank_83" localSheetId="11">'Tab11'!#REF!</definedName>
    <definedName name="Abfrage_von_Microsoft_Access_Datenbank_84" localSheetId="11">'Tab11'!$E$246</definedName>
    <definedName name="Abfrage_von_Microsoft_Access_Datenbank_85" localSheetId="11">'Tab11'!$I$252</definedName>
    <definedName name="Abfrage_von_Microsoft_Access_Datenbank_86" localSheetId="11">'Tab11'!#REF!</definedName>
    <definedName name="Abfrage_von_Microsoft_Access_Datenbank_87" localSheetId="11">'Tab11'!#REF!</definedName>
    <definedName name="Abfrage_von_Microsoft_Access_Datenbank_90" localSheetId="11">'Tab11'!$E$280:$E$281</definedName>
    <definedName name="Abfrage_von_Microsoft_Access_Datenbank_92" localSheetId="11">'Tab11'!$E$286:$H$287</definedName>
    <definedName name="Abfrage_von_Microsoft_Access_Datenbank_95" localSheetId="11">'Tab11'!$I$295</definedName>
    <definedName name="Abfrage_von_Microsoft_Access_Datenbank_96" localSheetId="11">'Tab11'!$I$298</definedName>
    <definedName name="Abfrage_von_Microsoft_Access_Datenbank_98" localSheetId="11">'Tab11'!$E$304:$E$305</definedName>
    <definedName name="Abfrage_von_Microsoft_Access_Datenbank_99" localSheetId="11">'Tab11'!#REF!</definedName>
    <definedName name="_xlnm.Print_Area" localSheetId="10">'Tab10'!$A$1:$R$47</definedName>
    <definedName name="_xlnm.Print_Area" localSheetId="14">'Tab14'!$A$1:$I$45</definedName>
    <definedName name="_xlnm.Print_Area" localSheetId="17">'Tab17'!$A$1:$H$49</definedName>
    <definedName name="_xlnm.Print_Area" localSheetId="6">'Tab6'!$A$1:$G$46</definedName>
    <definedName name="_xlnm.Print_Area" localSheetId="7">'Tab7'!$A$1:$F$49</definedName>
    <definedName name="_xlnm.Print_Area" localSheetId="8">'Tab8'!$A$1:$F$52</definedName>
    <definedName name="_xlnm.Print_Titles" localSheetId="11">'Tab11'!$3:$6</definedName>
    <definedName name="Z_AA5882D7_4E3B_48CE_B37A_B42B6DA68782_.wvu.Cols" localSheetId="18" hidden="1">'Tab18'!$F:$K</definedName>
    <definedName name="Z_AA5882D7_4E3B_48CE_B37A_B42B6DA68782_.wvu.PrintArea" localSheetId="10" hidden="1">'Tab10'!$A$1:$R$47</definedName>
    <definedName name="Z_AA5882D7_4E3B_48CE_B37A_B42B6DA68782_.wvu.PrintArea" localSheetId="14" hidden="1">'Tab14'!$A$1:$I$45</definedName>
    <definedName name="Z_AA5882D7_4E3B_48CE_B37A_B42B6DA68782_.wvu.PrintArea" localSheetId="17" hidden="1">'Tab17'!$A$1:$H$49</definedName>
    <definedName name="Z_AA5882D7_4E3B_48CE_B37A_B42B6DA68782_.wvu.PrintArea" localSheetId="7" hidden="1">'Tab7'!$A$1:$F$49</definedName>
    <definedName name="Z_AA5882D7_4E3B_48CE_B37A_B42B6DA68782_.wvu.PrintArea" localSheetId="8" hidden="1">'Tab8'!$A$1:$F$52</definedName>
  </definedNames>
  <calcPr calcId="145621"/>
  <customWorkbookViews>
    <customWorkbookView name="Benedikt Wenk - Persönliche Ansicht" guid="{AA5882D7-4E3B-48CE-B37A-B42B6DA68782}" mergeInterval="0" personalView="1" maximized="1" windowWidth="1676" windowHeight="809" tabRatio="925" activeSheetId="9"/>
  </customWorkbookViews>
</workbook>
</file>

<file path=xl/calcChain.xml><?xml version="1.0" encoding="utf-8"?>
<calcChain xmlns="http://schemas.openxmlformats.org/spreadsheetml/2006/main">
  <c r="E38" i="55" l="1"/>
  <c r="C38" i="55"/>
  <c r="F37" i="55"/>
  <c r="D37" i="55"/>
  <c r="B37" i="55"/>
  <c r="F36" i="55"/>
  <c r="D36" i="55"/>
  <c r="B36" i="55"/>
  <c r="B35" i="55"/>
  <c r="F35" i="55" s="1"/>
  <c r="B34" i="55"/>
  <c r="F34" i="55" s="1"/>
  <c r="F33" i="55"/>
  <c r="D33" i="55"/>
  <c r="B33" i="55"/>
  <c r="D32" i="55"/>
  <c r="B32" i="55"/>
  <c r="F32" i="55" s="1"/>
  <c r="B31" i="55"/>
  <c r="B28" i="55" s="1"/>
  <c r="B30" i="55"/>
  <c r="F30" i="55" s="1"/>
  <c r="F29" i="55"/>
  <c r="D29" i="55"/>
  <c r="B29" i="55"/>
  <c r="B27" i="55"/>
  <c r="B24" i="55" s="1"/>
  <c r="F26" i="55"/>
  <c r="B26" i="55"/>
  <c r="D26" i="55" s="1"/>
  <c r="F25" i="55"/>
  <c r="D25" i="55"/>
  <c r="B25" i="55"/>
  <c r="E22" i="55"/>
  <c r="C22" i="55"/>
  <c r="F21" i="55"/>
  <c r="B21" i="55"/>
  <c r="D21" i="55" s="1"/>
  <c r="F20" i="55"/>
  <c r="D20" i="55"/>
  <c r="B20" i="55"/>
  <c r="D19" i="55"/>
  <c r="B19" i="55"/>
  <c r="F19" i="55" s="1"/>
  <c r="B18" i="55"/>
  <c r="F18" i="55" s="1"/>
  <c r="F17" i="55"/>
  <c r="B17" i="55"/>
  <c r="D17" i="55" s="1"/>
  <c r="F16" i="55"/>
  <c r="D16" i="55"/>
  <c r="B16" i="55"/>
  <c r="D15" i="55"/>
  <c r="B15" i="55"/>
  <c r="F15" i="55" s="1"/>
  <c r="B14" i="55"/>
  <c r="F14" i="55" s="1"/>
  <c r="F13" i="55"/>
  <c r="B13" i="55"/>
  <c r="D13" i="55" s="1"/>
  <c r="D11" i="55"/>
  <c r="B11" i="55"/>
  <c r="F11" i="55" s="1"/>
  <c r="B10" i="55"/>
  <c r="F10" i="55" s="1"/>
  <c r="F9" i="55"/>
  <c r="B9" i="55"/>
  <c r="D9" i="55" s="1"/>
  <c r="B45" i="54"/>
  <c r="B44" i="54"/>
  <c r="B43" i="54"/>
  <c r="B42" i="54"/>
  <c r="B41" i="54"/>
  <c r="B40" i="54"/>
  <c r="B39" i="54"/>
  <c r="B37" i="54"/>
  <c r="B36" i="54"/>
  <c r="B35" i="54"/>
  <c r="B34" i="54"/>
  <c r="B33" i="54"/>
  <c r="B32" i="54"/>
  <c r="B31" i="54"/>
  <c r="B30" i="54"/>
  <c r="B29" i="54"/>
  <c r="I27" i="54"/>
  <c r="H27" i="54"/>
  <c r="D27" i="54" s="1"/>
  <c r="G27" i="54"/>
  <c r="F27" i="54"/>
  <c r="E27" i="54"/>
  <c r="C27" i="54"/>
  <c r="B27" i="54" s="1"/>
  <c r="B25" i="54"/>
  <c r="B24" i="54"/>
  <c r="B23" i="54"/>
  <c r="B22" i="54"/>
  <c r="B21" i="54"/>
  <c r="B20" i="54"/>
  <c r="B19" i="54"/>
  <c r="B17" i="54"/>
  <c r="B16" i="54"/>
  <c r="B15" i="54"/>
  <c r="B14" i="54"/>
  <c r="B13" i="54"/>
  <c r="B12" i="54"/>
  <c r="B11" i="54"/>
  <c r="B10" i="54"/>
  <c r="B9" i="54"/>
  <c r="I7" i="54"/>
  <c r="H7" i="54"/>
  <c r="G7" i="54"/>
  <c r="F7" i="54"/>
  <c r="E7" i="54"/>
  <c r="D7" i="54"/>
  <c r="B7" i="54" s="1"/>
  <c r="C7" i="54"/>
  <c r="B48" i="53"/>
  <c r="B47" i="53"/>
  <c r="B46" i="53"/>
  <c r="B45" i="53"/>
  <c r="B44" i="53"/>
  <c r="B43" i="53"/>
  <c r="B42" i="53"/>
  <c r="B41" i="53"/>
  <c r="B40" i="53"/>
  <c r="B39" i="53"/>
  <c r="I38" i="53"/>
  <c r="H38" i="53"/>
  <c r="H49" i="53" s="1"/>
  <c r="G38" i="53"/>
  <c r="G49" i="53" s="1"/>
  <c r="F38" i="53"/>
  <c r="E38" i="53"/>
  <c r="D38" i="53"/>
  <c r="D49" i="53" s="1"/>
  <c r="C38" i="53"/>
  <c r="C49" i="53" s="1"/>
  <c r="B37" i="53"/>
  <c r="B36" i="53"/>
  <c r="B35" i="53"/>
  <c r="I34" i="53"/>
  <c r="H34" i="53"/>
  <c r="G34" i="53"/>
  <c r="F34" i="53"/>
  <c r="E34" i="53"/>
  <c r="D34" i="53"/>
  <c r="C34" i="53"/>
  <c r="B33" i="53"/>
  <c r="B32" i="53"/>
  <c r="B31" i="53"/>
  <c r="B30" i="53"/>
  <c r="I29" i="53"/>
  <c r="H29" i="53"/>
  <c r="G29" i="53"/>
  <c r="F29" i="53"/>
  <c r="E29" i="53"/>
  <c r="D29" i="53"/>
  <c r="C29" i="53"/>
  <c r="B26" i="53"/>
  <c r="B25" i="53"/>
  <c r="B24" i="53"/>
  <c r="B23" i="53"/>
  <c r="B22" i="53"/>
  <c r="B21" i="53"/>
  <c r="B20" i="53"/>
  <c r="B19" i="53"/>
  <c r="B18" i="53"/>
  <c r="B17" i="53"/>
  <c r="I16" i="53"/>
  <c r="I27" i="53" s="1"/>
  <c r="H16" i="53"/>
  <c r="H27" i="53" s="1"/>
  <c r="G16" i="53"/>
  <c r="G27" i="53" s="1"/>
  <c r="F16" i="53"/>
  <c r="E16" i="53"/>
  <c r="D16" i="53"/>
  <c r="D27" i="53" s="1"/>
  <c r="C16" i="53"/>
  <c r="B16" i="53" s="1"/>
  <c r="B15" i="53"/>
  <c r="B14" i="53"/>
  <c r="B13" i="53"/>
  <c r="I12" i="53"/>
  <c r="H12" i="53"/>
  <c r="G12" i="53"/>
  <c r="F12" i="53"/>
  <c r="E12" i="53"/>
  <c r="E27" i="53" s="1"/>
  <c r="D12" i="53"/>
  <c r="C12" i="53"/>
  <c r="B11" i="53"/>
  <c r="B10" i="53"/>
  <c r="B9" i="53"/>
  <c r="B8" i="53"/>
  <c r="I7" i="53"/>
  <c r="H7" i="53"/>
  <c r="G7" i="53"/>
  <c r="F7" i="53"/>
  <c r="E7" i="53"/>
  <c r="B7" i="53" s="1"/>
  <c r="D7" i="53"/>
  <c r="C7" i="53"/>
  <c r="L48" i="52"/>
  <c r="K48" i="52"/>
  <c r="J48" i="52"/>
  <c r="I48" i="52"/>
  <c r="H48" i="52"/>
  <c r="G48" i="52" s="1"/>
  <c r="F48" i="52"/>
  <c r="E48" i="52"/>
  <c r="D48" i="52"/>
  <c r="C48" i="52" s="1"/>
  <c r="G47" i="52"/>
  <c r="C47" i="52"/>
  <c r="B47" i="52" s="1"/>
  <c r="G46" i="52"/>
  <c r="C46" i="52"/>
  <c r="B46" i="52" s="1"/>
  <c r="G45" i="52"/>
  <c r="C45" i="52"/>
  <c r="B45" i="52"/>
  <c r="G44" i="52"/>
  <c r="C44" i="52"/>
  <c r="B44" i="52" s="1"/>
  <c r="G41" i="52"/>
  <c r="C41" i="52"/>
  <c r="B41" i="52" s="1"/>
  <c r="G40" i="52"/>
  <c r="C40" i="52"/>
  <c r="B40" i="52" s="1"/>
  <c r="G39" i="52"/>
  <c r="C39" i="52"/>
  <c r="B39" i="52"/>
  <c r="G38" i="52"/>
  <c r="C38" i="52"/>
  <c r="B38" i="52" s="1"/>
  <c r="G36" i="52"/>
  <c r="C36" i="52"/>
  <c r="B36" i="52" s="1"/>
  <c r="G35" i="52"/>
  <c r="C35" i="52"/>
  <c r="B35" i="52" s="1"/>
  <c r="G34" i="52"/>
  <c r="C34" i="52"/>
  <c r="B34" i="52"/>
  <c r="G32" i="52"/>
  <c r="C32" i="52"/>
  <c r="B32" i="52" s="1"/>
  <c r="G31" i="52"/>
  <c r="C31" i="52"/>
  <c r="B31" i="52" s="1"/>
  <c r="L28" i="52"/>
  <c r="K28" i="52"/>
  <c r="G28" i="52" s="1"/>
  <c r="J28" i="52"/>
  <c r="I28" i="52"/>
  <c r="H28" i="52"/>
  <c r="C28" i="52"/>
  <c r="B28" i="52" s="1"/>
  <c r="B27" i="52"/>
  <c r="B26" i="52"/>
  <c r="B25" i="52"/>
  <c r="B24" i="52"/>
  <c r="G21" i="52"/>
  <c r="C21" i="52"/>
  <c r="B21" i="52" s="1"/>
  <c r="G20" i="52"/>
  <c r="C20" i="52"/>
  <c r="B20" i="52"/>
  <c r="G19" i="52"/>
  <c r="C19" i="52"/>
  <c r="B19" i="52" s="1"/>
  <c r="G18" i="52"/>
  <c r="C18" i="52"/>
  <c r="B18" i="52" s="1"/>
  <c r="G16" i="52"/>
  <c r="C16" i="52"/>
  <c r="B16" i="52" s="1"/>
  <c r="G15" i="52"/>
  <c r="C15" i="52"/>
  <c r="B15" i="52"/>
  <c r="G14" i="52"/>
  <c r="C14" i="52"/>
  <c r="B14" i="52" s="1"/>
  <c r="G12" i="52"/>
  <c r="C12" i="52"/>
  <c r="B12" i="52" s="1"/>
  <c r="G11" i="52"/>
  <c r="C11" i="52"/>
  <c r="B11" i="52" s="1"/>
  <c r="D516" i="51"/>
  <c r="D515" i="51"/>
  <c r="D514" i="51"/>
  <c r="D507" i="51"/>
  <c r="D506" i="51"/>
  <c r="D505" i="51"/>
  <c r="D504" i="51"/>
  <c r="D503" i="51"/>
  <c r="D502" i="51"/>
  <c r="D501" i="51"/>
  <c r="D500" i="51"/>
  <c r="D499" i="51"/>
  <c r="D498" i="51"/>
  <c r="D497" i="51"/>
  <c r="D496" i="51"/>
  <c r="D495" i="51"/>
  <c r="D494" i="51"/>
  <c r="D493" i="51"/>
  <c r="D492" i="51"/>
  <c r="D491" i="51"/>
  <c r="D490" i="51"/>
  <c r="D489" i="51"/>
  <c r="D488" i="51"/>
  <c r="D487" i="51"/>
  <c r="D486" i="51"/>
  <c r="D485" i="51"/>
  <c r="D484" i="51"/>
  <c r="D483" i="51"/>
  <c r="D482" i="51"/>
  <c r="D481" i="51"/>
  <c r="D480" i="51"/>
  <c r="D479" i="51"/>
  <c r="D478" i="51"/>
  <c r="D477" i="51"/>
  <c r="D476" i="51"/>
  <c r="D475" i="51"/>
  <c r="D474" i="51"/>
  <c r="D473" i="51"/>
  <c r="D472" i="51"/>
  <c r="D471" i="51"/>
  <c r="D470" i="51"/>
  <c r="D469" i="51"/>
  <c r="D468" i="51"/>
  <c r="D467" i="51"/>
  <c r="D466" i="51"/>
  <c r="D465" i="51"/>
  <c r="D464" i="51"/>
  <c r="D463" i="51"/>
  <c r="D462" i="51"/>
  <c r="D461" i="51"/>
  <c r="D460" i="51"/>
  <c r="D459" i="51"/>
  <c r="D458" i="51"/>
  <c r="D457" i="51"/>
  <c r="D456" i="51"/>
  <c r="D455" i="51"/>
  <c r="D454" i="51"/>
  <c r="D453" i="51"/>
  <c r="D452" i="51"/>
  <c r="D451" i="51"/>
  <c r="D450" i="51"/>
  <c r="D449" i="51"/>
  <c r="D448" i="51"/>
  <c r="D447" i="51"/>
  <c r="D446" i="51"/>
  <c r="D445" i="51"/>
  <c r="D444" i="51"/>
  <c r="D443" i="51"/>
  <c r="D442" i="51"/>
  <c r="D441" i="51"/>
  <c r="D440" i="51"/>
  <c r="D439" i="51"/>
  <c r="D438" i="51"/>
  <c r="D437" i="51"/>
  <c r="D436" i="51"/>
  <c r="D435" i="51"/>
  <c r="D434" i="51"/>
  <c r="D433" i="51"/>
  <c r="D432" i="51"/>
  <c r="D431" i="51"/>
  <c r="D430" i="51"/>
  <c r="D429" i="51"/>
  <c r="D428" i="51"/>
  <c r="D427" i="51"/>
  <c r="D426" i="51"/>
  <c r="D425" i="51"/>
  <c r="D424" i="51"/>
  <c r="H423" i="51"/>
  <c r="F423" i="51"/>
  <c r="E423" i="51"/>
  <c r="H422" i="51"/>
  <c r="G422" i="51"/>
  <c r="F422" i="51"/>
  <c r="E422" i="51"/>
  <c r="D422" i="51" s="1"/>
  <c r="H421" i="51"/>
  <c r="G421" i="51"/>
  <c r="F421" i="51"/>
  <c r="E421" i="51"/>
  <c r="D420" i="51"/>
  <c r="D419" i="51"/>
  <c r="D418" i="51"/>
  <c r="D417" i="51"/>
  <c r="D416" i="51"/>
  <c r="D415" i="51"/>
  <c r="D414" i="51"/>
  <c r="D413" i="51"/>
  <c r="D412" i="51"/>
  <c r="D411" i="51"/>
  <c r="D410" i="51"/>
  <c r="D409" i="51"/>
  <c r="D408" i="51"/>
  <c r="D407" i="51"/>
  <c r="D406" i="51"/>
  <c r="P405" i="51"/>
  <c r="O405" i="51"/>
  <c r="N405" i="51"/>
  <c r="M405" i="51"/>
  <c r="L405" i="51"/>
  <c r="K405" i="51"/>
  <c r="J405" i="51"/>
  <c r="I405" i="51"/>
  <c r="H405" i="51"/>
  <c r="G405" i="51"/>
  <c r="F405" i="51"/>
  <c r="E405" i="51"/>
  <c r="I404" i="51"/>
  <c r="H404" i="51"/>
  <c r="G404" i="51"/>
  <c r="F404" i="51"/>
  <c r="E404" i="51"/>
  <c r="P403" i="51"/>
  <c r="O403" i="51"/>
  <c r="N403" i="51"/>
  <c r="M403" i="51"/>
  <c r="L403" i="51"/>
  <c r="K403" i="51"/>
  <c r="J403" i="51"/>
  <c r="I403" i="51"/>
  <c r="H403" i="51"/>
  <c r="G403" i="51"/>
  <c r="F403" i="51"/>
  <c r="E403" i="51"/>
  <c r="D402" i="51"/>
  <c r="D401" i="51"/>
  <c r="D400" i="51"/>
  <c r="D399" i="51"/>
  <c r="D398" i="51"/>
  <c r="D397" i="51"/>
  <c r="D396" i="51"/>
  <c r="D395" i="51"/>
  <c r="D394" i="51"/>
  <c r="D393" i="51"/>
  <c r="D392" i="51"/>
  <c r="D391" i="51"/>
  <c r="D390" i="51"/>
  <c r="D389" i="51"/>
  <c r="D388" i="51"/>
  <c r="D378" i="51"/>
  <c r="D377" i="51"/>
  <c r="D376" i="51"/>
  <c r="D375" i="51"/>
  <c r="D374" i="51"/>
  <c r="D373" i="51"/>
  <c r="D372" i="51"/>
  <c r="D371" i="51"/>
  <c r="D370" i="51"/>
  <c r="D369" i="51"/>
  <c r="D368" i="51"/>
  <c r="D367" i="51"/>
  <c r="D366" i="51"/>
  <c r="D365" i="51"/>
  <c r="D364" i="51"/>
  <c r="D363" i="51"/>
  <c r="D362" i="51"/>
  <c r="D361" i="51"/>
  <c r="D360" i="51"/>
  <c r="D359" i="51"/>
  <c r="D358" i="51"/>
  <c r="D357" i="51"/>
  <c r="D356" i="51"/>
  <c r="D355" i="51"/>
  <c r="D354" i="51"/>
  <c r="D353" i="51"/>
  <c r="D352" i="51"/>
  <c r="D351" i="51"/>
  <c r="D350" i="51"/>
  <c r="D349" i="51"/>
  <c r="D348" i="51"/>
  <c r="D347" i="51"/>
  <c r="D346" i="51"/>
  <c r="D345" i="51"/>
  <c r="D344" i="51"/>
  <c r="D343" i="51"/>
  <c r="D342" i="51"/>
  <c r="D341" i="51"/>
  <c r="D340" i="51"/>
  <c r="D339" i="51"/>
  <c r="D338" i="51"/>
  <c r="D337" i="51"/>
  <c r="D336" i="51"/>
  <c r="D335" i="51"/>
  <c r="D334" i="51"/>
  <c r="D333" i="51"/>
  <c r="D332" i="51"/>
  <c r="D331" i="51"/>
  <c r="D330" i="51"/>
  <c r="D329" i="51"/>
  <c r="D328" i="51"/>
  <c r="D327" i="51"/>
  <c r="D326" i="51"/>
  <c r="D325" i="51"/>
  <c r="D324" i="51"/>
  <c r="D323" i="51"/>
  <c r="D322" i="51"/>
  <c r="D321" i="51"/>
  <c r="D320" i="51"/>
  <c r="D319" i="51"/>
  <c r="D318" i="51"/>
  <c r="D317" i="51"/>
  <c r="D316" i="51"/>
  <c r="D315" i="51"/>
  <c r="D314" i="51"/>
  <c r="D313" i="51"/>
  <c r="D312" i="51"/>
  <c r="D311" i="51"/>
  <c r="D310" i="51"/>
  <c r="D309" i="51"/>
  <c r="D308" i="51"/>
  <c r="D307" i="51"/>
  <c r="D306" i="51"/>
  <c r="D305" i="51"/>
  <c r="D304" i="51"/>
  <c r="D303" i="51"/>
  <c r="D302" i="51"/>
  <c r="D301" i="51"/>
  <c r="D300" i="51"/>
  <c r="D299" i="51"/>
  <c r="D298" i="51"/>
  <c r="D297" i="51"/>
  <c r="D296" i="51"/>
  <c r="D295" i="51"/>
  <c r="D294" i="51"/>
  <c r="D293" i="51"/>
  <c r="D292" i="51"/>
  <c r="D291" i="51"/>
  <c r="D290" i="51"/>
  <c r="D289" i="51"/>
  <c r="D288" i="51"/>
  <c r="D287" i="51"/>
  <c r="D286" i="51"/>
  <c r="D285" i="51"/>
  <c r="D284" i="51"/>
  <c r="D283" i="51"/>
  <c r="D282" i="51"/>
  <c r="D281" i="51"/>
  <c r="D280" i="51"/>
  <c r="D279" i="51"/>
  <c r="D278" i="51"/>
  <c r="D277" i="51"/>
  <c r="D276" i="51"/>
  <c r="D275" i="51"/>
  <c r="D274" i="51"/>
  <c r="D273" i="51"/>
  <c r="D272" i="51"/>
  <c r="D271" i="51"/>
  <c r="D270" i="51"/>
  <c r="D269" i="51"/>
  <c r="D268" i="51"/>
  <c r="D267" i="51"/>
  <c r="D266" i="51"/>
  <c r="D265" i="51"/>
  <c r="D264" i="51"/>
  <c r="D263" i="51"/>
  <c r="D262" i="51"/>
  <c r="D261" i="51"/>
  <c r="D260" i="51"/>
  <c r="D259" i="51"/>
  <c r="D258" i="51"/>
  <c r="D257" i="51"/>
  <c r="D256" i="51"/>
  <c r="D255" i="51"/>
  <c r="D254" i="51"/>
  <c r="D253" i="51"/>
  <c r="D252" i="51"/>
  <c r="D251" i="51"/>
  <c r="D250" i="51"/>
  <c r="D249" i="51"/>
  <c r="D248" i="51"/>
  <c r="D247" i="51"/>
  <c r="D246" i="51"/>
  <c r="D245" i="51"/>
  <c r="D244" i="51"/>
  <c r="D243" i="51"/>
  <c r="D242" i="51"/>
  <c r="D241" i="51"/>
  <c r="D240" i="51"/>
  <c r="D239" i="51"/>
  <c r="D238" i="51"/>
  <c r="D237" i="51"/>
  <c r="D236" i="51"/>
  <c r="D235" i="51"/>
  <c r="D234" i="51"/>
  <c r="D233" i="51"/>
  <c r="D232" i="51"/>
  <c r="D231" i="51"/>
  <c r="D230" i="51"/>
  <c r="D229" i="51"/>
  <c r="D228" i="51"/>
  <c r="D227" i="51"/>
  <c r="D226" i="51"/>
  <c r="D225" i="51"/>
  <c r="D224" i="51"/>
  <c r="D223" i="51"/>
  <c r="D222" i="51"/>
  <c r="D221" i="51"/>
  <c r="D220" i="51"/>
  <c r="D219" i="51"/>
  <c r="D218" i="51"/>
  <c r="D217" i="51"/>
  <c r="D216" i="51"/>
  <c r="D215" i="51"/>
  <c r="D214" i="51"/>
  <c r="D213" i="51"/>
  <c r="D212" i="51"/>
  <c r="D211" i="51"/>
  <c r="D210" i="51"/>
  <c r="D209" i="51"/>
  <c r="D208" i="51"/>
  <c r="D207" i="51"/>
  <c r="D206" i="51"/>
  <c r="D205" i="51"/>
  <c r="D204" i="51"/>
  <c r="D203" i="51"/>
  <c r="D202" i="51"/>
  <c r="D201" i="51"/>
  <c r="D200" i="51"/>
  <c r="D199" i="51"/>
  <c r="D198" i="51"/>
  <c r="D197" i="51"/>
  <c r="D196" i="51"/>
  <c r="D195" i="51"/>
  <c r="D194" i="51"/>
  <c r="D193" i="51"/>
  <c r="D192" i="51"/>
  <c r="D191" i="51"/>
  <c r="D190" i="51"/>
  <c r="D189" i="51"/>
  <c r="D188" i="51"/>
  <c r="D187" i="51"/>
  <c r="D186" i="51"/>
  <c r="D185" i="51"/>
  <c r="D184" i="51"/>
  <c r="D183" i="51"/>
  <c r="D182" i="51"/>
  <c r="D181" i="51"/>
  <c r="D180" i="51"/>
  <c r="D179" i="51"/>
  <c r="D178" i="51"/>
  <c r="D177" i="51"/>
  <c r="D176" i="51"/>
  <c r="D175" i="51"/>
  <c r="D174" i="51"/>
  <c r="D173" i="51"/>
  <c r="D172" i="51"/>
  <c r="D171" i="51"/>
  <c r="D170" i="51"/>
  <c r="D169" i="51"/>
  <c r="D168" i="51"/>
  <c r="D167" i="51"/>
  <c r="D166" i="51"/>
  <c r="D165" i="51"/>
  <c r="D164" i="51"/>
  <c r="D163" i="51"/>
  <c r="D162" i="51"/>
  <c r="D161" i="51"/>
  <c r="D160" i="51"/>
  <c r="D159" i="51"/>
  <c r="D158" i="51"/>
  <c r="D157" i="51"/>
  <c r="D156" i="51"/>
  <c r="D155" i="51"/>
  <c r="D154" i="51"/>
  <c r="D153" i="51"/>
  <c r="D152" i="51"/>
  <c r="D151" i="51"/>
  <c r="D150" i="51"/>
  <c r="D149" i="51"/>
  <c r="D148" i="51"/>
  <c r="D147" i="51"/>
  <c r="D146" i="51"/>
  <c r="D145" i="51"/>
  <c r="D144" i="51"/>
  <c r="D143" i="51"/>
  <c r="D142" i="51"/>
  <c r="D141" i="51"/>
  <c r="D140" i="51"/>
  <c r="D139" i="51"/>
  <c r="D138" i="51"/>
  <c r="D137" i="51"/>
  <c r="D136" i="51"/>
  <c r="D135" i="51"/>
  <c r="D134" i="51"/>
  <c r="D133" i="51"/>
  <c r="D132" i="51"/>
  <c r="D131" i="51"/>
  <c r="D130" i="51"/>
  <c r="D129" i="51"/>
  <c r="D128" i="51"/>
  <c r="D127" i="51"/>
  <c r="D126" i="51"/>
  <c r="D125" i="51"/>
  <c r="D124" i="51"/>
  <c r="D123" i="51"/>
  <c r="D122" i="51"/>
  <c r="D121" i="51"/>
  <c r="D120" i="51"/>
  <c r="D119" i="51"/>
  <c r="D118" i="51"/>
  <c r="D117" i="51"/>
  <c r="D116" i="51"/>
  <c r="D115" i="51"/>
  <c r="D114" i="51"/>
  <c r="D113" i="51"/>
  <c r="D112" i="51"/>
  <c r="D111" i="51"/>
  <c r="D110" i="51"/>
  <c r="D109" i="51"/>
  <c r="D108" i="51"/>
  <c r="D107" i="51"/>
  <c r="D106" i="51"/>
  <c r="D105" i="51"/>
  <c r="D104" i="51"/>
  <c r="D103" i="51"/>
  <c r="D102" i="51"/>
  <c r="D101" i="51"/>
  <c r="D100" i="51"/>
  <c r="D99" i="51"/>
  <c r="D98" i="51"/>
  <c r="D97" i="51"/>
  <c r="D96" i="51"/>
  <c r="D95" i="51"/>
  <c r="D94" i="51"/>
  <c r="D93" i="51"/>
  <c r="D92" i="51"/>
  <c r="D91" i="51"/>
  <c r="D90" i="51"/>
  <c r="D89" i="51"/>
  <c r="D88" i="51"/>
  <c r="D87" i="51"/>
  <c r="D86" i="51"/>
  <c r="D85" i="51"/>
  <c r="D84" i="51"/>
  <c r="D83" i="51"/>
  <c r="D82" i="51"/>
  <c r="D81" i="51"/>
  <c r="D80" i="51"/>
  <c r="D79" i="51"/>
  <c r="D78" i="51"/>
  <c r="D77" i="51"/>
  <c r="D76" i="51"/>
  <c r="D75" i="51"/>
  <c r="D74" i="51"/>
  <c r="D73" i="51"/>
  <c r="D72" i="51"/>
  <c r="D71" i="51"/>
  <c r="D70" i="51"/>
  <c r="D69" i="51"/>
  <c r="D68" i="51"/>
  <c r="D67" i="51"/>
  <c r="D66" i="51"/>
  <c r="D65" i="51"/>
  <c r="D64" i="51"/>
  <c r="D63" i="51"/>
  <c r="D62" i="51"/>
  <c r="D61" i="51"/>
  <c r="D60" i="51"/>
  <c r="D59" i="51"/>
  <c r="D58" i="51"/>
  <c r="D57" i="51"/>
  <c r="D56" i="51"/>
  <c r="D55" i="51"/>
  <c r="D54" i="51"/>
  <c r="D53" i="51"/>
  <c r="D52" i="51"/>
  <c r="D51" i="51"/>
  <c r="D50" i="51"/>
  <c r="D49" i="51"/>
  <c r="D48" i="51"/>
  <c r="D47" i="51"/>
  <c r="D46" i="51"/>
  <c r="D45" i="51"/>
  <c r="D44" i="51"/>
  <c r="D43" i="51"/>
  <c r="D42" i="51"/>
  <c r="D41" i="51"/>
  <c r="D40" i="51"/>
  <c r="D39" i="51"/>
  <c r="D38" i="51"/>
  <c r="D37" i="51"/>
  <c r="D36" i="51"/>
  <c r="D35" i="51"/>
  <c r="D34" i="51"/>
  <c r="D33" i="51"/>
  <c r="D32" i="51"/>
  <c r="D31" i="51"/>
  <c r="D30" i="51"/>
  <c r="D29" i="51"/>
  <c r="D28" i="51"/>
  <c r="D15" i="51"/>
  <c r="D14" i="51"/>
  <c r="D13" i="51"/>
  <c r="D12" i="51"/>
  <c r="D11" i="51"/>
  <c r="D10" i="51"/>
  <c r="D9" i="51"/>
  <c r="D8" i="51"/>
  <c r="D7" i="51"/>
  <c r="P47" i="50"/>
  <c r="O47" i="50"/>
  <c r="N47" i="50"/>
  <c r="M47" i="50"/>
  <c r="L47" i="50"/>
  <c r="K47" i="50"/>
  <c r="J47" i="50"/>
  <c r="H47" i="50"/>
  <c r="G47" i="50"/>
  <c r="F47" i="50"/>
  <c r="P46" i="50"/>
  <c r="O46" i="50"/>
  <c r="N46" i="50"/>
  <c r="M46" i="50"/>
  <c r="L46" i="50"/>
  <c r="K46" i="50"/>
  <c r="J46" i="50"/>
  <c r="H46" i="50"/>
  <c r="G46" i="50"/>
  <c r="F46" i="50"/>
  <c r="P45" i="50"/>
  <c r="O45" i="50"/>
  <c r="N45" i="50"/>
  <c r="M45" i="50"/>
  <c r="L45" i="50"/>
  <c r="K45" i="50"/>
  <c r="J45" i="50"/>
  <c r="H45" i="50"/>
  <c r="G45" i="50"/>
  <c r="F45" i="50"/>
  <c r="I44" i="50"/>
  <c r="E44" i="50"/>
  <c r="D44" i="50"/>
  <c r="I43" i="50"/>
  <c r="E43" i="50"/>
  <c r="D43" i="50" s="1"/>
  <c r="I42" i="50"/>
  <c r="E42" i="50"/>
  <c r="D42" i="50" s="1"/>
  <c r="I41" i="50"/>
  <c r="E41" i="50"/>
  <c r="D41" i="50" s="1"/>
  <c r="I40" i="50"/>
  <c r="E40" i="50"/>
  <c r="D40" i="50"/>
  <c r="I39" i="50"/>
  <c r="E39" i="50"/>
  <c r="D39" i="50" s="1"/>
  <c r="I37" i="50"/>
  <c r="D37" i="50" s="1"/>
  <c r="E37" i="50"/>
  <c r="I36" i="50"/>
  <c r="E36" i="50"/>
  <c r="D36" i="50" s="1"/>
  <c r="I35" i="50"/>
  <c r="E35" i="50"/>
  <c r="D35" i="50"/>
  <c r="I34" i="50"/>
  <c r="E34" i="50"/>
  <c r="D34" i="50" s="1"/>
  <c r="I33" i="50"/>
  <c r="D33" i="50" s="1"/>
  <c r="E33" i="50"/>
  <c r="I32" i="50"/>
  <c r="E32" i="50"/>
  <c r="D32" i="50" s="1"/>
  <c r="I30" i="50"/>
  <c r="E30" i="50"/>
  <c r="D30" i="50"/>
  <c r="I29" i="50"/>
  <c r="E29" i="50"/>
  <c r="D29" i="50" s="1"/>
  <c r="I28" i="50"/>
  <c r="D28" i="50" s="1"/>
  <c r="E28" i="50"/>
  <c r="I25" i="50"/>
  <c r="E25" i="50"/>
  <c r="D25" i="50" s="1"/>
  <c r="I24" i="50"/>
  <c r="E24" i="50"/>
  <c r="D24" i="50"/>
  <c r="I23" i="50"/>
  <c r="E23" i="50"/>
  <c r="D23" i="50" s="1"/>
  <c r="I22" i="50"/>
  <c r="D22" i="50" s="1"/>
  <c r="E22" i="50"/>
  <c r="I21" i="50"/>
  <c r="E21" i="50"/>
  <c r="D21" i="50" s="1"/>
  <c r="I20" i="50"/>
  <c r="E20" i="50"/>
  <c r="D20" i="50"/>
  <c r="I19" i="50"/>
  <c r="E19" i="50"/>
  <c r="D19" i="50" s="1"/>
  <c r="I18" i="50"/>
  <c r="D18" i="50" s="1"/>
  <c r="E18" i="50"/>
  <c r="I17" i="50"/>
  <c r="E17" i="50"/>
  <c r="D17" i="50" s="1"/>
  <c r="I16" i="50"/>
  <c r="E16" i="50"/>
  <c r="D16" i="50"/>
  <c r="I15" i="50"/>
  <c r="E15" i="50"/>
  <c r="D15" i="50" s="1"/>
  <c r="I14" i="50"/>
  <c r="D14" i="50" s="1"/>
  <c r="E14" i="50"/>
  <c r="I12" i="50"/>
  <c r="E12" i="50"/>
  <c r="D12" i="50" s="1"/>
  <c r="I11" i="50"/>
  <c r="E11" i="50"/>
  <c r="D11" i="50"/>
  <c r="I10" i="50"/>
  <c r="E10" i="50"/>
  <c r="D10" i="50" s="1"/>
  <c r="I9" i="50"/>
  <c r="I47" i="50" s="1"/>
  <c r="E9" i="50"/>
  <c r="E47" i="50" s="1"/>
  <c r="I8" i="50"/>
  <c r="I46" i="50" s="1"/>
  <c r="E8" i="50"/>
  <c r="D8" i="50" s="1"/>
  <c r="I7" i="50"/>
  <c r="E7" i="50"/>
  <c r="D7" i="50"/>
  <c r="P50" i="49"/>
  <c r="O50" i="49"/>
  <c r="N50" i="49"/>
  <c r="M50" i="49"/>
  <c r="I50" i="49" s="1"/>
  <c r="L50" i="49"/>
  <c r="K50" i="49"/>
  <c r="J50" i="49"/>
  <c r="H50" i="49"/>
  <c r="G50" i="49"/>
  <c r="F50" i="49"/>
  <c r="P49" i="49"/>
  <c r="O49" i="49"/>
  <c r="N49" i="49"/>
  <c r="M49" i="49"/>
  <c r="L49" i="49"/>
  <c r="K49" i="49"/>
  <c r="J49" i="49"/>
  <c r="I49" i="49" s="1"/>
  <c r="H49" i="49"/>
  <c r="G49" i="49"/>
  <c r="F49" i="49"/>
  <c r="P48" i="49"/>
  <c r="O48" i="49"/>
  <c r="N48" i="49"/>
  <c r="M48" i="49"/>
  <c r="L48" i="49"/>
  <c r="K48" i="49"/>
  <c r="I48" i="49" s="1"/>
  <c r="J48" i="49"/>
  <c r="H48" i="49"/>
  <c r="G48" i="49"/>
  <c r="F48" i="49"/>
  <c r="I47" i="49"/>
  <c r="D47" i="49" s="1"/>
  <c r="I46" i="49"/>
  <c r="D46" i="49" s="1"/>
  <c r="I45" i="49"/>
  <c r="D45" i="49" s="1"/>
  <c r="I44" i="49"/>
  <c r="E44" i="49"/>
  <c r="D44" i="49"/>
  <c r="I43" i="49"/>
  <c r="E43" i="49"/>
  <c r="D43" i="49" s="1"/>
  <c r="I42" i="49"/>
  <c r="E42" i="49"/>
  <c r="D42" i="49" s="1"/>
  <c r="I41" i="49"/>
  <c r="E41" i="49"/>
  <c r="D41" i="49" s="1"/>
  <c r="I40" i="49"/>
  <c r="E40" i="49"/>
  <c r="D40" i="49"/>
  <c r="I39" i="49"/>
  <c r="E39" i="49"/>
  <c r="D39" i="49" s="1"/>
  <c r="I37" i="49"/>
  <c r="E37" i="49"/>
  <c r="D37" i="49" s="1"/>
  <c r="I36" i="49"/>
  <c r="E36" i="49"/>
  <c r="D36" i="49" s="1"/>
  <c r="I35" i="49"/>
  <c r="E35" i="49"/>
  <c r="D35" i="49"/>
  <c r="I34" i="49"/>
  <c r="E34" i="49"/>
  <c r="D34" i="49" s="1"/>
  <c r="I33" i="49"/>
  <c r="D33" i="49" s="1"/>
  <c r="E33" i="49"/>
  <c r="I32" i="49"/>
  <c r="E32" i="49"/>
  <c r="D32" i="49" s="1"/>
  <c r="I30" i="49"/>
  <c r="E30" i="49"/>
  <c r="D30" i="49"/>
  <c r="I29" i="49"/>
  <c r="E29" i="49"/>
  <c r="D29" i="49" s="1"/>
  <c r="I28" i="49"/>
  <c r="D28" i="49" s="1"/>
  <c r="E28" i="49"/>
  <c r="I25" i="49"/>
  <c r="E25" i="49"/>
  <c r="D25" i="49" s="1"/>
  <c r="I24" i="49"/>
  <c r="E24" i="49"/>
  <c r="D24" i="49"/>
  <c r="I23" i="49"/>
  <c r="E23" i="49"/>
  <c r="D23" i="49" s="1"/>
  <c r="I22" i="49"/>
  <c r="D22" i="49" s="1"/>
  <c r="E22" i="49"/>
  <c r="I21" i="49"/>
  <c r="E21" i="49"/>
  <c r="D21" i="49" s="1"/>
  <c r="I20" i="49"/>
  <c r="E20" i="49"/>
  <c r="D20" i="49"/>
  <c r="I19" i="49"/>
  <c r="E19" i="49"/>
  <c r="D19" i="49" s="1"/>
  <c r="I18" i="49"/>
  <c r="D18" i="49" s="1"/>
  <c r="E18" i="49"/>
  <c r="I17" i="49"/>
  <c r="E17" i="49"/>
  <c r="D17" i="49" s="1"/>
  <c r="I16" i="49"/>
  <c r="E16" i="49"/>
  <c r="D16" i="49"/>
  <c r="I15" i="49"/>
  <c r="E15" i="49"/>
  <c r="D15" i="49" s="1"/>
  <c r="I14" i="49"/>
  <c r="D14" i="49" s="1"/>
  <c r="E14" i="49"/>
  <c r="I12" i="49"/>
  <c r="E12" i="49"/>
  <c r="D12" i="49" s="1"/>
  <c r="I11" i="49"/>
  <c r="E11" i="49"/>
  <c r="D11" i="49"/>
  <c r="I10" i="49"/>
  <c r="E10" i="49"/>
  <c r="D10" i="49" s="1"/>
  <c r="I9" i="49"/>
  <c r="D9" i="49" s="1"/>
  <c r="E9" i="49"/>
  <c r="I8" i="49"/>
  <c r="E8" i="49"/>
  <c r="E49" i="49" s="1"/>
  <c r="D49" i="49" s="1"/>
  <c r="I7" i="49"/>
  <c r="E7" i="49"/>
  <c r="E48" i="49" s="1"/>
  <c r="D7" i="49"/>
  <c r="F49" i="48"/>
  <c r="E49" i="48"/>
  <c r="D49" i="48"/>
  <c r="C49" i="48"/>
  <c r="F48" i="48"/>
  <c r="E48" i="48"/>
  <c r="D48" i="48"/>
  <c r="C48" i="48"/>
  <c r="F47" i="48"/>
  <c r="E47" i="48"/>
  <c r="D47" i="48"/>
  <c r="C47" i="48"/>
  <c r="D46" i="48"/>
  <c r="C46" i="48"/>
  <c r="D45" i="48"/>
  <c r="C45" i="48"/>
  <c r="D44" i="48"/>
  <c r="C44" i="48"/>
  <c r="F43" i="48"/>
  <c r="E43" i="48"/>
  <c r="D43" i="48"/>
  <c r="C43" i="48"/>
  <c r="F42" i="48"/>
  <c r="E42" i="48"/>
  <c r="D42" i="48"/>
  <c r="C42" i="48"/>
  <c r="F41" i="48"/>
  <c r="E41" i="48"/>
  <c r="D41" i="48"/>
  <c r="C41" i="48"/>
  <c r="F40" i="48"/>
  <c r="E40" i="48"/>
  <c r="D40" i="48"/>
  <c r="C40" i="48"/>
  <c r="F39" i="48"/>
  <c r="E39" i="48"/>
  <c r="D39" i="48"/>
  <c r="C39" i="48"/>
  <c r="F38" i="48"/>
  <c r="E38" i="48"/>
  <c r="D38" i="48"/>
  <c r="C38" i="48"/>
  <c r="F36" i="48"/>
  <c r="E36" i="48"/>
  <c r="D36" i="48"/>
  <c r="C36" i="48"/>
  <c r="F35" i="48"/>
  <c r="E35" i="48"/>
  <c r="D35" i="48"/>
  <c r="C35" i="48"/>
  <c r="F34" i="48"/>
  <c r="E34" i="48"/>
  <c r="D34" i="48"/>
  <c r="C34" i="48"/>
  <c r="F33" i="48"/>
  <c r="E33" i="48"/>
  <c r="D33" i="48"/>
  <c r="C33" i="48"/>
  <c r="F32" i="48"/>
  <c r="E32" i="48"/>
  <c r="D32" i="48"/>
  <c r="C32" i="48"/>
  <c r="F31" i="48"/>
  <c r="E31" i="48"/>
  <c r="D31" i="48"/>
  <c r="C31" i="48"/>
  <c r="F29" i="48"/>
  <c r="E29" i="48"/>
  <c r="D29" i="48"/>
  <c r="C29" i="48"/>
  <c r="F28" i="48"/>
  <c r="E28" i="48"/>
  <c r="D28" i="48"/>
  <c r="C28" i="48"/>
  <c r="F27" i="48"/>
  <c r="E27" i="48"/>
  <c r="D27" i="48"/>
  <c r="C27" i="48"/>
  <c r="F24" i="48"/>
  <c r="E24" i="48"/>
  <c r="D24" i="48"/>
  <c r="C24" i="48"/>
  <c r="F23" i="48"/>
  <c r="E23" i="48"/>
  <c r="D23" i="48"/>
  <c r="C23" i="48"/>
  <c r="F22" i="48"/>
  <c r="E22" i="48"/>
  <c r="D22" i="48"/>
  <c r="C22" i="48"/>
  <c r="F21" i="48"/>
  <c r="E21" i="48"/>
  <c r="D21" i="48"/>
  <c r="C21" i="48"/>
  <c r="F20" i="48"/>
  <c r="E20" i="48"/>
  <c r="D20" i="48"/>
  <c r="C20" i="48"/>
  <c r="F19" i="48"/>
  <c r="E19" i="48"/>
  <c r="D19" i="48"/>
  <c r="C19" i="48"/>
  <c r="F18" i="48"/>
  <c r="E18" i="48"/>
  <c r="D18" i="48"/>
  <c r="C18" i="48"/>
  <c r="F17" i="48"/>
  <c r="E17" i="48"/>
  <c r="D17" i="48"/>
  <c r="C17" i="48"/>
  <c r="F16" i="48"/>
  <c r="E16" i="48"/>
  <c r="D16" i="48"/>
  <c r="C16" i="48"/>
  <c r="F15" i="48"/>
  <c r="E15" i="48"/>
  <c r="D15" i="48"/>
  <c r="C15" i="48"/>
  <c r="F14" i="48"/>
  <c r="E14" i="48"/>
  <c r="D14" i="48"/>
  <c r="C14" i="48"/>
  <c r="F13" i="48"/>
  <c r="E13" i="48"/>
  <c r="D13" i="48"/>
  <c r="C13" i="48"/>
  <c r="F11" i="48"/>
  <c r="E11" i="48"/>
  <c r="D11" i="48"/>
  <c r="C11" i="48"/>
  <c r="F10" i="48"/>
  <c r="E10" i="48"/>
  <c r="D10" i="48"/>
  <c r="C10" i="48"/>
  <c r="F9" i="48"/>
  <c r="E9" i="48"/>
  <c r="D9" i="48"/>
  <c r="C9" i="48"/>
  <c r="F8" i="48"/>
  <c r="E8" i="48"/>
  <c r="D8" i="48"/>
  <c r="C8" i="48"/>
  <c r="F7" i="48"/>
  <c r="E7" i="48"/>
  <c r="D7" i="48"/>
  <c r="C7" i="48"/>
  <c r="F6" i="48"/>
  <c r="E6" i="48"/>
  <c r="D6" i="48"/>
  <c r="C6" i="48"/>
  <c r="F49" i="47"/>
  <c r="E49" i="47"/>
  <c r="D49" i="47"/>
  <c r="C49" i="47" s="1"/>
  <c r="F48" i="47"/>
  <c r="E48" i="47"/>
  <c r="D48" i="47"/>
  <c r="C48" i="47" s="1"/>
  <c r="F47" i="47"/>
  <c r="E47" i="47"/>
  <c r="D47" i="47"/>
  <c r="C46" i="47"/>
  <c r="C45" i="47"/>
  <c r="C44" i="47"/>
  <c r="C43" i="47"/>
  <c r="C42" i="47"/>
  <c r="C41" i="47"/>
  <c r="C40" i="47"/>
  <c r="C39" i="47"/>
  <c r="C38" i="47"/>
  <c r="C36" i="47"/>
  <c r="C35" i="47"/>
  <c r="C34" i="47"/>
  <c r="C33" i="47"/>
  <c r="C32" i="47"/>
  <c r="C31" i="47"/>
  <c r="C29" i="47"/>
  <c r="C28" i="47"/>
  <c r="C27" i="47"/>
  <c r="C24" i="47"/>
  <c r="C23" i="47"/>
  <c r="C22" i="47"/>
  <c r="C21" i="47"/>
  <c r="C20" i="47"/>
  <c r="C19" i="47"/>
  <c r="C18" i="47"/>
  <c r="C17" i="47"/>
  <c r="C16" i="47"/>
  <c r="C15" i="47"/>
  <c r="C14" i="47"/>
  <c r="C13" i="47"/>
  <c r="C11" i="47"/>
  <c r="C10" i="47"/>
  <c r="C9" i="47"/>
  <c r="C8" i="47"/>
  <c r="C7" i="47"/>
  <c r="C6" i="47"/>
  <c r="G36" i="46"/>
  <c r="F36" i="46"/>
  <c r="E36" i="46"/>
  <c r="D36" i="46"/>
  <c r="B36" i="46" s="1"/>
  <c r="C36" i="46"/>
  <c r="G31" i="46"/>
  <c r="F31" i="46"/>
  <c r="E31" i="46"/>
  <c r="D31" i="46"/>
  <c r="B31" i="46" s="1"/>
  <c r="B25" i="46"/>
  <c r="G20" i="46"/>
  <c r="F20" i="46"/>
  <c r="E20" i="46"/>
  <c r="D20" i="46"/>
  <c r="B20" i="46"/>
  <c r="B19" i="46"/>
  <c r="B18" i="46"/>
  <c r="B17" i="46"/>
  <c r="B16" i="46"/>
  <c r="B14" i="46"/>
  <c r="B13" i="46"/>
  <c r="B12" i="46"/>
  <c r="B11" i="46"/>
  <c r="B10" i="46"/>
  <c r="B33" i="45"/>
  <c r="B28" i="45"/>
  <c r="B17" i="45"/>
  <c r="E33" i="44"/>
  <c r="D33" i="44"/>
  <c r="C33" i="44"/>
  <c r="E28" i="44"/>
  <c r="D28" i="44"/>
  <c r="C28" i="44"/>
  <c r="B28" i="44"/>
  <c r="E17" i="44"/>
  <c r="D17" i="44"/>
  <c r="C17" i="44"/>
  <c r="G32" i="43"/>
  <c r="F32" i="43"/>
  <c r="E32" i="43"/>
  <c r="D32" i="43"/>
  <c r="C32" i="43"/>
  <c r="B32" i="43"/>
  <c r="G23" i="43"/>
  <c r="F23" i="43"/>
  <c r="E23" i="43"/>
  <c r="D23" i="43"/>
  <c r="C23" i="43"/>
  <c r="B23" i="43"/>
  <c r="G14" i="43"/>
  <c r="F14" i="43"/>
  <c r="E14" i="43"/>
  <c r="D14" i="43"/>
  <c r="C14" i="43"/>
  <c r="B14" i="43"/>
  <c r="J34" i="42"/>
  <c r="H34" i="42"/>
  <c r="G34" i="42"/>
  <c r="E34" i="42"/>
  <c r="D34" i="42"/>
  <c r="C34" i="42"/>
  <c r="B34" i="42" s="1"/>
  <c r="F33" i="42"/>
  <c r="C33" i="42"/>
  <c r="B33" i="42"/>
  <c r="F32" i="42"/>
  <c r="C32" i="42"/>
  <c r="B32" i="42"/>
  <c r="F31" i="42"/>
  <c r="F34" i="42" s="1"/>
  <c r="C31" i="42"/>
  <c r="J29" i="42"/>
  <c r="H29" i="42"/>
  <c r="G29" i="42"/>
  <c r="E29" i="42"/>
  <c r="D29" i="42"/>
  <c r="C29" i="42" s="1"/>
  <c r="B29" i="42" s="1"/>
  <c r="F28" i="42"/>
  <c r="C28" i="42"/>
  <c r="B28" i="42" s="1"/>
  <c r="F27" i="42"/>
  <c r="C27" i="42"/>
  <c r="B27" i="42"/>
  <c r="F26" i="42"/>
  <c r="C26" i="42"/>
  <c r="B26" i="42" s="1"/>
  <c r="F25" i="42"/>
  <c r="B25" i="42" s="1"/>
  <c r="C25" i="42"/>
  <c r="F24" i="42"/>
  <c r="C24" i="42"/>
  <c r="B24" i="42" s="1"/>
  <c r="F23" i="42"/>
  <c r="C23" i="42"/>
  <c r="B23" i="42"/>
  <c r="F22" i="42"/>
  <c r="C22" i="42"/>
  <c r="B22" i="42" s="1"/>
  <c r="F21" i="42"/>
  <c r="B21" i="42" s="1"/>
  <c r="C21" i="42"/>
  <c r="F20" i="42"/>
  <c r="F29" i="42" s="1"/>
  <c r="C20" i="42"/>
  <c r="J18" i="42"/>
  <c r="H18" i="42"/>
  <c r="G18" i="42"/>
  <c r="E18" i="42"/>
  <c r="D18" i="42"/>
  <c r="C18" i="42" s="1"/>
  <c r="I17" i="42"/>
  <c r="F17" i="42"/>
  <c r="C17" i="42"/>
  <c r="B17" i="42"/>
  <c r="F16" i="42"/>
  <c r="C16" i="42"/>
  <c r="B16" i="42" s="1"/>
  <c r="F15" i="42"/>
  <c r="B15" i="42" s="1"/>
  <c r="C15" i="42"/>
  <c r="F14" i="42"/>
  <c r="C14" i="42"/>
  <c r="B14" i="42" s="1"/>
  <c r="F13" i="42"/>
  <c r="C13" i="42"/>
  <c r="B13" i="42"/>
  <c r="I12" i="42"/>
  <c r="F12" i="42"/>
  <c r="C12" i="42"/>
  <c r="B12" i="42"/>
  <c r="F11" i="42"/>
  <c r="C11" i="42"/>
  <c r="B11" i="42" s="1"/>
  <c r="F10" i="42"/>
  <c r="F18" i="42" s="1"/>
  <c r="C10" i="42"/>
  <c r="B10" i="42" s="1"/>
  <c r="F9" i="42"/>
  <c r="C9" i="42"/>
  <c r="B9" i="42" s="1"/>
  <c r="F8" i="42"/>
  <c r="C8" i="42"/>
  <c r="H34" i="41"/>
  <c r="G34" i="41"/>
  <c r="F34" i="41"/>
  <c r="D34" i="41"/>
  <c r="C34" i="41"/>
  <c r="B34" i="41"/>
  <c r="H32" i="41"/>
  <c r="G29" i="41"/>
  <c r="F29" i="41"/>
  <c r="E29" i="41"/>
  <c r="H29" i="41" s="1"/>
  <c r="D29" i="41"/>
  <c r="C29" i="41"/>
  <c r="B29" i="41"/>
  <c r="H28" i="41"/>
  <c r="H27" i="41"/>
  <c r="H26" i="41"/>
  <c r="H25" i="41"/>
  <c r="H24" i="41"/>
  <c r="H23" i="41"/>
  <c r="H22" i="41"/>
  <c r="H21" i="41"/>
  <c r="H20" i="41"/>
  <c r="G18" i="41"/>
  <c r="F18" i="41"/>
  <c r="D18" i="41"/>
  <c r="C18" i="41"/>
  <c r="B18" i="41"/>
  <c r="H18" i="41" s="1"/>
  <c r="H17" i="41"/>
  <c r="H16" i="41"/>
  <c r="H15" i="41"/>
  <c r="H14" i="41"/>
  <c r="H13" i="41"/>
  <c r="H12" i="41"/>
  <c r="H11" i="41"/>
  <c r="H10" i="41"/>
  <c r="H8" i="41"/>
  <c r="D405" i="51" l="1"/>
  <c r="D404" i="51"/>
  <c r="D403" i="51"/>
  <c r="F27" i="53"/>
  <c r="B34" i="53"/>
  <c r="B38" i="53"/>
  <c r="B49" i="53" s="1"/>
  <c r="B12" i="53"/>
  <c r="B27" i="53" s="1"/>
  <c r="B29" i="53"/>
  <c r="E49" i="53"/>
  <c r="I49" i="53"/>
  <c r="C47" i="47"/>
  <c r="B33" i="44"/>
  <c r="B17" i="44"/>
  <c r="D28" i="55"/>
  <c r="F28" i="55"/>
  <c r="D46" i="50"/>
  <c r="D45" i="50"/>
  <c r="B48" i="52"/>
  <c r="B18" i="42"/>
  <c r="D48" i="49"/>
  <c r="D24" i="55"/>
  <c r="B38" i="55"/>
  <c r="F24" i="55"/>
  <c r="I45" i="50"/>
  <c r="E46" i="50"/>
  <c r="D10" i="55"/>
  <c r="D14" i="55"/>
  <c r="D18" i="55"/>
  <c r="D27" i="55"/>
  <c r="D31" i="55"/>
  <c r="D35" i="55"/>
  <c r="E50" i="49"/>
  <c r="D50" i="49" s="1"/>
  <c r="E45" i="50"/>
  <c r="B31" i="42"/>
  <c r="D9" i="50"/>
  <c r="D47" i="50" s="1"/>
  <c r="C27" i="53"/>
  <c r="F49" i="53"/>
  <c r="B8" i="55"/>
  <c r="B12" i="55"/>
  <c r="F27" i="55"/>
  <c r="D30" i="55"/>
  <c r="F31" i="55"/>
  <c r="D34" i="55"/>
  <c r="D8" i="49"/>
  <c r="D8" i="55" l="1"/>
  <c r="B22" i="55"/>
  <c r="F8" i="55"/>
  <c r="D12" i="55"/>
  <c r="F12" i="55"/>
</calcChain>
</file>

<file path=xl/connections.xml><?xml version="1.0" encoding="utf-8"?>
<connections xmlns="http://schemas.openxmlformats.org/spreadsheetml/2006/main">
  <connection id="1" name="Verbindung14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10.AnzahlvonLfN, ExcelTAB12_410.zusammen, ExcelTAB12_410.`14bis18`, ExcelTAB12_410.`18bis20`, ExcelTAB12_410.`21undmehr`, ExcelTAB12_410.zusamFreiheit, ExcelTAB12_410.`18bis21f`, ExcelTAB12_410.`21bis25f`, ExcelTAB12_410.`25bis30f`, ExcelTAB12_410.`30bis40f`, ExcelTAB12_410.`40bis50f`, ExcelTAB12_410.`50bis60f`, ExcelTAB12_410.`60undmehrf`_x000d__x000a_FROM ExcelTAB12_410 ExcelTAB12_410"/>
  </connection>
  <connection id="2" name="Verbindung14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5.AnzahlvonLfN, ExcelTAB12_455.zusammen, ExcelTAB12_455.`14bis18`, ExcelTAB12_455.`18bis20`, ExcelTAB12_455.`21undmehr`, ExcelTAB12_455.zusamFreiheit, ExcelTAB12_455.`18bis21f`, ExcelTAB12_455.`21bis25f`, ExcelTAB12_455.`25bis30f`, ExcelTAB12_455.`30bis40f`, ExcelTAB12_455.`40bis50f`, ExcelTAB12_455.`50bis60f`, ExcelTAB12_455.`60undmehrf`_x000d__x000a_FROM ExcelTAB12_455 ExcelTAB12_455"/>
  </connection>
  <connection id="3" name="Verbindung14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5.AnzahlvonLfN, ExcelTAB12_445.zusammen, ExcelTAB12_445.`14bis18`, ExcelTAB12_445.`18bis20`, ExcelTAB12_445.`21undmehr`, ExcelTAB12_445.zusamFreiheit, ExcelTAB12_445.`18bis21f`, ExcelTAB12_445.`21bis25f`, ExcelTAB12_445.`25bis30f`, ExcelTAB12_445.`30bis40f`, ExcelTAB12_445.`40bis50f`, ExcelTAB12_445.`50bis60f`, ExcelTAB12_445.`60undmehrf`_x000d__x000a_FROM ExcelTAB12_445 ExcelTAB12_445"/>
  </connection>
  <connection id="4" name="Verbindung148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0.AnzahlvonLfN, ExcelTAB12_440.zusammen, ExcelTAB12_440.`14bis18`, ExcelTAB12_440.`18bis20`, ExcelTAB12_440.`21undmehr`, ExcelTAB12_440.zusamFreiheit, ExcelTAB12_440.`18bis21f`, ExcelTAB12_440.`21bis25f`, ExcelTAB12_440.`25bis30f`, ExcelTAB12_440.`30bis40f`, ExcelTAB12_440.`40bis50f`, ExcelTAB12_440.`50bis60f`, ExcelTAB12_440.`60undmehrf`_x000d__x000a_FROM ExcelTAB12_440 ExcelTAB12_440"/>
  </connection>
  <connection id="5" name="Verbindung148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0.AnzahlvonLfN, ExcelTAB12_440.zusammen, ExcelTAB12_440.`14bis18`, ExcelTAB12_440.`18bis20`, ExcelTAB12_440.`21undmehr`, ExcelTAB12_440.zusamFreiheit, ExcelTAB12_440.`18bis21f`, ExcelTAB12_440.`21bis25f`, ExcelTAB12_440.`25bis30f`, ExcelTAB12_440.`30bis40f`, ExcelTAB12_440.`40bis50f`, ExcelTAB12_440.`50bis60f`, ExcelTAB12_440.`60undmehrf`_x000d__x000a_FROM ExcelTAB12_440 ExcelTAB12_440"/>
  </connection>
  <connection id="6" name="Verbindung149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5.AnzahlvonLfN, ExcelTAB12_435.zusammen, ExcelTAB12_435.`14bis18`, ExcelTAB12_435.`18bis20`, ExcelTAB12_435.`21undmehr`, ExcelTAB12_435.zusamFreiheit, ExcelTAB12_435.`18bis21f`, ExcelTAB12_435.`21bis25f`, ExcelTAB12_435.`25bis30f`, ExcelTAB12_435.`30bis40f`, ExcelTAB12_435.`40bis50f`, ExcelTAB12_435.`50bis60f`, ExcelTAB12_435.`60undmehrf`_x000d__x000a_FROM ExcelTAB12_435 ExcelTAB12_435"/>
  </connection>
  <connection id="7" name="Verbindung150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0.AnzahlvonLfN, ExcelTAB12_430.zusammen, ExcelTAB12_430.`14bis18`, ExcelTAB12_430.`18bis20`, ExcelTAB12_430.`21undmehr`, ExcelTAB12_430.zusamFreiheit, ExcelTAB12_430.`18bis21f`, ExcelTAB12_430.`21bis25f`, ExcelTAB12_430.`25bis30f`, ExcelTAB12_430.`30bis40f`, ExcelTAB12_430.`40bis50f`, ExcelTAB12_430.`50bis60f`, ExcelTAB12_430.`60undmehrf`_x000d__x000a_FROM ExcelTAB12_430 ExcelTAB12_430"/>
  </connection>
  <connection id="8" name="Verbindung150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0.AnzahlvonLfN, ExcelTAB12_430.zusammen, ExcelTAB12_430.`14bis18`, ExcelTAB12_430.`18bis20`, ExcelTAB12_430.`21undmehr`, ExcelTAB12_430.zusamFreiheit, ExcelTAB12_430.`18bis21f`, ExcelTAB12_430.`21bis25f`, ExcelTAB12_430.`25bis30f`, ExcelTAB12_430.`30bis40f`, ExcelTAB12_430.`40bis50f`, ExcelTAB12_430.`50bis60f`, ExcelTAB12_430.`60undmehrf`_x000d__x000a_FROM ExcelTAB12_430 ExcelTAB12_430"/>
  </connection>
  <connection id="9" name="Verbindung152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0.AnzahlvonLfN, ExcelTAB12_450.zusammen, ExcelTAB12_450.`14bis18`, ExcelTAB12_450.`18bis20`, ExcelTAB12_450.`21undmehr`, ExcelTAB12_450.zusamFreiheit, ExcelTAB12_450.`18bis21f`, ExcelTAB12_450.`21bis25f`, ExcelTAB12_450.`25bis30f`, ExcelTAB12_450.`30bis40f`, ExcelTAB12_450.`40bis50f`, ExcelTAB12_450.`50bis60f`, ExcelTAB12_450.`60undmehrf`_x000d__x000a_FROM ExcelTAB12_450 ExcelTAB12_450"/>
  </connection>
  <connection id="10" name="Verbindung15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0.AnzahlvonLfN, ExcelTAB12_450.zusammen, ExcelTAB12_450.`14bis18`, ExcelTAB12_450.`18bis20`, ExcelTAB12_450.`21undmehr`, ExcelTAB12_450.zusamFreiheit, ExcelTAB12_450.`18bis21f`, ExcelTAB12_450.`21bis25f`, ExcelTAB12_450.`25bis30f`, ExcelTAB12_450.`30bis40f`, ExcelTAB12_450.`40bis50f`, ExcelTAB12_450.`50bis60f`, ExcelTAB12_450.`60undmehrf`_x000d__x000a_FROM ExcelTAB12_450 ExcelTAB12_450"/>
  </connection>
  <connection id="11" name="Verbindung15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00.AnzahlvonLfN, ExcelTAB12_400.zusammen, ExcelTAB12_400.`14bis18`, ExcelTAB12_400.`18bis20`, ExcelTAB12_400.`21undmehr`, ExcelTAB12_400.zusamFreiheit, ExcelTAB12_400.`18bis21f`, ExcelTAB12_400.`21bis25f`, ExcelTAB12_400.`25bis30f`, ExcelTAB12_400.`30bis40f`, ExcelTAB12_400.`40bis50f`, ExcelTAB12_400.`50bis60f`, ExcelTAB12_400.`60undmehrf`_x000d__x000a_FROM ExcelTAB12_400 ExcelTAB12_400"/>
  </connection>
  <connection id="12" name="Verbindung155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90.AnzahlvonLfN, ExcelTAB12_390.zusammen, ExcelTAB12_390.`14bis18`, ExcelTAB12_390.`18bis20`, ExcelTAB12_390.`21undmehr`, ExcelTAB12_390.zusamFreiheit, ExcelTAB12_390.`18bis21f`, ExcelTAB12_390.`21bis25f`, ExcelTAB12_390.`25bis30f`, ExcelTAB12_390.`30bis40f`, ExcelTAB12_390.`40bis50f`, ExcelTAB12_390.`50bis60f`, ExcelTAB12_390.`60undmehrf`_x000d__x000a_FROM ExcelTAB12_390 ExcelTAB12_390"/>
  </connection>
  <connection id="13" name="Verbindung15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85.AnzahlvonLfN, ExcelTAB12_385.zusammen, ExcelTAB12_385.`14bis18`, ExcelTAB12_385.`18bis20`, ExcelTAB12_385.`21undmehr`, ExcelTAB12_385.zusamFreiheit, ExcelTAB12_385.`18bis21f`, ExcelTAB12_385.`21bis25f`, ExcelTAB12_385.`25bis30f`, ExcelTAB12_385.`30bis40f`, ExcelTAB12_385.`40bis50f`, ExcelTAB12_385.`50bis60f`, ExcelTAB12_385.`60undmehrf`_x000d__x000a_FROM ExcelTAB12_385 ExcelTAB12_385"/>
  </connection>
  <connection id="14" name="Verbindung15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80.AnzahlvonLfN, ExcelTAB12_380.zusammen, ExcelTAB12_380.`14bis18`, ExcelTAB12_380.`18bis20`, ExcelTAB12_380.`21undmehr`, ExcelTAB12_380.zusamFreiheit, ExcelTAB12_380.`18bis21f`, ExcelTAB12_380.`21bis25f`, ExcelTAB12_380.`25bis30f`, ExcelTAB12_380.`30bis40f`, ExcelTAB12_380.`40bis50f`, ExcelTAB12_380.`50bis60f`, ExcelTAB12_380.`60undmehrf`_x000d__x000a_FROM ExcelTAB12_380 ExcelTAB12_380"/>
  </connection>
  <connection id="15" name="Verbindung16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95.AnzahlvonLfN, ExcelTAB12_495.zusammen, ExcelTAB12_495.`14bis18`, ExcelTAB12_495.`18bis20`, ExcelTAB12_495.`21undmehr`, ExcelTAB12_495.zusamFreiheit, ExcelTAB12_495.`18bis21f`, ExcelTAB12_495.`21bis25f`, ExcelTAB12_495.`25bis30f`, ExcelTAB12_495.`30bis40f`, ExcelTAB12_495.`40bis50f`, ExcelTAB12_495.`50bis60f`, ExcelTAB12_495.`60undmehrf`_x000d__x000a_FROM ExcelTAB12_495 ExcelTAB12_495"/>
  </connection>
  <connection id="16" name="Verbindung164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0.AnzahlvonLfN, ExcelTAB12_500.zusammen, ExcelTAB12_500.`14bis18`, ExcelTAB12_500.`18bis20`, ExcelTAB12_500.`21undmehr`, ExcelTAB12_500.zusamFreiheit, ExcelTAB12_500.`18bis21f`, ExcelTAB12_500.`21bis25f`, ExcelTAB12_500.`25bis30f`, ExcelTAB12_500.`30bis40f`, ExcelTAB12_500.`40bis50f`, ExcelTAB12_500.`50bis60f`, ExcelTAB12_500.`60undmehrf`_x000d__x000a_FROM ExcelTAB12_500 ExcelTAB12_500"/>
  </connection>
  <connection id="17" name="Verbindung165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18" name="Verbindung165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19" name="Verbindung167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15.AnzahlvonLfN, ExcelTAB12_515.zusammen, ExcelTAB12_515.`14bis18`, ExcelTAB12_515.`18bis20`, ExcelTAB12_515.`21undmehr`, ExcelTAB12_515.zusamFreiheit, ExcelTAB12_515.`18bis21f`, ExcelTAB12_515.`21bis25f`, ExcelTAB12_515.`25bis30f`, ExcelTAB12_515.`30bis40f`, ExcelTAB12_515.`40bis50f`, ExcelTAB12_515.`50bis60f`, ExcelTAB12_515.`60undmehrf`_x000d__x000a_FROM ExcelTAB12_515 ExcelTAB12_515"/>
  </connection>
  <connection id="20" name="Verbindung16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15.AnzahlvonLfN, ExcelTAB12_515.zusammen, ExcelTAB12_515.`14bis18`, ExcelTAB12_515.`18bis20`, ExcelTAB12_515.`21undmehr`, ExcelTAB12_515.zusamFreiheit, ExcelTAB12_515.`18bis21f`, ExcelTAB12_515.`21bis25f`, ExcelTAB12_515.`25bis30f`, ExcelTAB12_515.`30bis40f`, ExcelTAB12_515.`40bis50f`, ExcelTAB12_515.`50bis60f`, ExcelTAB12_515.`60undmehrf`_x000d__x000a_FROM ExcelTAB12_515 ExcelTAB12_515"/>
  </connection>
  <connection id="21" name="Verbindung168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20.AnzahlvonLfN, ExcelTAB12_520.zusammen, ExcelTAB12_520.`14bis18`, ExcelTAB12_520.`18bis20`, ExcelTAB12_520.`21undmehr`, ExcelTAB12_520.zusamFreiheit, ExcelTAB12_520.`18bis21f`, ExcelTAB12_520.`21bis25f`, ExcelTAB12_520.`25bis30f`, ExcelTAB12_520.`30bis40f`, ExcelTAB12_520.`40bis50f`, ExcelTAB12_520.`50bis60f`, ExcelTAB12_520.`60undmehrf`_x000d__x000a_FROM ExcelTAB12_520 ExcelTAB12_520"/>
  </connection>
  <connection id="22" name="Verbindung168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20.AnzahlvonLfN, ExcelTAB12_520.zusammen, ExcelTAB12_520.`14bis18`, ExcelTAB12_520.`18bis20`, ExcelTAB12_520.`21undmehr`, ExcelTAB12_520.zusamFreiheit, ExcelTAB12_520.`18bis21f`, ExcelTAB12_520.`21bis25f`, ExcelTAB12_520.`25bis30f`, ExcelTAB12_520.`30bis40f`, ExcelTAB12_520.`40bis50f`, ExcelTAB12_520.`50bis60f`, ExcelTAB12_520.`60undmehrf`_x000d__x000a_FROM ExcelTAB12_520 ExcelTAB12_520"/>
  </connection>
  <connection id="23" name="Verbindung170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30.AnzahlvonLfN, ExcelTAB12_530.zusammen, ExcelTAB12_530.`14bis18`, ExcelTAB12_530.`18bis20`, ExcelTAB12_530.`21undmehr`, ExcelTAB12_530.zusamFreiheit, ExcelTAB12_530.`18bis21f`, ExcelTAB12_530.`21bis25f`, ExcelTAB12_530.`25bis30f`, ExcelTAB12_530.`30bis40f`, ExcelTAB12_530.`40bis50f`, ExcelTAB12_530.`50bis60f`, ExcelTAB12_530.`60undmehrf`_x000d__x000a_FROM ExcelTAB12_530 ExcelTAB12_530"/>
  </connection>
  <connection id="24" name="Verbindung17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75.AnzahlvonLfN, ExcelTAB12_575.zusammen, ExcelTAB12_575.`14bis18`, ExcelTAB12_575.`18bis20`, ExcelTAB12_575.`21undmehr`, ExcelTAB12_575.zusamFreiheit, ExcelTAB12_575.`18bis21f`, ExcelTAB12_575.`21bis25f`, ExcelTAB12_575.`25bis30f`, ExcelTAB12_575.`30bis40f`, ExcelTAB12_575.`40bis50f`, ExcelTAB12_575.`50bis60f`, ExcelTAB12_575.`60undmehrf`_x000d__x000a_FROM ExcelTAB12_575 ExcelTAB12_575"/>
  </connection>
  <connection id="25" name="Verbindung178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0.AnzahlvonLfN, ExcelTAB12_590.zusammen, ExcelTAB12_590.`14bis18`, ExcelTAB12_590.`18bis20`, ExcelTAB12_590.`21undmehr`, ExcelTAB12_590.zusamFreiheit, ExcelTAB12_590.`18bis21f`, ExcelTAB12_590.`21bis25f`, ExcelTAB12_590.`25bis30f`, ExcelTAB12_590.`30bis40f`, ExcelTAB12_590.`40bis50f`, ExcelTAB12_590.`50bis60f`, ExcelTAB12_590.`60undmehrf`_x000d__x000a_FROM ExcelTAB12_590 ExcelTAB12_590"/>
  </connection>
  <connection id="26" name="Verbindung178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0.AnzahlvonLfN, ExcelTAB12_590.zusammen, ExcelTAB12_590.`14bis18`, ExcelTAB12_590.`18bis20`, ExcelTAB12_590.`21undmehr`, ExcelTAB12_590.zusamFreiheit, ExcelTAB12_590.`18bis21f`, ExcelTAB12_590.`21bis25f`, ExcelTAB12_590.`25bis30f`, ExcelTAB12_590.`30bis40f`, ExcelTAB12_590.`40bis50f`, ExcelTAB12_590.`50bis60f`, ExcelTAB12_590.`60undmehrf`_x000d__x000a_FROM ExcelTAB12_590 ExcelTAB12_590"/>
  </connection>
  <connection id="27" name="Verbindung179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5.AnzahlvonLfN, ExcelTAB12_595.zusammen, ExcelTAB12_595.`14bis18`, ExcelTAB12_595.`18bis20`, ExcelTAB12_595.`21undmehr`, ExcelTAB12_595.zusamFreiheit, ExcelTAB12_595.`18bis21f`, ExcelTAB12_595.`21bis25f`, ExcelTAB12_595.`25bis30f`, ExcelTAB12_595.`30bis40f`, ExcelTAB12_595.`40bis50f`, ExcelTAB12_595.`50bis60f`, ExcelTAB12_595.`60undmehrf`_x000d__x000a_FROM ExcelTAB12_595 ExcelTAB12_595"/>
  </connection>
  <connection id="28" name="Verbindung179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5.AnzahlvonLfN, ExcelTAB12_595.zusammen, ExcelTAB12_595.`14bis18`, ExcelTAB12_595.`18bis20`, ExcelTAB12_595.`21undmehr`, ExcelTAB12_595.zusamFreiheit, ExcelTAB12_595.`18bis21f`, ExcelTAB12_595.`21bis25f`, ExcelTAB12_595.`25bis30f`, ExcelTAB12_595.`30bis40f`, ExcelTAB12_595.`40bis50f`, ExcelTAB12_595.`50bis60f`, ExcelTAB12_595.`60undmehrf`_x000d__x000a_FROM ExcelTAB12_595 ExcelTAB12_595"/>
  </connection>
  <connection id="29" name="Verbindung18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55.AnzahlvonLfN, ExcelTAB12_755.zusammen, ExcelTAB12_755.`14bis18`, ExcelTAB12_755.`18bis20`, ExcelTAB12_755.`21undmehr`, ExcelTAB12_755.zusamFreiheit, ExcelTAB12_755.`18bis21f`, ExcelTAB12_755.`21bis25f`, ExcelTAB12_755.`25bis30f`, ExcelTAB12_755.`30bis40f`, ExcelTAB12_755.`40bis50f`, ExcelTAB12_755.`50bis60f`, ExcelTAB12_755.`60undmehrf`_x000d__x000a_FROM ExcelTAB12_755 ExcelTAB12_755"/>
  </connection>
  <connection id="30" name="Verbindung185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80.AnzahlvonLfN, ExcelTAB12_780.zusammen, ExcelTAB12_780.`14bis18`, ExcelTAB12_780.`18bis20`, ExcelTAB12_780.`21undmehr`, ExcelTAB12_780.zusamFreiheit, ExcelTAB12_780.`18bis21f`, ExcelTAB12_780.`21bis25f`, ExcelTAB12_780.`25bis30f`, ExcelTAB12_780.`30bis40f`, ExcelTAB12_780.`40bis50f`, ExcelTAB12_780.`50bis60f`, ExcelTAB12_780.`60undmehrf`_x000d__x000a_FROM ExcelTAB12_780 ExcelTAB12_780"/>
  </connection>
  <connection id="31" name="Verbindung19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0.AnzahlvonLfN, ExcelTAB12_760.zusammen, ExcelTAB12_760.`14bis18`, ExcelTAB12_760.`18bis20`, ExcelTAB12_760.`21undmehr`, ExcelTAB12_760.zusamFreiheit, ExcelTAB12_760.`18bis21f`, ExcelTAB12_760.`21bis25f`, ExcelTAB12_760.`25bis30f`, ExcelTAB12_760.`30bis40f`, ExcelTAB12_760.`40bis50f`, ExcelTAB12_760.`50bis60f`, ExcelTAB12_760.`60undmehrf`_x000d__x000a_FROM ExcelTAB12_760 ExcelTAB12_760"/>
  </connection>
  <connection id="32" name="Verbindung19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0.AnzahlvonLfN, ExcelTAB12_760.zusammen, ExcelTAB12_760.`14bis18`, ExcelTAB12_760.`18bis20`, ExcelTAB12_760.`21undmehr`, ExcelTAB12_760.zusamFreiheit, ExcelTAB12_760.`18bis21f`, ExcelTAB12_760.`21bis25f`, ExcelTAB12_760.`25bis30f`, ExcelTAB12_760.`30bis40f`, ExcelTAB12_760.`40bis50f`, ExcelTAB12_760.`50bis60f`, ExcelTAB12_760.`60undmehrf`_x000d__x000a_FROM ExcelTAB12_760 ExcelTAB12_760"/>
  </connection>
  <connection id="33" name="Verbindung194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20.AnzahlvonLfN, ExcelTAB12_720.zusammen, ExcelTAB12_720.`14bis18`, ExcelTAB12_720.`18bis20`, ExcelTAB12_720.`21undmehr`, ExcelTAB12_720.zusamFreiheit, ExcelTAB12_720.`18bis21f`, ExcelTAB12_720.`21bis25f`, ExcelTAB12_720.`25bis30f`, ExcelTAB12_720.`30bis40f`, ExcelTAB12_720.`40bis50f`, ExcelTAB12_720.`50bis60f`, ExcelTAB12_720.`60undmehrf`_x000d__x000a_FROM ExcelTAB12_720 ExcelTAB12_720"/>
  </connection>
  <connection id="34" name="Verbindung200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10.AnzahlvonLfN, ExcelTAB12_610.zusammen, ExcelTAB12_610.`14bis18`, ExcelTAB12_610.`18bis20`, ExcelTAB12_610.`21undmehr`, ExcelTAB12_610.zusamFreiheit, ExcelTAB12_610.`18bis21f`, ExcelTAB12_610.`21bis25f`, ExcelTAB12_610.`25bis30f`, ExcelTAB12_610.`30bis40f`, ExcelTAB12_610.`40bis50f`, ExcelTAB12_610.`50bis60f`, ExcelTAB12_610.`60undmehrf`_x000d__x000a_FROM ExcelTAB12_610 ExcelTAB12_610"/>
  </connection>
  <connection id="35" name="Verbindung200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10.AnzahlvonLfN, ExcelTAB12_610.zusammen, ExcelTAB12_610.`14bis18`, ExcelTAB12_610.`18bis20`, ExcelTAB12_610.`21undmehr`, ExcelTAB12_610.zusamFreiheit, ExcelTAB12_610.`18bis21f`, ExcelTAB12_610.`21bis25f`, ExcelTAB12_610.`25bis30f`, ExcelTAB12_610.`30bis40f`, ExcelTAB12_610.`40bis50f`, ExcelTAB12_610.`50bis60f`, ExcelTAB12_610.`60undmehrf`_x000d__x000a_FROM ExcelTAB12_610 ExcelTAB12_610"/>
  </connection>
  <connection id="36" name="Verbindung27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06.AnzahlvonLfN, ExcelTAB12_606.zusammen, ExcelTAB12_606.`14bis18`, ExcelTAB12_606.`18bis20`, ExcelTAB12_606.`21undmehr`, ExcelTAB12_606.zusamFreiheit, ExcelTAB12_606.`18bis21f`, ExcelTAB12_606.`21bis25f`, ExcelTAB12_606.`25bis30f`, ExcelTAB12_606.`30bis40f`, ExcelTAB12_606.`40bis50f`, ExcelTAB12_606.`50bis60f`, ExcelTAB12_606.`60undmehrf`_x000d__x000a_FROM ExcelTAB12_606 ExcelTAB12_606"/>
  </connection>
  <connection id="37" name="Verbindung5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25.AnzahlvonLfN, ExcelTAB12_825.zusammen, ExcelTAB12_825.`14bis18`, ExcelTAB12_825.`18bis20`, ExcelTAB12_825.`21undmehr`, ExcelTAB12_825.zusamFreiheit, ExcelTAB12_825.`18bis21f`, ExcelTAB12_825.`21bis25f`, ExcelTAB12_825.`25bis30f`, ExcelTAB12_825.`30bis40f`, ExcelTAB12_825.`40bis50f`, ExcelTAB12_825.`50bis60f`, ExcelTAB12_825.`60undmehrf`_x000d__x000a_FROM ExcelTAB12_825 ExcelTAB12_825"/>
  </connection>
  <connection id="38" name="Verbindung58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25.AnzahlvonLfN, ExcelTAB12_825.zusammen, ExcelTAB12_825.`14bis18`, ExcelTAB12_825.`18bis20`, ExcelTAB12_825.`21undmehr`, ExcelTAB12_825.zusamFreiheit, ExcelTAB12_825.`18bis21f`, ExcelTAB12_825.`21bis25f`, ExcelTAB12_825.`25bis30f`, ExcelTAB12_825.`30bis40f`, ExcelTAB12_825.`40bis50f`, ExcelTAB12_825.`50bis60f`, ExcelTAB12_825.`60undmehrf`_x000d__x000a_FROM ExcelTAB12_825 ExcelTAB12_825"/>
  </connection>
  <connection id="39" name="Verbindung64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70.AnzahlvonLfN, ExcelTAB12_870.zusammen, ExcelTAB12_870.`14bis18`, ExcelTAB12_870.`18bis20`, ExcelTAB12_870.`21undmehr`, ExcelTAB12_870.zusamFreiheit, ExcelTAB12_870.`18bis21f`, ExcelTAB12_870.`21bis25f`, ExcelTAB12_870.`25bis30f`, ExcelTAB12_870.`30bis40f`, ExcelTAB12_870.`40bis50f`, ExcelTAB12_870.`50bis60f`, ExcelTAB12_870.`60undmehrf`_x000d__x000a_FROM ExcelTAB12_870 ExcelTAB12_870"/>
  </connection>
  <connection id="40" name="Verbindung7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90.AnzahlvonLfN, ExcelTAB12_490.zusammen, ExcelTAB12_490.`14bis18`, ExcelTAB12_490.`18bis20`, ExcelTAB12_490.`21undmehr`, ExcelTAB12_490.zusamFreiheit, ExcelTAB12_490.`18bis21f`, ExcelTAB12_490.`21bis25f`, ExcelTAB12_490.`25bis30f`, ExcelTAB12_490.`30bis40f`, ExcelTAB12_490.`40bis50f`, ExcelTAB12_490.`50bis60f`, ExcelTAB12_490.`60undmehrf`_x000d__x000a_FROM ExcelTAB12_490 ExcelTAB12_490"/>
  </connection>
</connections>
</file>

<file path=xl/sharedStrings.xml><?xml version="1.0" encoding="utf-8"?>
<sst xmlns="http://schemas.openxmlformats.org/spreadsheetml/2006/main" count="2863" uniqueCount="584">
  <si>
    <t xml:space="preserve">  
  Straftaten im Straßenverkehr
    nach dem StVG</t>
  </si>
  <si>
    <t xml:space="preserve">    davon
    Führen eines Kraftfahrzeuges ohne Fahr-
      erlaubnis oder trotz Fahrverbots ohne 
      Verkehrsunfall (21 Abs. 1 Nr. 1)</t>
  </si>
  <si>
    <t xml:space="preserve">
Straftaten gegen Bestimmungen anderer
  Bundesgesetze (außer StGB/StVG)</t>
  </si>
  <si>
    <t xml:space="preserve">  
  Straftaten nach dem Betäubungsmittel-
    gesetz insgesamt (BtMG)</t>
  </si>
  <si>
    <t xml:space="preserve">    
    andere vorsätzliche Straftaten nach dem
      Betäubungsmittelgesetz
      (29 Abs. 1 Satz 1 Nr. 2, 5 ff.)</t>
  </si>
  <si>
    <t xml:space="preserve">    
    unerlaubter Besitz von Betäubungsmitteln
      (29 Abs. 1 Satz 1 Nr. 3)</t>
  </si>
  <si>
    <t xml:space="preserve">    
    andere gewerbsmäßige begangene
      Straftaten nach dem Betäubungs-
      mittelgesetz (29 Abs. 3 Nr. 1)</t>
  </si>
  <si>
    <t xml:space="preserve">    
    unerlaubtes Anbauen, Herstellen von, 
      Handeltreiben mit Betäubungsmitteln
      als Mitglied einer Bande
      (30 Abs. 1 Nr. 1)</t>
  </si>
  <si>
    <t xml:space="preserve">    
    unerlaubtes Abgeben, Verabreichen oder 
      Überlassen von Betäubungsmitteln zum 
      unmittelbaren Verbrauch durch Erwach-
      sene an Kinder oder Jugendliche
      (29a Abs. 1 Nr. 1)</t>
  </si>
  <si>
    <t xml:space="preserve">    
    unerlaubte Einfuhr von Betäubungsmitteln
      in nicht geringen Mengen
      (30 Abs. 1 Nr. 4)</t>
  </si>
  <si>
    <t xml:space="preserve">    davon
    Aufenthaltsgesetz insgesamt (AufenthG)</t>
  </si>
  <si>
    <t xml:space="preserve">      davon
      Aufenthaltsgesetz (95)</t>
  </si>
  <si>
    <t xml:space="preserve">  
  andere Straftaten gegen Bestimmungen 
    anderer Bundesgesetze 
    (außer StGB/StVG)</t>
  </si>
  <si>
    <t xml:space="preserve">    davon
    Abgabenordnung (AO)</t>
  </si>
  <si>
    <t xml:space="preserve">    
    Pflichtversicherungsgesetz (PflVG)</t>
  </si>
  <si>
    <t xml:space="preserve">    
    Waffengesetz (WaffG)</t>
  </si>
  <si>
    <t xml:space="preserve">
Straftaten nach Landesgesetzen
</t>
  </si>
  <si>
    <t xml:space="preserve">
Insgesamt
</t>
  </si>
  <si>
    <t>Lfd.                  Nr.</t>
  </si>
  <si>
    <t>Geschlecht</t>
  </si>
  <si>
    <t>Ins-      gesamt</t>
  </si>
  <si>
    <t>Jugendstrafvollzug</t>
  </si>
  <si>
    <t>Freiheitsstrafvollzug</t>
  </si>
  <si>
    <t xml:space="preserve">zu-       sammen </t>
  </si>
  <si>
    <t>Alter von ... bis unter ... Jahren</t>
  </si>
  <si>
    <t>21 und  mehr</t>
  </si>
  <si>
    <t>60 und   mehr</t>
  </si>
  <si>
    <t>Straftaten gegen den Staat,</t>
  </si>
  <si>
    <t>männlich</t>
  </si>
  <si>
    <t xml:space="preserve">  die öffentliche Ordnung und im Amt</t>
  </si>
  <si>
    <t>weiblich</t>
  </si>
  <si>
    <t xml:space="preserve">  (§§ 80-168, 331-357 StGB, außer § 142) </t>
  </si>
  <si>
    <t>insgesamt</t>
  </si>
  <si>
    <t xml:space="preserve">Straftaten gegen die sexuelle </t>
  </si>
  <si>
    <t xml:space="preserve">  Selbstbestimmung </t>
  </si>
  <si>
    <t xml:space="preserve">Andere Straftaten gegen die </t>
  </si>
  <si>
    <t xml:space="preserve">  Person, außer im Straßenverkehr</t>
  </si>
  <si>
    <t xml:space="preserve">  (§§ 169-173, 185-241a StGB, außer </t>
  </si>
  <si>
    <t xml:space="preserve">Diebstahl und Unterschlagung </t>
  </si>
  <si>
    <t xml:space="preserve"> (§§ 242-248c StGB) </t>
  </si>
  <si>
    <t xml:space="preserve">Raub und Erpressung, räuberischer </t>
  </si>
  <si>
    <t xml:space="preserve">  Angriff auf Kraftfahrer</t>
  </si>
  <si>
    <t xml:space="preserve">Andere Vermögens- und </t>
  </si>
  <si>
    <t xml:space="preserve">  Eigentumsdelikte; Urkundendelikte </t>
  </si>
  <si>
    <t xml:space="preserve">  (§§ 257-305a StGB) </t>
  </si>
  <si>
    <t xml:space="preserve">Gemeingefährliche einschließlich </t>
  </si>
  <si>
    <t xml:space="preserve">  Umwelt-Straftaten (außer im Straßen-</t>
  </si>
  <si>
    <t xml:space="preserve">  315b, 315c, 316, 316a und 323a</t>
  </si>
  <si>
    <t>Straftaten im Straßenverkehr</t>
  </si>
  <si>
    <t xml:space="preserve">  (§§ 142, 315b, 315c, 316, 222, 229,</t>
  </si>
  <si>
    <t xml:space="preserve">  §§ 21, 22, 22a StVG) </t>
  </si>
  <si>
    <t>Straftaten nach anderen Bundes-</t>
  </si>
  <si>
    <t xml:space="preserve">  (außer StGB und StVG) </t>
  </si>
  <si>
    <t xml:space="preserve">  darunter</t>
  </si>
  <si>
    <t>Insgesamt</t>
  </si>
  <si>
    <t>Straftatengruppe</t>
  </si>
  <si>
    <t xml:space="preserve">  und Landesgesetzen   </t>
  </si>
  <si>
    <t xml:space="preserve">  §§ 222, 229 i. V. m. Verkehrsunfall) </t>
  </si>
  <si>
    <t xml:space="preserve">  i. V. m. Verkehrsunfall) </t>
  </si>
  <si>
    <t xml:space="preserve">  323a StGB i. V. m. Verkehrsunfall,</t>
  </si>
  <si>
    <t>14 - 18</t>
  </si>
  <si>
    <t>18 - 21</t>
  </si>
  <si>
    <t>21 - 25</t>
  </si>
  <si>
    <t>25 - 30</t>
  </si>
  <si>
    <t>30 - 40</t>
  </si>
  <si>
    <t>40 - 50</t>
  </si>
  <si>
    <t>50 - 60</t>
  </si>
  <si>
    <t>Justizvollzugs-
anstalt</t>
  </si>
  <si>
    <t>Belegungsfähigkeit</t>
  </si>
  <si>
    <t>Belegung</t>
  </si>
  <si>
    <t>Auslastung
in %</t>
  </si>
  <si>
    <t>ins-
gesamt</t>
  </si>
  <si>
    <t>davon in</t>
  </si>
  <si>
    <t>Einzel-</t>
  </si>
  <si>
    <t>gemeinsamer</t>
  </si>
  <si>
    <t>Unterbringung</t>
  </si>
  <si>
    <t>Bautzen</t>
  </si>
  <si>
    <t>Chemnitz</t>
  </si>
  <si>
    <t>Dresden</t>
  </si>
  <si>
    <t>Görlitz</t>
  </si>
  <si>
    <t>Leipzig mit KH</t>
  </si>
  <si>
    <t>Torgau</t>
  </si>
  <si>
    <t>Waldheim</t>
  </si>
  <si>
    <t>Zeithain</t>
  </si>
  <si>
    <t>Zwickau</t>
  </si>
  <si>
    <t xml:space="preserve">Insgesamt  </t>
  </si>
  <si>
    <t>Zusammen</t>
  </si>
  <si>
    <t>_____</t>
  </si>
  <si>
    <t>1) ohne vorübergehend Abwesende</t>
  </si>
  <si>
    <t>Lfd.         Nr.</t>
  </si>
  <si>
    <t>Ins-
gesamt</t>
  </si>
  <si>
    <t>Lfd.                                Nr.</t>
  </si>
  <si>
    <t xml:space="preserve">    </t>
  </si>
  <si>
    <t xml:space="preserve">    Strafrecht</t>
  </si>
  <si>
    <t>Merkmal</t>
  </si>
  <si>
    <t>zu-            sam-     men</t>
  </si>
  <si>
    <t xml:space="preserve">Alter von ...                                   bis unter ... Jahren         </t>
  </si>
  <si>
    <t>zu-             sam-          men</t>
  </si>
  <si>
    <t>14           -           18</t>
  </si>
  <si>
    <t>18           -           21</t>
  </si>
  <si>
    <t>21           und           mehr</t>
  </si>
  <si>
    <t>21           -           25</t>
  </si>
  <si>
    <t>25           -           30</t>
  </si>
  <si>
    <t>30           -           40</t>
  </si>
  <si>
    <t>40           und           mehr</t>
  </si>
  <si>
    <t xml:space="preserve">  Staatsangehörigkeit</t>
  </si>
  <si>
    <t xml:space="preserve">    Deutsche</t>
  </si>
  <si>
    <t xml:space="preserve">    Ausländer oder
      Staatenlose</t>
  </si>
  <si>
    <t xml:space="preserve">  Wohnsitz</t>
  </si>
  <si>
    <t xml:space="preserve">    im Inland</t>
  </si>
  <si>
    <t xml:space="preserve">    im Ausland</t>
  </si>
  <si>
    <t xml:space="preserve">    keinen festen 
      Wohnsitz oder
      ohne Angabe</t>
  </si>
  <si>
    <t xml:space="preserve">  Familienstand</t>
  </si>
  <si>
    <t xml:space="preserve">    ledig</t>
  </si>
  <si>
    <t xml:space="preserve">    verheiratet</t>
  </si>
  <si>
    <t xml:space="preserve">    verwitwet</t>
  </si>
  <si>
    <t xml:space="preserve">    geschieden</t>
  </si>
  <si>
    <t xml:space="preserve">  Religions-</t>
  </si>
  <si>
    <t xml:space="preserve">    zugehörigkeit</t>
  </si>
  <si>
    <t xml:space="preserve">    evangelisch</t>
  </si>
  <si>
    <t xml:space="preserve">    katholisch</t>
  </si>
  <si>
    <t xml:space="preserve">    sonstige</t>
  </si>
  <si>
    <t xml:space="preserve">    keine bzw.
      ohne Angabe</t>
  </si>
  <si>
    <t>Alter
von ... bis
unter ... Jahren</t>
  </si>
  <si>
    <t>Ins-       gesamt</t>
  </si>
  <si>
    <t>Dauer des voraussichtlichen Vollzugs</t>
  </si>
  <si>
    <t>unter            6 Monate</t>
  </si>
  <si>
    <t>6 Monate           bis 1 Jahr</t>
  </si>
  <si>
    <t>mehr als ... bis ... Jahre</t>
  </si>
  <si>
    <t>lebenslang</t>
  </si>
  <si>
    <t>1 - 2</t>
  </si>
  <si>
    <t>2 - 5</t>
  </si>
  <si>
    <t>5 - 10</t>
  </si>
  <si>
    <t>10 - 15</t>
  </si>
  <si>
    <t xml:space="preserve">Jugendliche </t>
  </si>
  <si>
    <t xml:space="preserve">  14 - 15</t>
  </si>
  <si>
    <t xml:space="preserve">  15 - 16</t>
  </si>
  <si>
    <t xml:space="preserve">  16 - 17</t>
  </si>
  <si>
    <t xml:space="preserve">  17 - 18</t>
  </si>
  <si>
    <t xml:space="preserve">Heranwachsende </t>
  </si>
  <si>
    <t xml:space="preserve">  18 - 19</t>
  </si>
  <si>
    <t xml:space="preserve">  19 - 20</t>
  </si>
  <si>
    <t xml:space="preserve">  20 - 21</t>
  </si>
  <si>
    <t xml:space="preserve">Erwachsene </t>
  </si>
  <si>
    <t xml:space="preserve">  21 - 25</t>
  </si>
  <si>
    <t xml:space="preserve">  25 - 30</t>
  </si>
  <si>
    <t xml:space="preserve">  30 - 35</t>
  </si>
  <si>
    <t xml:space="preserve">  35 - 40</t>
  </si>
  <si>
    <t xml:space="preserve">  40 - 45</t>
  </si>
  <si>
    <t xml:space="preserve">  45 - 50</t>
  </si>
  <si>
    <t xml:space="preserve">  50 - 55</t>
  </si>
  <si>
    <t xml:space="preserve">  55 - 60</t>
  </si>
  <si>
    <t xml:space="preserve">  60 - 65</t>
  </si>
  <si>
    <t xml:space="preserve">  65 und mehr</t>
  </si>
  <si>
    <t xml:space="preserve">Insgesamt </t>
  </si>
  <si>
    <t>Jugend-
straf-
vollzug</t>
  </si>
  <si>
    <t>zu-
sam-
men</t>
  </si>
  <si>
    <t>40
und mehr</t>
  </si>
  <si>
    <t xml:space="preserve">  Art der Vorstrafen </t>
  </si>
  <si>
    <t xml:space="preserve">    Geldstrafe</t>
  </si>
  <si>
    <t xml:space="preserve">    Jugendstrafe</t>
  </si>
  <si>
    <t xml:space="preserve">    Freiheitsstrafe</t>
  </si>
  <si>
    <t xml:space="preserve">    Jugend- und Geldstrafe</t>
  </si>
  <si>
    <t xml:space="preserve">    Freiheits- und Geldstrafe</t>
  </si>
  <si>
    <t xml:space="preserve">    Freiheits- und Jugendstrafe</t>
  </si>
  <si>
    <t xml:space="preserve">    Freiheitsstrafe und
      Sicherungsverwahrung</t>
  </si>
  <si>
    <t xml:space="preserve">    Freiheitsstrafe, Jugendstrafe 
      und Sicherungsverwahrung</t>
  </si>
  <si>
    <t xml:space="preserve">    sonstige Strafenverbindungen 
      und freiheitsentziehende 
      Maßregeln</t>
  </si>
  <si>
    <t xml:space="preserve">  Häufigkeit der Vorstrafen </t>
  </si>
  <si>
    <t xml:space="preserve">    1</t>
  </si>
  <si>
    <t xml:space="preserve">    2</t>
  </si>
  <si>
    <t xml:space="preserve">    3</t>
  </si>
  <si>
    <t xml:space="preserve">    4</t>
  </si>
  <si>
    <t xml:space="preserve">    5 - 10</t>
  </si>
  <si>
    <t xml:space="preserve">  11 - 20 </t>
  </si>
  <si>
    <t xml:space="preserve">  21 und mehr</t>
  </si>
  <si>
    <t>Art des
Strafvollzugs
Alter von ... bis
unter ... Jahren</t>
  </si>
  <si>
    <t>Geschlossener Vollzug</t>
  </si>
  <si>
    <t>absolut</t>
  </si>
  <si>
    <t>%</t>
  </si>
  <si>
    <t xml:space="preserve">Jugendstrafvollzug </t>
  </si>
  <si>
    <t xml:space="preserve">  14 - 18</t>
  </si>
  <si>
    <t xml:space="preserve">  18 - 21</t>
  </si>
  <si>
    <t xml:space="preserve">Freiheitsstrafvollzug </t>
  </si>
  <si>
    <t xml:space="preserve">  50 - 60</t>
  </si>
  <si>
    <t xml:space="preserve">  60 und mehr</t>
  </si>
  <si>
    <t>Jahr</t>
  </si>
  <si>
    <t>Anstalten</t>
  </si>
  <si>
    <t>Unter-            suchungs-           haft-           vollzug</t>
  </si>
  <si>
    <t>Strafvollzug</t>
  </si>
  <si>
    <t>Sonstige Freiheitsentziehung</t>
  </si>
  <si>
    <t>darunter</t>
  </si>
  <si>
    <t>Abschiebungs-
haft</t>
  </si>
  <si>
    <t>Strafarrest</t>
  </si>
  <si>
    <t>Alter von … bis unter … Jahren</t>
  </si>
  <si>
    <t>21 und mehr</t>
  </si>
  <si>
    <t>Jugend-
strafe</t>
  </si>
  <si>
    <t>Freiheitsstrafe</t>
  </si>
  <si>
    <t>zusammen</t>
  </si>
  <si>
    <t>Ersatz-
freiheits-
strafe</t>
  </si>
  <si>
    <t>aus dem 
Jugend-
strafvollzug 
ausge-
nommen</t>
  </si>
  <si>
    <t>in einer 
sozialthera-
peutischen
Anstalt</t>
  </si>
  <si>
    <t>Deutsche</t>
  </si>
  <si>
    <t>Ausländer</t>
  </si>
  <si>
    <t>Häufigkeit der Vorstrafen</t>
  </si>
  <si>
    <t>einmal vorbestraft</t>
  </si>
  <si>
    <t>mehrfach vorbestraft</t>
  </si>
  <si>
    <t xml:space="preserve">Ins-
gesamt </t>
  </si>
  <si>
    <t>zu-
sammen</t>
  </si>
  <si>
    <t>und zwar</t>
  </si>
  <si>
    <t>Vorbestrafte</t>
  </si>
  <si>
    <t>Anzahl</t>
  </si>
  <si>
    <t>Strafgefangene insgesamt in Prozent</t>
  </si>
  <si>
    <t>Alter von ...
bis unter ... Jahren</t>
  </si>
  <si>
    <t>14
-
18</t>
  </si>
  <si>
    <t>18
-
21</t>
  </si>
  <si>
    <t>21
und
mehr</t>
  </si>
  <si>
    <t>21
-
25</t>
  </si>
  <si>
    <t xml:space="preserve">25
-
30          </t>
  </si>
  <si>
    <t>30
-
40</t>
  </si>
  <si>
    <t>40
und
mehr</t>
  </si>
  <si>
    <t>zu-       sam-       men</t>
  </si>
  <si>
    <t>Alter von …
bis unter ... Jahren</t>
  </si>
  <si>
    <t>14                    -                   18</t>
  </si>
  <si>
    <t>18                -              21</t>
  </si>
  <si>
    <t>21        und     mehr</t>
  </si>
  <si>
    <t>21                -                 25</t>
  </si>
  <si>
    <t xml:space="preserve">25             -            30          </t>
  </si>
  <si>
    <t>30               -               40</t>
  </si>
  <si>
    <t>40      und        mehr</t>
  </si>
  <si>
    <t xml:space="preserve">  (§§ 242-248c StGB) </t>
  </si>
  <si>
    <t xml:space="preserve">         </t>
  </si>
  <si>
    <t xml:space="preserve">Straftatengruppe </t>
  </si>
  <si>
    <t xml:space="preserve">  und Landesgesetzen</t>
  </si>
  <si>
    <t xml:space="preserve">  i.V.m. Verkehrsunfall) </t>
  </si>
  <si>
    <t xml:space="preserve">weiblich </t>
  </si>
  <si>
    <t>Jahr
Quartal</t>
  </si>
  <si>
    <t>Darunter Entlassung in die Freiheit</t>
  </si>
  <si>
    <t>Davon</t>
  </si>
  <si>
    <t>Ende der Strafe</t>
  </si>
  <si>
    <t>Aussetzung des Strafrestes</t>
  </si>
  <si>
    <t>Zurückstellung der Strafvoll-streckung nach    § 35 BtMG</t>
  </si>
  <si>
    <t xml:space="preserve">  I.   Quartal</t>
  </si>
  <si>
    <t xml:space="preserve">  II.  Quartal</t>
  </si>
  <si>
    <t xml:space="preserve">  III. Quartal</t>
  </si>
  <si>
    <t xml:space="preserve">  IV. Quartal</t>
  </si>
  <si>
    <t>Sonstige Freiheits-entziehung</t>
  </si>
  <si>
    <t>Justizvollzugsanstalt</t>
  </si>
  <si>
    <t>Davon im Alter von ... bis unter ... Jahren</t>
  </si>
  <si>
    <t>Darunter
Abschiebungshaft</t>
  </si>
  <si>
    <t xml:space="preserve">  und Landesgesetzen  </t>
  </si>
  <si>
    <t>Er-
wachsene</t>
  </si>
  <si>
    <t>Heran-                           wachsende</t>
  </si>
  <si>
    <t>Jugend-
liche</t>
  </si>
  <si>
    <t>davon</t>
  </si>
  <si>
    <t>unter
6 Monate</t>
  </si>
  <si>
    <t>6 Monate 
bis 1 Jahr</t>
  </si>
  <si>
    <t>über
1 Jahr</t>
  </si>
  <si>
    <t>über 
1 Jahr</t>
  </si>
  <si>
    <t>Erwachsene</t>
  </si>
  <si>
    <t>Jugendliche</t>
  </si>
  <si>
    <t>Siche-
rungs-
verwah-
rung</t>
  </si>
  <si>
    <t xml:space="preserve">  (§§ 249-256, 316a StGB) </t>
  </si>
  <si>
    <t>Untersuchungshaftvollzug</t>
  </si>
  <si>
    <t>Sicherungs-
verwahrung</t>
  </si>
  <si>
    <t>Gefan-
gene</t>
  </si>
  <si>
    <t>vorüber-
gehend Abwesende</t>
  </si>
  <si>
    <t xml:space="preserve">  Betäubungsmittelgesetz</t>
  </si>
  <si>
    <t>männlich
weiblich
insgesamt</t>
  </si>
  <si>
    <t xml:space="preserve">  Straftaten gegen die öffentliche Ordnung 
    (123-145d, außer 142)  </t>
  </si>
  <si>
    <r>
      <t>Straftat/Straftatengruppe</t>
    </r>
    <r>
      <rPr>
        <sz val="8"/>
        <rFont val="Arial"/>
        <family val="2"/>
      </rPr>
      <t xml:space="preserve">
(§§ des StGB)</t>
    </r>
  </si>
  <si>
    <t xml:space="preserve">    unerlaubtes Handeltreiben mit, Herstellen,
      Abgeben oder Besitz von Betäubungs-
      mitteln in nicht geringen Mengen
      (29a Abs. 1 Nr. 2)</t>
  </si>
  <si>
    <t xml:space="preserve">  Straftaten nach ehemaligem </t>
  </si>
  <si>
    <t xml:space="preserve">    DDR-Strafrecht</t>
  </si>
  <si>
    <t>Regis-Breitingen</t>
  </si>
  <si>
    <t>zusam-
men</t>
  </si>
  <si>
    <t>Alter von … bis unter ... Jahren</t>
  </si>
  <si>
    <t>je Art des Strafvollzugs in Prozent</t>
  </si>
  <si>
    <t>2012</t>
  </si>
  <si>
    <r>
      <t>Offener Vollzug</t>
    </r>
    <r>
      <rPr>
        <vertAlign val="superscript"/>
        <sz val="8"/>
        <rFont val="Arial"/>
        <family val="2"/>
      </rPr>
      <t>1)</t>
    </r>
  </si>
  <si>
    <t>2013</t>
  </si>
  <si>
    <r>
      <t>Zugänge</t>
    </r>
    <r>
      <rPr>
        <vertAlign val="superscript"/>
        <sz val="8"/>
        <rFont val="Arial"/>
        <family val="2"/>
      </rPr>
      <t xml:space="preserve">1) </t>
    </r>
  </si>
  <si>
    <r>
      <t>Abgänge</t>
    </r>
    <r>
      <rPr>
        <vertAlign val="superscript"/>
        <sz val="8"/>
        <rFont val="Arial"/>
        <family val="2"/>
      </rPr>
      <t xml:space="preserve">2) </t>
    </r>
  </si>
  <si>
    <t xml:space="preserve">
Straftaten nach dem StGB, 
   außer im Straßenverkehr</t>
  </si>
  <si>
    <t xml:space="preserve">   
    Missbrauch von Notrufen und Beeinträch-
      tigung von Unfallverhütungs- und Not-
      hilfemitteln (145)</t>
  </si>
  <si>
    <t xml:space="preserve">    
    Verstoß gegen Weisungen während der
      Führungsaufsicht (145a)</t>
  </si>
  <si>
    <t xml:space="preserve">    
    Vortäuschen einer Straftat (145d)</t>
  </si>
  <si>
    <t xml:space="preserve">  
  Geld- und Wertzeichenfälschung 
    (146-152b)   </t>
  </si>
  <si>
    <t xml:space="preserve">    
    Fälschung von Zahlungskarten mit 
      Garantiefunktion und Vordrucken für
      Euroschecks (152b)</t>
  </si>
  <si>
    <t xml:space="preserve">  
  Falsche uneidliche Aussage und Meineid 
    (153-162)   </t>
  </si>
  <si>
    <t xml:space="preserve">    davon
    Widerstand gegen Vollstreckungsbeamte
      und Personen, die Vollstreckungsbe-
      amten gleichstehen (113, 114)    </t>
  </si>
  <si>
    <t xml:space="preserve">    davon
    Hausfriedensbruch (123, 124)</t>
  </si>
  <si>
    <t xml:space="preserve">    davon
    Geld- und Wertzeichenfälschung 
      (146-149)   </t>
  </si>
  <si>
    <t xml:space="preserve">    davon
    falsche uneidliche Aussage (153)</t>
  </si>
  <si>
    <t xml:space="preserve">  
  Falsche Verdächtigung 
    (164, 165)</t>
  </si>
  <si>
    <t xml:space="preserve">    davon
    falsche Verdächtigung (164)
     </t>
  </si>
  <si>
    <t xml:space="preserve">  
  Straftaten in Bezug auf Religion und Welt-
    anschauung (166-168)  </t>
  </si>
  <si>
    <t xml:space="preserve">  
  Straftaten gegen den Personenstand,
    die Ehe und Familie (169-173)  </t>
  </si>
  <si>
    <t xml:space="preserve">    
    schwerer sexueller Missbrauch
      von Kindern (176a)</t>
  </si>
  <si>
    <t xml:space="preserve">    davon
    Beleidigung (185)  </t>
  </si>
  <si>
    <t xml:space="preserve">  
  Beleidigung 
    (185-200)  </t>
  </si>
  <si>
    <t xml:space="preserve">    
    Verbreitung einfacher pornografischer
      Schriften (184)</t>
  </si>
  <si>
    <t xml:space="preserve">    davon
    Mord (211)  </t>
  </si>
  <si>
    <t xml:space="preserve">    
    versuchter Mord (211 i. V. m. 23)</t>
  </si>
  <si>
    <t xml:space="preserve">    
    Totschlag (212, 213)  </t>
  </si>
  <si>
    <t xml:space="preserve">  
  Verletzung des persönlichen Lebens-
     und Geheimhaltungsbereiches (201-206)  </t>
  </si>
  <si>
    <t xml:space="preserve">  
  Straftaten gegen das Leben, außer 
    im Straßenverkehr (211-222)</t>
  </si>
  <si>
    <t xml:space="preserve">    davon
    Körperverletzung (223)</t>
  </si>
  <si>
    <t xml:space="preserve">  
  Straftaten gegen die körperliche
    Unversehrtheit, außer im Straßen-
    verkehr (223-231)</t>
  </si>
  <si>
    <t xml:space="preserve">    
    gefährliche Körperverletzung,
      Vergiftung (224 Abs. 1 Nr. 1) </t>
  </si>
  <si>
    <t xml:space="preserve">    
    gefährliche Körperverletzung
      (224 Abs. 1 Nr. 2 bis 5) </t>
  </si>
  <si>
    <t xml:space="preserve">    
    Misshandlung von Schutzbefohlenen (225)</t>
  </si>
  <si>
    <t xml:space="preserve">    
    schwere Körperverletzung (226 Abs. 1)</t>
  </si>
  <si>
    <t xml:space="preserve">    
    Körperverletzung mit Todesfolge (227)  </t>
  </si>
  <si>
    <t xml:space="preserve">  
  Straftaten gegen die persönliche Freiheit
    (232-241a)    </t>
  </si>
  <si>
    <t xml:space="preserve">    
    erpresserischer Menschenraub (239a)</t>
  </si>
  <si>
    <t xml:space="preserve">    
    Geiselnahme (239b)</t>
  </si>
  <si>
    <t xml:space="preserve">    
    Nötigung (240)</t>
  </si>
  <si>
    <t xml:space="preserve">    
    Bedrohung (241)</t>
  </si>
  <si>
    <t xml:space="preserve">  
  Diebstahl und Unterschlagung (242-248c)  </t>
  </si>
  <si>
    <t xml:space="preserve">    davon
    Diebstahl (242)  </t>
  </si>
  <si>
    <t xml:space="preserve">    
    Einbruchdiebstahl (243 Abs. 1 Satz 2 Nr. 1)</t>
  </si>
  <si>
    <t xml:space="preserve">    
    Diebstahl in anderen besonders schweren
      Fällen (243 Abs. 1 Satz 2 Nr. 2 bis 7)</t>
  </si>
  <si>
    <t xml:space="preserve">    
    Diebstahl mit Waffen (244 Abs. 1 Nr. 1)</t>
  </si>
  <si>
    <t xml:space="preserve">    
    Wohnungseinbruchdiebstahl
      (244 Abs. 1 Nr. 3)</t>
  </si>
  <si>
    <t xml:space="preserve">    
    schwerer Bandendiebstahl (244a)</t>
  </si>
  <si>
    <t xml:space="preserve">    
    Unterschlagung (246)</t>
  </si>
  <si>
    <t xml:space="preserve">  
  Raub und Erpressung (249-256) </t>
  </si>
  <si>
    <t xml:space="preserve">    davon
    Raub (249)  </t>
  </si>
  <si>
    <t xml:space="preserve">    
    schwerer Raub (250)  </t>
  </si>
  <si>
    <t xml:space="preserve">    
    Raub mit Todesfolge (251)</t>
  </si>
  <si>
    <t xml:space="preserve">    
    räuberischer Diebstahl (252)</t>
  </si>
  <si>
    <t xml:space="preserve">    
    Erpressung (253 Abs. 1)</t>
  </si>
  <si>
    <t xml:space="preserve">    
    räuberische Erpressung (255)</t>
  </si>
  <si>
    <t xml:space="preserve">    
    gewerbsmäßige Hehlerei
      (260 Abs. 1 Nr. 1)</t>
  </si>
  <si>
    <t xml:space="preserve">  
  Begünstigung und Hehlerei (257-262)  </t>
  </si>
  <si>
    <t xml:space="preserve">  
  Betrug und Untreue (263-266b)  </t>
  </si>
  <si>
    <t xml:space="preserve">    davon
    Betrug (263 Abs. 1)  </t>
  </si>
  <si>
    <t xml:space="preserve">    
    schwerwiegende Fälle des Betrugs
      (263 Abs. 3, Abs. 5)</t>
  </si>
  <si>
    <t xml:space="preserve">    
    Computerbetrug (263a)</t>
  </si>
  <si>
    <t xml:space="preserve">    
    Erschleichen von Leistungen (265a)</t>
  </si>
  <si>
    <t xml:space="preserve">    
    Untreue (266)</t>
  </si>
  <si>
    <t xml:space="preserve">    
    schwerwiegende Fälle der
      Urkundenfälschung (267 Abs. 3 und 4)</t>
  </si>
  <si>
    <t xml:space="preserve">  
  Insolvenzstraftaten (283-283d)</t>
  </si>
  <si>
    <t xml:space="preserve">  
  Strafbarer Eigennutz (284-297)</t>
  </si>
  <si>
    <t xml:space="preserve">  
  Straftaten gegen den Wettbewerb
    (298-302)</t>
  </si>
  <si>
    <t xml:space="preserve">  
  Urkundenfälschung (267-282)  </t>
  </si>
  <si>
    <t xml:space="preserve">    davon
    Urkundenfälschung (267 Abs. 1)</t>
  </si>
  <si>
    <t xml:space="preserve">  
  Sachbeschädigung (303-305a)   </t>
  </si>
  <si>
    <t xml:space="preserve">    davon
    Sachbeschädigung (303 Abs. 1)</t>
  </si>
  <si>
    <t xml:space="preserve">    davon
    Brandstiftung (306)  </t>
  </si>
  <si>
    <t xml:space="preserve">    
    Herbeiführen einer Explosion (307, 308)</t>
  </si>
  <si>
    <t xml:space="preserve">    
    gefährliche Eingriffe in den Bahn-, 
      Schiffs- und Luftverkehr (315)</t>
  </si>
  <si>
    <t xml:space="preserve">    davon
    Straftaten im Straßenverkehr 
      in Trunkenheit</t>
  </si>
  <si>
    <t xml:space="preserve">      
      gefährliche Eingriffe in den 
        Straßenverkehr (315b)</t>
  </si>
  <si>
    <t xml:space="preserve">
Straftaten im Straßenverkehr 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</si>
  <si>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Straftaten im Straßenverkehr
    nach dem StGB</t>
    </r>
  </si>
  <si>
    <t xml:space="preserve">      davon 
      unerlaubtes Entfernen vom Unfallort vor 
        Feststellung der Unfallbeteiligung ohne
        Personenschaden (142 Abs. 1, 315c
        Abs. 1 Nr. 1a, auch i. V. m. Abs. 3 
        oder  316) - in Trunkenheit</t>
  </si>
  <si>
    <t xml:space="preserve">      
      Straßenverkehrsgefährdung infolge 
        Trunkenheit ohne Verkehrsunfall 
        (315c Abs. 1 Nr. 1a, auch i. V. m. Abs. 3)</t>
  </si>
  <si>
    <t xml:space="preserve">      
      Trunkenheit im Verkehr ohne 
        Verkehrsunfall (316)</t>
  </si>
  <si>
    <t xml:space="preserve">
  Gemeingefährliche Straftaten, 
    außer im Straßenverkehr
    (306-323c, außer 315b, 315c, 316,  
    323a i. V. m. Verkehrsunfall)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</si>
  <si>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</si>
  <si>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</si>
  <si>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</si>
  <si>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</si>
  <si>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</si>
  <si>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</si>
  <si>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</si>
  <si>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</si>
  <si>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</si>
  <si>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</si>
  <si>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</si>
  <si>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</si>
  <si>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</si>
  <si>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18.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</si>
  <si>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</si>
  <si>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</si>
  <si>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</si>
  <si>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</si>
  <si>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</si>
  <si>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</si>
  <si>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</si>
  <si>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</si>
  <si>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</si>
  <si>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</si>
  <si>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</si>
  <si>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</si>
  <si>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</si>
  <si>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</si>
  <si>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</si>
  <si>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</si>
  <si>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</si>
  <si>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</si>
  <si>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</si>
  <si>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  
  Landesverrat, Gefährdung der äußeren
    Sicherheit (93-101a)</t>
  </si>
  <si>
    <t xml:space="preserve">  
  Straftaten gegen die Landesverteidigung
    (109-109k)</t>
  </si>
  <si>
    <t>2014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</si>
  <si>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Friedensverrat, Hochverrat, Staats- 
    gefährdung (80-92b)</t>
    </r>
  </si>
  <si>
    <t xml:space="preserve">    
    Verbreitung, Erwerb und Besitz kinder-
      pornographischer Schriften (184b)</t>
  </si>
  <si>
    <t xml:space="preserve">
    Fälschung beweiserheblicher Daten (269)</t>
  </si>
  <si>
    <t xml:space="preserve">
Straftaten nach dem Völkerstraf-
  gesetzbuch insgesamt</t>
  </si>
  <si>
    <t xml:space="preserve"> 
  Widerstand gegen die Staatsgewalt 
    (111-121)</t>
  </si>
  <si>
    <t xml:space="preserve">  
  Straftaten nach dem Wehrstrafgesetz 
    insgesamt (WStG)</t>
  </si>
  <si>
    <t xml:space="preserve">    davon
    unerlaubtes Handeltreiben mit Betäu-
      bungsmitteln, Anbauen, Herstellen,
      Ein- oder Ausführen, Veräußern, Abgeben,
      Sonst-in-Verkehr-Bringen, Erwerben,
      Sich-in-sonstiger-Weise-Verschaffen
      von Betäubungsmitteln
      (29 Abs. 1 Satz 1 Nr. 1)</t>
  </si>
  <si>
    <t xml:space="preserve"> 
  Straftaten gegen Verfassungsorgane und
    bei Wahlen und Abstimmungen 
    (105-108e)    </t>
  </si>
  <si>
    <t xml:space="preserve">    
    fahrlässige Brandstiftung (306d)  </t>
  </si>
  <si>
    <t xml:space="preserve">      davon
      unerlaubtes Entfernen vom Unfallort vor 
        Feststellung der Unfallbeteiligung ohne
        Personenschaden (142 Abs. 1) - ohne
        Trunkenheit  bzw. evtl. Trunkenheit
        nicht bekannt</t>
  </si>
  <si>
    <t xml:space="preserve">
148</t>
  </si>
  <si>
    <t xml:space="preserve">
150</t>
  </si>
  <si>
    <t>darunter männlich</t>
  </si>
  <si>
    <t xml:space="preserve">                x</t>
  </si>
  <si>
    <t>2015</t>
  </si>
  <si>
    <t xml:space="preserve">    davon
    sexueller Missbrauch von Schutzbefohlenen
      (174)</t>
  </si>
  <si>
    <t xml:space="preserve">    
    sexueller Missbrauch von Kindern,
      Handlungen mit unmittelbaren
      Körperkontakt (176 Abs. 1, 2 und 3)</t>
  </si>
  <si>
    <t xml:space="preserve">    
    unbefugter Gebrauch eines Fahrzeugs
      (248b)</t>
  </si>
  <si>
    <t xml:space="preserve">    
    schwere Brandstiftung (306a)  </t>
  </si>
  <si>
    <t xml:space="preserve">    
    Straftaten im Straßenverkehr 
      ohne Trunkenheit</t>
  </si>
  <si>
    <t xml:space="preserve">
149</t>
  </si>
  <si>
    <t xml:space="preserve">
154</t>
  </si>
  <si>
    <t>2) darunter mit Personen im Vollzug in freier Form</t>
  </si>
  <si>
    <t xml:space="preserve">    davon
    Verletzung der Unterhaltspflicht
      (170 Abs. 1)</t>
  </si>
  <si>
    <t xml:space="preserve">  
  Straftaten gegen die Umwelt (324-330a) </t>
  </si>
  <si>
    <t xml:space="preserve">  
  Straftaten im Amt (331-357)  </t>
  </si>
  <si>
    <t xml:space="preserve">
    Gefährdung der Gesundheit mehrerer
      Menschen durch Betäubungsmittel
      (29 Abs. 3 Nr. 2)</t>
  </si>
  <si>
    <t xml:space="preserve">    
    unerlaubtes Handeltreiben mit, Anbauen,
      Herstellen, Ein- oder Ausführen von Be-
      täubungsmitteln in nicht geringer Menge
      als Mitglied einer Bande (30a Abs. 1)</t>
  </si>
  <si>
    <t xml:space="preserve">      
      Aufenthaltsgesetz (96)</t>
  </si>
  <si>
    <t>2016</t>
  </si>
  <si>
    <t xml:space="preserve">  
  Straftaten gegen ausländische Staaten
    (102-104a)</t>
  </si>
  <si>
    <t xml:space="preserve">    
    unerlaubtes Handeltreiben, Ein- oder Aus-
      führen oder Sichverschaffen von Betäu-
      bungsmitteln in nicht geringer Menge 
      unter Mitführung einer Schusswaffe oder 
      sonstiger Gegenstände, die zur Verlet-
      zung von Personen geeignet und 
      bestimmt sind (30a Abs. 2 Nr. 2)</t>
  </si>
  <si>
    <t xml:space="preserve">  Straftaten nach ehemaligem DDR- </t>
  </si>
  <si>
    <t xml:space="preserve">  Straftaten nach ehemaligem DDR-</t>
  </si>
  <si>
    <t>1) 1 vorübergehend Abwesender</t>
  </si>
  <si>
    <t xml:space="preserve">              x</t>
  </si>
  <si>
    <t xml:space="preserve">           x</t>
  </si>
  <si>
    <t xml:space="preserve">    
    Bildung krimineller Vereinigungen (129)</t>
  </si>
  <si>
    <t xml:space="preserve">    
    Volksverhetzung durch Aufstachelung zum
      Hass oder vergleichbare Äußerungen
      (130 Abs. 1)</t>
  </si>
  <si>
    <t xml:space="preserve">    
    Volksverhetzung durch Billigung, Leugnung
      oder Verharmlosung des national-
      sozialistischen Völkermordes (130 Abs. 3)</t>
  </si>
  <si>
    <t xml:space="preserve">  
  Straftaten gegen die sexuelle Selbst-
     bestimmung (174-184j) </t>
  </si>
  <si>
    <t xml:space="preserve">    
    sexueller Missbrauch von Kindern,
      Handlungen ohne unmittelbaren
      Körperkontakt (176 Abs. 4)</t>
  </si>
  <si>
    <t xml:space="preserve">    
    sexueller Missbrauch von Kindern
      mit Todesfolge(176b)</t>
  </si>
  <si>
    <t xml:space="preserve">    
    sexuelle Handlungen gegen den erkenn-
      baren Willen (177 Abs. 1)
     </t>
  </si>
  <si>
    <t xml:space="preserve">    
    sexuelle Handlungen unter Ausnutzen der
      Unfähigkeit zur Willensbildung oder
      -äußerung (177 Abs. 2 Nr. 1, Abs. 4)</t>
  </si>
  <si>
    <t xml:space="preserve">    
    sexuelle Handlungen unter Anwendung von
      Gewalt, Drohung oder Ausnutzen einer
      schutzlosen Lage (177 Abs. 5)</t>
  </si>
  <si>
    <t xml:space="preserve">    
    Vergewaltigung (177 Abs. 6 Nr. 1)</t>
  </si>
  <si>
    <t xml:space="preserve">    
    gemeinschaftlich begangener oder anderer
      schwerer sexueller Übergriff
      (177 Abs. 6 Nr. 2, Abs. 7, 8)</t>
  </si>
  <si>
    <t xml:space="preserve">
    sexueller Übergriff, sexuelle Nötigung und
      Vergewaltigung mit Todesfolge (178)</t>
  </si>
  <si>
    <t xml:space="preserve">
    absichtliche oder wissentliche schwere
      Körperverletzung (226 Abs. 2)</t>
  </si>
  <si>
    <t xml:space="preserve">
    Bandendiebstahl (244 Abs. 1 Nr. 2)</t>
  </si>
  <si>
    <t xml:space="preserve">    
    besonders schwere Brandstiftung (306b)  </t>
  </si>
  <si>
    <t xml:space="preserve">
    Vollrauch ohne Verkehrsunfall (323a)</t>
  </si>
  <si>
    <t xml:space="preserve">      
      fahrlässige Tötung im Straßenverkehr
        (222) - in Trunkenheit</t>
  </si>
  <si>
    <t xml:space="preserve">    
    gewerbsmäßige Abgabe, Verabreichung
      oder Überlassung zum unmittelbaren Ver-
      brauch von Betäubungsmitteln durch
      Erwachsene an Kinder und Jugendliche 
      (30 Abs. 1 Nr. 2)</t>
  </si>
  <si>
    <t xml:space="preserve">
151</t>
  </si>
  <si>
    <t xml:space="preserve">
    unerlaubtes Abgeben, Verabreichen, Über-
      lassen zum unmittelbaren Verbrauch von
      Betäubungsmitteln mit Todesfolge
      (30 Abs. 1 Nr. 3)</t>
  </si>
  <si>
    <t xml:space="preserve">  
  Straftaten nach dem Aufenthalts- und
    Asylgesetz</t>
  </si>
  <si>
    <t xml:space="preserve">    
  Straftaten nach ehemaligem DDR-
    Strafrecht</t>
  </si>
  <si>
    <t>2017</t>
  </si>
  <si>
    <t xml:space="preserve">  Aufenthalts- und Asylgesetz</t>
  </si>
  <si>
    <t xml:space="preserve">  (§§ 174-184j StGB) </t>
  </si>
  <si>
    <t>Belegungsfähigkeit, Belegung und Auslastung der Justizvollzugsanstalten
am 31. März 2018</t>
  </si>
  <si>
    <t xml:space="preserve">Gefangene, Sicherungsverwahrte und vorübergehend Abwesende
der Justizvollzugsanstalten am 31. März 2018 nach Art des Vollzugs </t>
  </si>
  <si>
    <t>Gefangene in Untersuchungshaft am 31. März 2018 nach Alter und Geschlecht</t>
  </si>
  <si>
    <t>Gefangene mit sonstiger Freiheitsentziehung am 31. März 2018 nach Art der
Freiheitsentziehung und Geschlecht</t>
  </si>
  <si>
    <t>Strafgefangene am 31. März 2018 nach Art des Vollzugs und Geschlecht</t>
  </si>
  <si>
    <t>Strafgefangene am 31. März 2018 nach Straftatengruppen, Geschlecht
und Personengruppen</t>
  </si>
  <si>
    <t xml:space="preserve">Strafgefangene je 100 000 Einwohner der gleichen Personengruppe
am 31. März 2018 nach Straftatengruppen, Geschlecht und Personengruppen </t>
  </si>
  <si>
    <t xml:space="preserve">Strafgefangene am 31. März 2018 nach Straftatengruppen, Art des Strafvollzugs,
Geschlecht und Altersgruppen  </t>
  </si>
  <si>
    <t>Ausländische Strafgefangene am 31. März 2018 nach Straftatengruppen, Art des
Strafvollzugs und Altersgruppen</t>
  </si>
  <si>
    <t xml:space="preserve">Strafgefangene am 31. März 2018 nach Straftaten bzw. Straftatengruppen,
Art des Strafvollzugs und Altersgruppen </t>
  </si>
  <si>
    <t xml:space="preserve">Strafgefangene am 31. März 2018 nach demographischen Merkmalen,
Art des Strafvollzugs und Altersgruppen </t>
  </si>
  <si>
    <t>Strafgefangene am 31. März 2018 nach Altersgruppen und Dauer des
voraussichtlichen Vollzugs</t>
  </si>
  <si>
    <t>Vorbestrafte im Strafvollzug am 31. März 2018 nach Art und Häufigkeit der Vorstrafen, Art des Strafvollzugs und Altersgruppen</t>
  </si>
  <si>
    <t xml:space="preserve">Strafgefangene im geschlossenen und offenen Vollzug am 31. März 2018 nach Art
des Strafvollzugs, Altersgruppen und Geschlecht </t>
  </si>
  <si>
    <t xml:space="preserve">Zugänge und Abgänge 2017 und I. Quartal 2018 </t>
  </si>
  <si>
    <t>Belegungsfähigkeit, Belegung und Auslastung der Justizvollzugsanstalten jeweils
am 31. März 2009 bis 2018 nach Geschlecht</t>
  </si>
  <si>
    <t xml:space="preserve">Gefangene und Sicherungsverwahrte jeweils am 31. März 2009 bis 2018 nach Art
des Vollzugs und Geschlecht </t>
  </si>
  <si>
    <t>Gefangene jeweils am 31. März 2009 bis 2018 im Untersuchungshaftvollzug nach
Altersgruppen</t>
  </si>
  <si>
    <t>Strafgefangene jeweils am 31. März 2009 bis 2018 nach Art des Vollzugs
und Geschlecht</t>
  </si>
  <si>
    <t xml:space="preserve">Deutsche und ausländische Strafgefangene jeweils am 31. März 2009 bis 2018  </t>
  </si>
  <si>
    <t>Vorbestrafte Strafgefangene jeweils am 31. März 2009 bis 2018 nach Häufigkeit
der Vorstrafen</t>
  </si>
  <si>
    <t>Strafgefangene in den Justizvollzugsanstalten jeweils am 31. März 2009 bis 2018
nach Art des Vollzuges und der Vollzugsdauer</t>
  </si>
  <si>
    <t>Strafgefangene jeweils am 31. März 2009 bis 2018 nach Art des Strafvollzugs</t>
  </si>
  <si>
    <t>Strafgefangene jeweils am 31. März 2009 bis 2018 nach Personengruppen 
und Geschlecht</t>
  </si>
  <si>
    <t>Strafgefangene je 100 000 Einwohner der gleichen Personengruppe jeweils
am 31. März 2009 bis 2018 nach Personengruppen und Geschlecht</t>
  </si>
  <si>
    <t>Deutsche und ausländische Strafgefangene jeweils am 31. März 2009 bis 2018
nach Art des Vollzugs und Altersgruppen</t>
  </si>
  <si>
    <t>Deutsche und ausländische Strafgefangene jeweils am 31. März 2009 bis 2018
nach Art des Vollzugs und Altersgruppen (in Prozent)</t>
  </si>
  <si>
    <t>Strafgefangene jeweils am 31. März 2009 bis 2018 nach Straftatengruppen
und Geschlecht</t>
  </si>
  <si>
    <t>Strafgefangene jeweils am 31. März 2009 bis 2018 nach Straftatengruppen 
und Geschlecht (in Prozent)</t>
  </si>
  <si>
    <t xml:space="preserve">Ausländische Strafgefangene jeweils am 31. März 2009 bis 2018 nach
Straftatengruppen und Geschlecht  </t>
  </si>
  <si>
    <t xml:space="preserve">Ausländische Strafgefangene jeweils am 31. März 2009 bis 2018 nach
Straftatengruppen und Geschlecht (in Prozent) </t>
  </si>
  <si>
    <t>Statistischer Bericht B VI 6 - j/18  Strafvollzug im Freistaat Sachsen 2018</t>
  </si>
  <si>
    <r>
      <t>1.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
    am 31. März 2018</t>
    </r>
  </si>
  <si>
    <r>
      <t xml:space="preserve">       278</t>
    </r>
    <r>
      <rPr>
        <vertAlign val="superscript"/>
        <sz val="9"/>
        <rFont val="Arial"/>
        <family val="2"/>
      </rPr>
      <t>2)</t>
    </r>
  </si>
  <si>
    <t xml:space="preserve">2) darunter 84 Gefangene von Thüringen </t>
  </si>
  <si>
    <t>2. Gefangene, Sicherungsverwahrte und vorübergehend Abwesende der Justizvollzugsanstalten
    am 31. März 2018 nach Art des Vollzugs</t>
  </si>
  <si>
    <r>
      <t xml:space="preserve">        34</t>
    </r>
    <r>
      <rPr>
        <vertAlign val="superscript"/>
        <sz val="9"/>
        <rFont val="Arial"/>
        <family val="2"/>
      </rPr>
      <t>1)</t>
    </r>
  </si>
  <si>
    <t>3. Zugänge und Abgänge 2017 und I. Quartal 2018</t>
  </si>
  <si>
    <t>1) darunter 9 Personen 2017 und 1 Person 2018 im Vollzug in freier Form</t>
  </si>
  <si>
    <t>2) darunter 9 Personen 2017 und 2 Personen 2018 im Vollzug in freier Form</t>
  </si>
  <si>
    <r>
      <t>4. 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in Untersuchungshaft am 31. März 2018 nach Alter und Geschlecht</t>
    </r>
  </si>
  <si>
    <r>
      <t>5.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sonstiger Freiheitsentziehung am 31. März 2018 nach Art der 
    Freiheitsentziehung und Geschlecht</t>
    </r>
  </si>
  <si>
    <r>
      <t>6. Strafgefangene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März 2018 nach Art des Vollzugs und Geschlecht </t>
    </r>
  </si>
  <si>
    <r>
      <t xml:space="preserve">              126</t>
    </r>
    <r>
      <rPr>
        <vertAlign val="superscript"/>
        <sz val="9"/>
        <rFont val="Arial"/>
        <family val="2"/>
      </rPr>
      <t>2)</t>
    </r>
  </si>
  <si>
    <t>2) darunter 4 Personen im Vollzug in freier Form</t>
  </si>
  <si>
    <t>7. Strafgefangene am 31. März 2018 nach Straftatengruppen, Geschlecht und Personengruppen</t>
  </si>
  <si>
    <t xml:space="preserve">  (§§ 249-255, 316a StGB)</t>
  </si>
  <si>
    <t xml:space="preserve">  verkehr) (§§ 306-330a StGB, außer</t>
  </si>
  <si>
    <r>
      <t>8.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am 31. März 2018 nach
    Straftatengruppen, Geschlecht und Personengruppen </t>
    </r>
  </si>
  <si>
    <t>Bevölkerung 31.12.2017</t>
  </si>
  <si>
    <t xml:space="preserve">  (§§ 249-255, 316a StGB) </t>
  </si>
  <si>
    <t>1) strafmündige Einwohner am 31. Dezember 2017</t>
  </si>
  <si>
    <r>
      <t>9.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am 31. März 2018 nach Straftatengruppen, Art des Strafvollzugs,
    Geschlecht und Altersgruppen  </t>
    </r>
  </si>
  <si>
    <t xml:space="preserve">10. Ausländische Strafgefangene am 31. März 2018 nach Straftatengruppen, Art des
      Strafvollzugs und Altersgruppen  </t>
  </si>
  <si>
    <t xml:space="preserve">11. Strafgefangene am 31. März 2018 nach Straftaten bzw. Straftatengruppen,
       Art des Strafvollzugs und Altersgruppen  </t>
  </si>
  <si>
    <t xml:space="preserve">    davon    
    Verwenden von Kennzeichen verfassungs-
      widriger Organisationen (86a)
    </t>
  </si>
  <si>
    <t xml:space="preserve">    
    Bildung terroristischer Vereinigungen
      (129a)</t>
  </si>
  <si>
    <t xml:space="preserve">    
   üble Nachrede (186)</t>
  </si>
  <si>
    <t xml:space="preserve">    
   Verleumdung (187)</t>
  </si>
  <si>
    <t xml:space="preserve">    
    Aussetzung (221)  </t>
  </si>
  <si>
    <t xml:space="preserve">      
      fahrlässige Tötung außer im Straßen-
      verkehr (222)</t>
  </si>
  <si>
    <t xml:space="preserve">    davon    
    Entziehung Minderjähriger (235)</t>
  </si>
  <si>
    <t xml:space="preserve">    
    Freiheitsberaubung (239)</t>
  </si>
  <si>
    <t xml:space="preserve">    davon
    Begünstigung und Strafvereitelung,
      Strafvereitelung im Amt (257, 258, 258a)
     </t>
  </si>
  <si>
    <t xml:space="preserve">    
    Hehlerei (259)</t>
  </si>
  <si>
    <t xml:space="preserve">    
    gewerbsmäßige Bandenhelerei
      (260a)</t>
  </si>
  <si>
    <t xml:space="preserve">    
   Subventionsbetrug (264)</t>
  </si>
  <si>
    <t xml:space="preserve">    
    Vorenthalten von Arbeitnehmerbeiträgen
      durch den Arbeitgeber
      (266a Abs. 1)</t>
  </si>
  <si>
    <t xml:space="preserve">
   andere Straftaten der Urkundenfälschung
      (277, 278, 279)</t>
  </si>
  <si>
    <t xml:space="preserve">    
    gemeinschädliche Sachbeschädigung
      (304 Abs. 1)</t>
  </si>
  <si>
    <t xml:space="preserve">
110</t>
  </si>
  <si>
    <t xml:space="preserve">    
    Brandstiftung mit Todesfolge (306c)  </t>
  </si>
  <si>
    <t xml:space="preserve">    
    andere gemeingefährliche Straftaten 
      (309, 310,313, 314, 318)</t>
  </si>
  <si>
    <t xml:space="preserve">    
    räuberischer Angriff auf Kraftfahrer 
      (316a)</t>
  </si>
  <si>
    <t xml:space="preserve">    
    Angriffe auf den Luft- und Seeverkehr 
      (316c)</t>
  </si>
  <si>
    <t xml:space="preserve">    
    davon
    Nichtablieferung radioaktiver Abfälle
     fahrlässig (326 Abs. 5 Nr. 2)     </t>
  </si>
  <si>
    <t xml:space="preserve">
128</t>
  </si>
  <si>
    <t xml:space="preserve">
129</t>
  </si>
  <si>
    <t xml:space="preserve">     
      Entfernen vom Unfallort ohne nach-
        trägliche Meldung der Unfallbeteiligung
        ohne Personenschaden (142 Abs. 2) -
        in Trunkenheit</t>
  </si>
  <si>
    <t xml:space="preserve">    
    Vortäuschen der Kennzeichnung nicht
      zugelassener Kraftfahrzeuge
      (22 Abs. 1 Nr. 1)</t>
  </si>
  <si>
    <t xml:space="preserve">    davon
   Fahnenflucht (16)  </t>
  </si>
  <si>
    <t xml:space="preserve">
143</t>
  </si>
  <si>
    <t xml:space="preserve">
152</t>
  </si>
  <si>
    <t xml:space="preserve">
155</t>
  </si>
  <si>
    <t xml:space="preserve">    
   GmbH-Gesetz (GmbHG)</t>
  </si>
  <si>
    <t xml:space="preserve">
   Kriegswaffenkontrollgesetz (KrWaffKontrG)</t>
  </si>
  <si>
    <t xml:space="preserve">
    Sprengstoffgesetz (SprengG)</t>
  </si>
  <si>
    <t xml:space="preserve">12. Strafgefangene am 31. März 2018 nach demographischen Merkmalen, Art des Strafvollzugs
       und Altersgruppen  </t>
  </si>
  <si>
    <t>13. Strafgefangene am 31. März 2018 nach Altersgruppen und Dauer des voraussichtlichen Vollzugs</t>
  </si>
  <si>
    <t xml:space="preserve">14. Vorbestrafte im Strafvollzug am 31. März 2018 nach Art und Häufigkeit der Vorstrafen,
       Art des Strafvollzugs und Altersgruppen  </t>
  </si>
  <si>
    <t xml:space="preserve">15. Strafgefangene im geschlossenen und offenen Vollzug am 31. März 2018 nach Art
      des Strafvollzugs, Altersgruppen und Geschlecht  </t>
  </si>
  <si>
    <t>1) darunter 4 Personen im Vollzug in freier Form</t>
  </si>
  <si>
    <r>
      <t>16.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
      jeweils am 31. März 2009 bis 2018 nach Geschlecht </t>
    </r>
  </si>
  <si>
    <r>
      <t>17.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Sicherungsverwahrte jeweils am 31. März 2009 bis 2018 nach Art
       des Vollzugs und Geschlecht </t>
    </r>
  </si>
  <si>
    <r>
      <t>18.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jeweils am 31. März 2009 bis 2018 im Untersuchungshaftvollzug
       nach Altersgruppen </t>
    </r>
  </si>
  <si>
    <t>2018</t>
  </si>
  <si>
    <r>
      <t>19. Strafgefangene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jeweils am 31. März 2009 bis 2018 nach Art des Vollzugs und Geschlecht</t>
    </r>
  </si>
  <si>
    <r>
      <t xml:space="preserve">           356</t>
    </r>
    <r>
      <rPr>
        <vertAlign val="superscript"/>
        <sz val="9"/>
        <rFont val="Arial"/>
        <family val="2"/>
      </rPr>
      <t>2)</t>
    </r>
  </si>
  <si>
    <r>
      <t xml:space="preserve">           284</t>
    </r>
    <r>
      <rPr>
        <vertAlign val="superscript"/>
        <sz val="9"/>
        <rFont val="Arial"/>
        <family val="2"/>
      </rPr>
      <t>2)</t>
    </r>
  </si>
  <si>
    <r>
      <t xml:space="preserve">           241</t>
    </r>
    <r>
      <rPr>
        <vertAlign val="superscript"/>
        <sz val="9"/>
        <rFont val="Arial"/>
        <family val="2"/>
      </rPr>
      <t>2)</t>
    </r>
  </si>
  <si>
    <r>
      <t xml:space="preserve">           197</t>
    </r>
    <r>
      <rPr>
        <vertAlign val="superscript"/>
        <sz val="9"/>
        <rFont val="Arial"/>
        <family val="2"/>
      </rPr>
      <t>2)</t>
    </r>
  </si>
  <si>
    <r>
      <t xml:space="preserve">           161</t>
    </r>
    <r>
      <rPr>
        <vertAlign val="superscript"/>
        <sz val="9"/>
        <rFont val="Arial"/>
        <family val="2"/>
      </rPr>
      <t>2)</t>
    </r>
  </si>
  <si>
    <r>
      <t xml:space="preserve">           127</t>
    </r>
    <r>
      <rPr>
        <vertAlign val="superscript"/>
        <sz val="9"/>
        <rFont val="Arial"/>
        <family val="2"/>
      </rPr>
      <t>2)</t>
    </r>
  </si>
  <si>
    <r>
      <t xml:space="preserve">           144</t>
    </r>
    <r>
      <rPr>
        <vertAlign val="superscript"/>
        <sz val="9"/>
        <rFont val="Arial"/>
        <family val="2"/>
      </rPr>
      <t>2)</t>
    </r>
  </si>
  <si>
    <r>
      <t xml:space="preserve">           318</t>
    </r>
    <r>
      <rPr>
        <vertAlign val="superscript"/>
        <sz val="9"/>
        <rFont val="Arial"/>
        <family val="2"/>
      </rPr>
      <t>2)</t>
    </r>
  </si>
  <si>
    <r>
      <t xml:space="preserve">           265</t>
    </r>
    <r>
      <rPr>
        <vertAlign val="superscript"/>
        <sz val="9"/>
        <rFont val="Arial"/>
        <family val="2"/>
      </rPr>
      <t>2)</t>
    </r>
  </si>
  <si>
    <r>
      <t xml:space="preserve">           221</t>
    </r>
    <r>
      <rPr>
        <vertAlign val="superscript"/>
        <sz val="9"/>
        <rFont val="Arial"/>
        <family val="2"/>
      </rPr>
      <t>2)</t>
    </r>
  </si>
  <si>
    <r>
      <t xml:space="preserve">           187</t>
    </r>
    <r>
      <rPr>
        <vertAlign val="superscript"/>
        <sz val="9"/>
        <rFont val="Arial"/>
        <family val="2"/>
      </rPr>
      <t>2)</t>
    </r>
  </si>
  <si>
    <r>
      <t xml:space="preserve">           145</t>
    </r>
    <r>
      <rPr>
        <vertAlign val="superscript"/>
        <sz val="9"/>
        <rFont val="Arial"/>
        <family val="2"/>
      </rPr>
      <t>2)</t>
    </r>
  </si>
  <si>
    <r>
      <t xml:space="preserve">           112</t>
    </r>
    <r>
      <rPr>
        <vertAlign val="superscript"/>
        <sz val="9"/>
        <rFont val="Arial"/>
        <family val="2"/>
      </rPr>
      <t>2)</t>
    </r>
  </si>
  <si>
    <r>
      <t xml:space="preserve">           130</t>
    </r>
    <r>
      <rPr>
        <vertAlign val="superscript"/>
        <sz val="9"/>
        <rFont val="Arial"/>
        <family val="2"/>
      </rPr>
      <t>2)</t>
    </r>
  </si>
  <si>
    <r>
      <t>20. Deutsche und ausländische Strafgefangene jeweils am 31. März 2009 bis 2018</t>
    </r>
    <r>
      <rPr>
        <b/>
        <vertAlign val="superscript"/>
        <sz val="10"/>
        <rFont val="Arial"/>
        <family val="2"/>
      </rPr>
      <t xml:space="preserve">  </t>
    </r>
  </si>
  <si>
    <r>
      <t>21. Vorbestrafte Strafgefangene jeweils am 31. März 2009 bis 2018 nach Häufigkeit der Vorstrafen</t>
    </r>
    <r>
      <rPr>
        <b/>
        <vertAlign val="superscript"/>
        <sz val="10"/>
        <rFont val="Arial"/>
        <family val="2"/>
      </rPr>
      <t xml:space="preserve">   </t>
    </r>
  </si>
  <si>
    <t>22. Strafgefangene in den Justizvollzugsanstalten jeweils am 31. März 2009 bis 2018</t>
  </si>
  <si>
    <t xml:space="preserve">      nach Art des Vollzuges und der Vollzugsdauer</t>
  </si>
  <si>
    <t xml:space="preserve">23. Strafgefangene jeweils am 31. März 2009 bis 2018 nach Art des Strafvollzugs   </t>
  </si>
  <si>
    <t>24. Strafgefangene jeweils am 31. März 2009 bis 2018 nach Personengruppen und Geschlecht</t>
  </si>
  <si>
    <r>
      <t>25.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jeweils am
       31. März 2009 bis 2018 nach Personengruppen und Geschlecht </t>
    </r>
  </si>
  <si>
    <t>1) strafmündige Einwohner am 31. Dezemberdes vorangegangen Jahres</t>
  </si>
  <si>
    <r>
      <t>26. Deutsche und ausländische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jeweils am 31. März 2009 bis 2018 nach Art des
       Vollzugs und Altersgruppen  </t>
    </r>
  </si>
  <si>
    <r>
      <t xml:space="preserve">27. Deutsche und ausländische Strafgefangene jeweils am 31. März 2009 bis 2018
       nach Art des Vollzugs und Altersgruppen </t>
    </r>
    <r>
      <rPr>
        <sz val="10"/>
        <rFont val="Arial"/>
        <family val="2"/>
      </rPr>
      <t xml:space="preserve">(in Prozent)  </t>
    </r>
  </si>
  <si>
    <t xml:space="preserve">28. Strafgefangene jeweils am 31. März 2009 bis 2018 nach Straftatengruppen und Geschlecht  </t>
  </si>
  <si>
    <r>
      <t xml:space="preserve">29. Strafgefangene jeweils am 31. März 2009 bis 2018 nach Straftatengruppen und Geschlecht 
       </t>
    </r>
    <r>
      <rPr>
        <sz val="10"/>
        <rFont val="Arial"/>
        <family val="2"/>
      </rPr>
      <t xml:space="preserve">(in Prozent)     </t>
    </r>
  </si>
  <si>
    <t xml:space="preserve">30. Ausländische Strafgefangene jeweils am 31. März 2009 bis 2018 nach Straftatengruppen 
      und Geschlecht  </t>
  </si>
  <si>
    <r>
      <t xml:space="preserve">31. Ausländische Strafgefangene jeweils am 31. März 2009 bis 2018 nach Straftatengruppen
      und Geschlecht </t>
    </r>
    <r>
      <rPr>
        <sz val="10"/>
        <rFont val="Arial"/>
        <family val="2"/>
      </rPr>
      <t xml:space="preserve">(in Prozent)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</si>
</sst>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3">
    <numFmt numFmtId="164" formatCode="#\ ###\ \ \ \ ;0\ \ \ \ ;\-\ \ \ \ "/>
    <numFmt numFmtId="165" formatCode="##\ "/>
    <numFmt numFmtId="166" formatCode="#\ ###\ \ \ ;0\ \ \ ;\-\ \ \ "/>
    <numFmt numFmtId="167" formatCode="#\ ###\ \ \ \ \ ;0\ \ \ \ \ ;\-\ \ \ \ \ "/>
    <numFmt numFmtId="168" formatCode="0.0"/>
    <numFmt numFmtId="169" formatCode="#\ ##0\ \ \ \ \ \ \ \ \ ;@\ \ \ \ \ \ \ \ \ "/>
    <numFmt numFmtId="170" formatCode="#\ ##0\ \ \ \ \ \ ;;\-\ \ \ \ \ \ "/>
    <numFmt numFmtId="171" formatCode="#\ ##0\ \ \ \ \ \ \ \ ;;\-\ \ \ \ \ \ \ \ "/>
    <numFmt numFmtId="172" formatCode="#\ ##0\ \ \ \ \ \ \ \ \ ;;\-\ \ \ \ \ \ \ \ "/>
    <numFmt numFmtId="173" formatCode="#\ ##0\ \ \ \ \ \ ;;\x\ \ \ \ \ "/>
    <numFmt numFmtId="174" formatCode="#\ ##0\ \ \ ;;\-\ \ \ "/>
    <numFmt numFmtId="175" formatCode="#\ ##0\ \ \ \ ;;\-\ \ \ \ "/>
    <numFmt numFmtId="176" formatCode="#\ ##0\ \ \ \ \ ;;\-\ \ \ \ \ "/>
    <numFmt numFmtId="177" formatCode="#\ ##0\ \ ;\-\ "/>
    <numFmt numFmtId="178" formatCode="#\ ##0\ \ ;;\-\ \ "/>
    <numFmt numFmtId="179" formatCode="#\ ##0\ \ \ \ \ \ ;;\-\ \ \ \ \ \ \ \ "/>
    <numFmt numFmtId="180" formatCode="#\ ###\ \ ;0\ \ ;\-\ \ "/>
    <numFmt numFmtId="181" formatCode="#\ ##0\ \ \ \ \ \ \ \ ;;\-\ \ \ \ \ \ \ \ \ \ "/>
    <numFmt numFmtId="182" formatCode="#\ ##0\ \ \ \ \ \ ;\ \ "/>
    <numFmt numFmtId="183" formatCode="0.0\ \ \ \ \ ;\ "/>
    <numFmt numFmtId="184" formatCode="#\ ##0\ \ \ \ ;\ "/>
    <numFmt numFmtId="185" formatCode="#\ ##0\ \ \ \ \ ;\ "/>
    <numFmt numFmtId="186" formatCode="#\ ##0\ \ \ \ \ \ \ \ \ \ ;;\-\ \ \ \ \ \ \ \ \ \ "/>
    <numFmt numFmtId="187" formatCode="#\ ##0\ \ \ \ \ \ \ \ \ \ \ \ \ ;;\-\ \ \ \ \ \ \ \ \ \ \ \ \ \ \ \ \ \ \ \ \ "/>
    <numFmt numFmtId="188" formatCode="#\ ##0\ \ \ \ \ \ \ \ \ \ \ \ \ \ \ \ ;;\-\ \ \ \ \ \ \ \ \ \ \ \ \ \ \ \ \ \ \ \ \ \ \ \ "/>
    <numFmt numFmtId="189" formatCode="#\ ###\ \ \ \ "/>
    <numFmt numFmtId="190" formatCode="#\ ###\ \ \ \ \ "/>
    <numFmt numFmtId="191" formatCode="0.0\ \ \ \ \ "/>
    <numFmt numFmtId="192" formatCode="0.0\ \ \ \ "/>
    <numFmt numFmtId="193" formatCode="##0\ \ \ \ ;@\ \ \ \ "/>
    <numFmt numFmtId="194" formatCode="###0\ \ \ \ ;"/>
    <numFmt numFmtId="195" formatCode="0.0\ \ ;"/>
    <numFmt numFmtId="196" formatCode="#\ ##0\ \ \ ;\ "/>
    <numFmt numFmtId="197" formatCode="#\ ###0\ \ \ ;;\-\ \ \ "/>
    <numFmt numFmtId="198" formatCode="##0\ \ \ \ \ ;@\ \ \ \ \ \ "/>
    <numFmt numFmtId="199" formatCode="##\ \ \ \ "/>
    <numFmt numFmtId="200" formatCode="#\ ##0\ \ \ \ \ \ \ \ \ \ \ \ \ \ \ ;;\-\ \ \ \ \ \ \ \ \ \ \ \ \ \ \ "/>
    <numFmt numFmtId="201" formatCode="#\ ##0\ \ \ \ \ \ \ \ \ \ \ \ \ \ \ \ \ \ \ \ \ \ \ \ \ \ \ \ \ ;;\-\ \ \ \ \ \ \ \ \ \ \ \ \ \ \ \ \ \ \ \ \ \ \ \ \ \ \ "/>
    <numFmt numFmtId="202" formatCode="#\ ##0\ \ \ \ \ \ \ \ \ \ \ \ \ \ \ \ \ \ \ \ \ \ \ \ \ \ \ \ \ \ \ ;;\-\ \ \ \ \ \ \ \ \ \ \ \ \ \ \ \ \ \ \ \ \ \ \ \ \ \ \ \ \ "/>
    <numFmt numFmtId="203" formatCode="#\ ##0\ \ \ \ \ \ \ \ \ \ \ \ \ \ \ ;;\ \ \ \ \ \ \ \ \ \ \ \ \ \ \ "/>
    <numFmt numFmtId="204" formatCode="#\ ##0.0\ \ \ \ \ \ \ \ \ \ \ \ \ \ \ \ ;;\ \ \ \ \ \ \ \ \ \ \ \ \ \ \ "/>
    <numFmt numFmtId="205" formatCode="#\ ###\ \ ;0\ \ ;\-\ \ \ "/>
    <numFmt numFmtId="206" formatCode="#\ ###\ \ \ \ \ \ ;0\ \ \ \ \ \ ;\-\ \ \ \ \ \ "/>
    <numFmt numFmtId="207" formatCode="?\ ??0\ \ \ \ \ \ \ ;\-?\ ??0\ \ \ \ \ \ \ ;?\ ??\ \-\ \ \ \ \ \ \ "/>
    <numFmt numFmtId="208" formatCode="??0\ \ \ \ \ \ \ ;\-??0\ \ \ \ \ \ \ ;??\ \-\ \ \ \ \ \ \ "/>
    <numFmt numFmtId="209" formatCode="?\ ??0;\-?\ ??0;?\ ??\ \-"/>
    <numFmt numFmtId="210" formatCode="??0;\-??0;??\ \-"/>
    <numFmt numFmtId="211" formatCode="?0;\-?0;?\ \-"/>
    <numFmt numFmtId="212" formatCode="##\ \ ;;\ \ \ \ \ \ "/>
    <numFmt numFmtId="213" formatCode="#\ ##0\ \ ;;\-\ \ \ \ "/>
    <numFmt numFmtId="214" formatCode="0\ \ \ \ \ ;\-0\ \ \ \ \ ;\x\ \ \ \ \ "/>
    <numFmt numFmtId="215" formatCode="0.0\ \ \ \ \ \ ;;\-\ \ \ \ \ \ \ "/>
    <numFmt numFmtId="216" formatCode="?\ ??0\ \ \ \ ;\-?\ ??0\ \ \ \ ;?\ ??\ \-\ \ \ \ "/>
    <numFmt numFmtId="217" formatCode="?0\ \ \ \ ;\-?0\ \ \ \ ;?\ \-\ \ \ \ "/>
    <numFmt numFmtId="218" formatCode="??0\ \ \ \ ;\-??0\ \ \ \ ;??\ \-\ \ \ \ "/>
    <numFmt numFmtId="219" formatCode="0\ \ \ \ ;\-0\ \ \ \ ;\ \-\ \ \ \ "/>
    <numFmt numFmtId="220" formatCode="0.0\ \ \ \ \ \ \ ;@\ \ \ \ \ \ \ "/>
    <numFmt numFmtId="221" formatCode="?\ ??0\ \ \ \ \ \ ;\-?\ ??0\ \ \ \ \ \ ;?\ ??\ \-\ \ \ \ \ \ ;@\ \ \ \ \ \ "/>
    <numFmt numFmtId="222" formatCode="??0\ \ \ \ \ \ \ \ \ \ ;\-??0\ \ \ \ \ \ \ \ \ \ ;??\ \-\ \ \ \ \ \ \ \ \ \ ;@\ \ \ \ \ \ \ \ \ \ "/>
    <numFmt numFmtId="223" formatCode="??0\ \ \ \ \ \ \ \ ;\-??0\ \ \ \ \ \ \ \ ;??\ \-\ \ \ \ \ \ \ \ ;@\ \ \ \ \ \ \ \ "/>
    <numFmt numFmtId="224" formatCode="??0\ \ \ \ \ \ \ \ \ \ \ ;\-??0\ \ \ \ \ \ \ \ \ \ \ ;??\ \-\ \ \ \ \ \ \ \ \ \ \ ;@\ \ \ \ \ \ \ \ \ \ \ "/>
    <numFmt numFmtId="225" formatCode="0.0\ \ \ \ \ \ \ \ \ \ ;\-0.0\ \ \ \ \ \ \ \ \ \ ;??\-\ \ \ \ \ \ \ \ \ \ ;@\ \ \ \ \ \ \ \ \ \ "/>
    <numFmt numFmtId="226" formatCode="0.0\ \ \ \ \ \ \ \ ;\-0.0\ \ \ \ \ \ \ \ ;??\-\ \ \ \ \ \ \ \ ;@\ \ \ \ \ \ \ \ "/>
    <numFmt numFmtId="227" formatCode="?0.0\ \ \ \ \ \ \ \ \ \ \ ;\-?0.0\ \ \ \ \ \ \ \ \ \ \ ;???\-\ \ \ \ \ \ \ \ \ \ \ ;@\ \ \ \ \ \ \ \ \ \ \ "/>
    <numFmt numFmtId="228" formatCode="?\ ??0\ ;\-?\ ??0\ ;?\ ??\ \-\ ;@\ "/>
    <numFmt numFmtId="229" formatCode="0\ \ \ \ \ \ \ ;\-0\ \ \ \ \ \ \ ;\ \-\ \ \ \ \ \ \ ;@\ \ \ \ \ \ \ "/>
    <numFmt numFmtId="230" formatCode="0\ \ \ \ \ \ \ ;\-0\ \ \ \ \ \ \ ;\x\ \ \ \ \ \ \ ;@\ \ \ \ \ \ \ "/>
    <numFmt numFmtId="231" formatCode="?0.0\ \ \ \ \ \ \ \ \ \ \ \ ;\-?0.0\ \ \ \ \ \ \ \ \ \ \ \ ;???\-\ \ \ \ \ \ \ \ \ \ \ \ ;@\ \ \ \ \ \ \ \ \ \ \ \ "/>
    <numFmt numFmtId="232" formatCode="?\ ??0\ \ \ \ ;\-?\ ??0\ \ \ \ ;?\ ??\ \-\ \ \ \ ;@\ \ \ \ "/>
    <numFmt numFmtId="233" formatCode="?0\ \ \ \ \ \ \ ;\-?0\ \ \ \ \ \ \ ;?\ \-\ \ \ \ \ \ \ ;@\ \ \ \ \ \ \ "/>
    <numFmt numFmtId="234" formatCode="??0\ \ \ \ \ \ \ ;\-??0\ \ \ \ \ \ \ ;??\ \-\ \ \ \ \ \ \ ;@\ \ \ \ \ \ \ "/>
    <numFmt numFmtId="235" formatCode="??0\ \ \ \ \ ;\-??0\ \ \ \ \ ;??\ \-\ \ \ \ \ ;@\ \ \ \ \ "/>
    <numFmt numFmtId="236" formatCode="0\ \ \ \ \ \ \ \ \ ;\-0\ \ \ \ \ \ \ \ \ ;\ \-\ \ \ \ \ \ \ \ \ ;@\ \ \ \ \ \ \ \ \ "/>
    <numFmt numFmtId="237" formatCode="0\ \ \ \ \ \ \ \ ;\-0\ \ \ \ \ \ \ \ ;\ \-\ \ \ \ \ \ \ \ ;@\ \ \ \ \ \ \ \ "/>
    <numFmt numFmtId="238" formatCode="0\ \ \ ;\ \ \ "/>
    <numFmt numFmtId="239" formatCode="0\ \ \ \ \ \ \ \ \ \ \ \ \ \ \ \ ;\-0\ \ \ \ \ \ \ \ \ \ \ \ \ \ \ \ ;\ \-\ \ \ \ \ \ \ \ \ \ \ \ \ \ \ \ ;@\ \ \ \ \ \ \ \ \ \ \ \ \ \ \ \ "/>
    <numFmt numFmtId="240" formatCode="0\ \ \ \ \ \ \ \ \ \ \ \ \ \ \ ;\-0\ \ \ \ \ \ \ \ \ \ \ \ \ \ \ ;\ \-\ \ \ \ \ \ \ \ \ \ \ \ \ \ \ ;@\ \ \ \ \ \ \ \ \ \ \ \ \ \ \ "/>
    <numFmt numFmtId="241" formatCode="0\ \ \ \ \ ;\-0\ \ \ \ \ ;\x\ \ \ \ \ ;@\ \ \ \ \ "/>
    <numFmt numFmtId="242" formatCode="0\ \ \ \ \ \ \ \ ;\-0\ \ \ \ \ \ \ \ ;\x\ \ \ \ \ \ \ \ ;@\ \ \ \ \ \ \ \ "/>
    <numFmt numFmtId="243" formatCode="0\ \ \ ;\-0\ \ \ ;\x\ \ \ ;@\ \ \ "/>
    <numFmt numFmtId="244" formatCode="0\ \ \ \ \ \ ;\-0\ \ \ \ \ \ ;\x\ \ \ \ \ \ ;@\ \ \ \ \ \ "/>
    <numFmt numFmtId="245" formatCode="0.0\ \ \ \ \ \ \ "/>
    <numFmt numFmtId="246" formatCode="?0.0\ \ \ \ \ \ \ \ \ \ \ \ \ \ \ ;\-?0.0\ \ \ \ \ \ \ \ \ \ \ \ \ \ \ ;???\-\ \ \ \ \ \ \ \ \ \ \ \ \ \ \ ;@\ \ \ \ \ \ \ \ \ \ \ \ \ \ \ "/>
  </numFmts>
  <fonts count="28" x14ac:knownFonts="1">
    <font>
      <sz val="11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Helv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vertAlign val="superscript"/>
      <sz val="9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9"/>
      <color indexed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16" fillId="0" borderId="0"/>
    <xf numFmtId="0" fontId="8" fillId="0" borderId="0"/>
    <xf numFmtId="0" fontId="2" fillId="0" borderId="0"/>
    <xf numFmtId="0" fontId="8" fillId="0" borderId="0"/>
    <xf numFmtId="0" fontId="15" fillId="0" borderId="0"/>
    <xf numFmtId="0" fontId="25" fillId="0" borderId="0"/>
    <xf numFmtId="0" fontId="5" fillId="0" borderId="0"/>
    <xf numFmtId="9" fontId="2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26" fillId="0" borderId="0"/>
    <xf numFmtId="0" fontId="26" fillId="0" borderId="0"/>
    <xf numFmtId="0" fontId="5" fillId="0" borderId="0"/>
    <xf numFmtId="0" fontId="5" fillId="0" borderId="0"/>
    <xf numFmtId="0" fontId="5" fillId="0" borderId="0"/>
  </cellStyleXfs>
  <cellXfs count="61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5" fontId="7" fillId="0" borderId="2" xfId="0" applyNumberFormat="1" applyFont="1" applyBorder="1"/>
    <xf numFmtId="0" fontId="7" fillId="0" borderId="2" xfId="0" applyFont="1" applyBorder="1"/>
    <xf numFmtId="0" fontId="3" fillId="0" borderId="0" xfId="3" applyFont="1"/>
    <xf numFmtId="0" fontId="5" fillId="0" borderId="0" xfId="3" applyFont="1"/>
    <xf numFmtId="0" fontId="6" fillId="0" borderId="0" xfId="3" applyFont="1" applyBorder="1"/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 wrapText="1"/>
    </xf>
    <xf numFmtId="0" fontId="10" fillId="0" borderId="0" xfId="3" applyFont="1" applyAlignment="1">
      <alignment horizontal="right"/>
    </xf>
    <xf numFmtId="0" fontId="7" fillId="0" borderId="1" xfId="3" applyFont="1" applyBorder="1" applyAlignment="1">
      <alignment horizontal="left"/>
    </xf>
    <xf numFmtId="0" fontId="7" fillId="0" borderId="0" xfId="3" applyFont="1"/>
    <xf numFmtId="173" fontId="5" fillId="0" borderId="0" xfId="3" applyNumberFormat="1" applyFont="1"/>
    <xf numFmtId="0" fontId="6" fillId="0" borderId="0" xfId="3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165" fontId="7" fillId="0" borderId="1" xfId="0" applyNumberFormat="1" applyFont="1" applyBorder="1"/>
    <xf numFmtId="0" fontId="7" fillId="0" borderId="9" xfId="0" applyFont="1" applyBorder="1" applyAlignment="1">
      <alignment horizontal="center"/>
    </xf>
    <xf numFmtId="0" fontId="5" fillId="0" borderId="10" xfId="0" applyFont="1" applyBorder="1"/>
    <xf numFmtId="49" fontId="7" fillId="0" borderId="1" xfId="0" applyNumberFormat="1" applyFont="1" applyBorder="1" applyAlignment="1"/>
    <xf numFmtId="49" fontId="7" fillId="0" borderId="1" xfId="0" applyNumberFormat="1" applyFont="1" applyBorder="1"/>
    <xf numFmtId="167" fontId="7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0" xfId="0" applyFont="1"/>
    <xf numFmtId="190" fontId="10" fillId="0" borderId="0" xfId="0" applyNumberFormat="1" applyFont="1" applyBorder="1"/>
    <xf numFmtId="191" fontId="10" fillId="0" borderId="0" xfId="0" applyNumberFormat="1" applyFont="1" applyBorder="1"/>
    <xf numFmtId="189" fontId="10" fillId="0" borderId="0" xfId="0" applyNumberFormat="1" applyFont="1" applyBorder="1"/>
    <xf numFmtId="192" fontId="10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9" xfId="0" applyFont="1" applyBorder="1"/>
    <xf numFmtId="199" fontId="7" fillId="0" borderId="2" xfId="0" applyNumberFormat="1" applyFont="1" applyBorder="1"/>
    <xf numFmtId="0" fontId="3" fillId="0" borderId="0" xfId="5" applyFont="1"/>
    <xf numFmtId="0" fontId="5" fillId="0" borderId="0" xfId="5" applyFont="1"/>
    <xf numFmtId="0" fontId="6" fillId="0" borderId="0" xfId="5" applyFont="1" applyBorder="1"/>
    <xf numFmtId="0" fontId="6" fillId="0" borderId="0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/>
    </xf>
    <xf numFmtId="0" fontId="7" fillId="0" borderId="0" xfId="5" applyFont="1"/>
    <xf numFmtId="200" fontId="7" fillId="0" borderId="0" xfId="0" applyNumberFormat="1" applyFont="1" applyBorder="1" applyAlignment="1"/>
    <xf numFmtId="0" fontId="6" fillId="0" borderId="0" xfId="0" applyFont="1" applyAlignment="1">
      <alignment horizontal="left"/>
    </xf>
    <xf numFmtId="201" fontId="7" fillId="0" borderId="0" xfId="0" applyNumberFormat="1" applyFont="1" applyBorder="1" applyAlignment="1"/>
    <xf numFmtId="168" fontId="0" fillId="0" borderId="0" xfId="0" applyNumberFormat="1"/>
    <xf numFmtId="0" fontId="5" fillId="0" borderId="0" xfId="0" applyFont="1" applyFill="1"/>
    <xf numFmtId="0" fontId="3" fillId="0" borderId="0" xfId="0" applyFont="1" applyFill="1"/>
    <xf numFmtId="207" fontId="7" fillId="0" borderId="0" xfId="3" applyNumberFormat="1" applyFont="1" applyAlignment="1">
      <alignment horizontal="right"/>
    </xf>
    <xf numFmtId="1" fontId="6" fillId="0" borderId="12" xfId="0" quotePrefix="1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right"/>
    </xf>
    <xf numFmtId="174" fontId="7" fillId="0" borderId="0" xfId="0" applyNumberFormat="1" applyFont="1" applyFill="1" applyAlignment="1">
      <alignment horizontal="right"/>
    </xf>
    <xf numFmtId="211" fontId="7" fillId="0" borderId="0" xfId="0" applyNumberFormat="1" applyFont="1" applyAlignment="1">
      <alignment horizontal="center"/>
    </xf>
    <xf numFmtId="210" fontId="7" fillId="0" borderId="0" xfId="0" applyNumberFormat="1" applyFont="1" applyAlignment="1">
      <alignment horizontal="center"/>
    </xf>
    <xf numFmtId="212" fontId="7" fillId="0" borderId="2" xfId="0" applyNumberFormat="1" applyFont="1" applyBorder="1"/>
    <xf numFmtId="214" fontId="10" fillId="0" borderId="0" xfId="0" applyNumberFormat="1" applyFont="1" applyAlignment="1">
      <alignment horizontal="right"/>
    </xf>
    <xf numFmtId="0" fontId="5" fillId="0" borderId="16" xfId="0" applyFont="1" applyFill="1" applyBorder="1"/>
    <xf numFmtId="171" fontId="7" fillId="0" borderId="0" xfId="0" applyNumberFormat="1" applyFont="1" applyBorder="1"/>
    <xf numFmtId="215" fontId="7" fillId="0" borderId="2" xfId="0" applyNumberFormat="1" applyFont="1" applyBorder="1" applyAlignment="1"/>
    <xf numFmtId="215" fontId="7" fillId="0" borderId="0" xfId="0" applyNumberFormat="1" applyFont="1" applyBorder="1" applyAlignment="1"/>
    <xf numFmtId="220" fontId="10" fillId="0" borderId="0" xfId="0" applyNumberFormat="1" applyFont="1" applyAlignment="1">
      <alignment vertical="center"/>
    </xf>
    <xf numFmtId="221" fontId="7" fillId="0" borderId="0" xfId="0" applyNumberFormat="1" applyFont="1" applyBorder="1" applyAlignment="1">
      <alignment horizontal="right"/>
    </xf>
    <xf numFmtId="223" fontId="7" fillId="0" borderId="0" xfId="0" applyNumberFormat="1" applyFont="1" applyBorder="1" applyAlignment="1">
      <alignment horizontal="right"/>
    </xf>
    <xf numFmtId="224" fontId="7" fillId="0" borderId="0" xfId="0" applyNumberFormat="1" applyFont="1" applyBorder="1" applyAlignment="1">
      <alignment horizontal="right"/>
    </xf>
    <xf numFmtId="228" fontId="2" fillId="0" borderId="0" xfId="4" applyNumberFormat="1" applyFill="1"/>
    <xf numFmtId="232" fontId="7" fillId="0" borderId="0" xfId="3" applyNumberFormat="1" applyFont="1" applyAlignment="1">
      <alignment horizontal="right"/>
    </xf>
    <xf numFmtId="0" fontId="18" fillId="0" borderId="0" xfId="0" applyFont="1" applyFill="1" applyAlignment="1"/>
    <xf numFmtId="179" fontId="7" fillId="0" borderId="0" xfId="0" applyNumberFormat="1" applyFont="1"/>
    <xf numFmtId="181" fontId="7" fillId="0" borderId="0" xfId="0" applyNumberFormat="1" applyFont="1"/>
    <xf numFmtId="209" fontId="7" fillId="0" borderId="2" xfId="0" applyNumberFormat="1" applyFont="1" applyBorder="1" applyAlignment="1">
      <alignment horizontal="center"/>
    </xf>
    <xf numFmtId="234" fontId="10" fillId="0" borderId="0" xfId="0" applyNumberFormat="1" applyFont="1" applyAlignment="1">
      <alignment horizontal="right" vertical="center"/>
    </xf>
    <xf numFmtId="220" fontId="10" fillId="0" borderId="0" xfId="0" applyNumberFormat="1" applyFont="1" applyAlignment="1"/>
    <xf numFmtId="220" fontId="11" fillId="0" borderId="0" xfId="0" applyNumberFormat="1" applyFont="1" applyAlignment="1"/>
    <xf numFmtId="0" fontId="20" fillId="0" borderId="0" xfId="0" applyFont="1"/>
    <xf numFmtId="0" fontId="2" fillId="0" borderId="0" xfId="0" applyFont="1"/>
    <xf numFmtId="0" fontId="2" fillId="0" borderId="0" xfId="0" applyFont="1" applyFill="1"/>
    <xf numFmtId="0" fontId="7" fillId="0" borderId="0" xfId="0" applyFont="1" applyAlignment="1">
      <alignment horizontal="center"/>
    </xf>
    <xf numFmtId="238" fontId="2" fillId="0" borderId="0" xfId="0" applyNumberFormat="1" applyFont="1" applyAlignment="1">
      <alignment horizontal="right"/>
    </xf>
    <xf numFmtId="238" fontId="2" fillId="0" borderId="0" xfId="0" applyNumberFormat="1" applyFont="1" applyFill="1" applyAlignment="1">
      <alignment horizontal="right"/>
    </xf>
    <xf numFmtId="0" fontId="0" fillId="0" borderId="0" xfId="0" applyFill="1"/>
    <xf numFmtId="238" fontId="21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22" fillId="0" borderId="0" xfId="0" applyFont="1"/>
    <xf numFmtId="0" fontId="2" fillId="0" borderId="0" xfId="3" applyFont="1" applyBorder="1"/>
    <xf numFmtId="0" fontId="2" fillId="0" borderId="1" xfId="3" applyFont="1" applyBorder="1"/>
    <xf numFmtId="208" fontId="2" fillId="0" borderId="0" xfId="3" applyNumberFormat="1" applyFont="1" applyAlignment="1">
      <alignment horizontal="right"/>
    </xf>
    <xf numFmtId="0" fontId="2" fillId="0" borderId="0" xfId="3" applyFont="1"/>
    <xf numFmtId="207" fontId="2" fillId="0" borderId="0" xfId="3" applyNumberFormat="1" applyFont="1" applyAlignment="1">
      <alignment horizontal="right"/>
    </xf>
    <xf numFmtId="0" fontId="2" fillId="0" borderId="0" xfId="5" applyFont="1" applyBorder="1"/>
    <xf numFmtId="232" fontId="2" fillId="0" borderId="0" xfId="3" applyNumberFormat="1" applyFont="1" applyAlignment="1">
      <alignment horizontal="right"/>
    </xf>
    <xf numFmtId="0" fontId="2" fillId="0" borderId="0" xfId="5" applyFont="1"/>
    <xf numFmtId="0" fontId="2" fillId="0" borderId="1" xfId="5" applyFont="1" applyBorder="1"/>
    <xf numFmtId="200" fontId="2" fillId="0" borderId="0" xfId="0" applyNumberFormat="1" applyFont="1" applyBorder="1" applyAlignment="1"/>
    <xf numFmtId="0" fontId="2" fillId="0" borderId="0" xfId="0" applyFont="1" applyBorder="1"/>
    <xf numFmtId="0" fontId="2" fillId="0" borderId="1" xfId="0" applyFont="1" applyBorder="1"/>
    <xf numFmtId="0" fontId="2" fillId="0" borderId="0" xfId="0" applyFont="1" applyBorder="1" applyAlignment="1"/>
    <xf numFmtId="201" fontId="2" fillId="0" borderId="0" xfId="0" applyNumberFormat="1" applyFont="1" applyBorder="1" applyAlignment="1"/>
    <xf numFmtId="202" fontId="2" fillId="0" borderId="0" xfId="0" applyNumberFormat="1" applyFont="1" applyBorder="1" applyAlignment="1"/>
    <xf numFmtId="49" fontId="2" fillId="0" borderId="1" xfId="0" applyNumberFormat="1" applyFont="1" applyBorder="1" applyAlignment="1">
      <alignment horizontal="center"/>
    </xf>
    <xf numFmtId="170" fontId="2" fillId="0" borderId="0" xfId="0" applyNumberFormat="1" applyFont="1" applyAlignment="1"/>
    <xf numFmtId="171" fontId="2" fillId="0" borderId="0" xfId="0" applyNumberFormat="1" applyFont="1" applyAlignment="1"/>
    <xf numFmtId="172" fontId="2" fillId="0" borderId="0" xfId="0" applyNumberFormat="1" applyFont="1" applyAlignment="1"/>
    <xf numFmtId="236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/>
    </xf>
    <xf numFmtId="190" fontId="2" fillId="0" borderId="0" xfId="0" applyNumberFormat="1" applyFont="1" applyFill="1" applyBorder="1"/>
    <xf numFmtId="189" fontId="2" fillId="0" borderId="0" xfId="0" applyNumberFormat="1" applyFont="1" applyFill="1" applyBorder="1"/>
    <xf numFmtId="203" fontId="2" fillId="0" borderId="0" xfId="0" applyNumberFormat="1" applyFont="1" applyBorder="1" applyAlignment="1">
      <alignment horizontal="right"/>
    </xf>
    <xf numFmtId="204" fontId="2" fillId="0" borderId="0" xfId="0" applyNumberFormat="1" applyFont="1"/>
    <xf numFmtId="0" fontId="2" fillId="0" borderId="0" xfId="0" applyFont="1" applyBorder="1" applyAlignment="1">
      <alignment horizontal="center"/>
    </xf>
    <xf numFmtId="205" fontId="2" fillId="0" borderId="0" xfId="0" applyNumberFormat="1" applyFont="1"/>
    <xf numFmtId="193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96" fontId="2" fillId="0" borderId="0" xfId="0" applyNumberFormat="1" applyFont="1" applyAlignment="1">
      <alignment horizontal="right"/>
    </xf>
    <xf numFmtId="164" fontId="2" fillId="0" borderId="0" xfId="0" applyNumberFormat="1" applyFont="1" applyFill="1" applyAlignment="1">
      <alignment horizontal="right"/>
    </xf>
    <xf numFmtId="193" fontId="2" fillId="0" borderId="0" xfId="0" applyNumberFormat="1" applyFont="1"/>
    <xf numFmtId="194" fontId="2" fillId="0" borderId="1" xfId="0" applyNumberFormat="1" applyFont="1" applyBorder="1"/>
    <xf numFmtId="197" fontId="2" fillId="0" borderId="0" xfId="0" applyNumberFormat="1" applyFont="1" applyAlignment="1">
      <alignment horizontal="right"/>
    </xf>
    <xf numFmtId="193" fontId="2" fillId="0" borderId="1" xfId="0" applyNumberFormat="1" applyFont="1" applyBorder="1"/>
    <xf numFmtId="198" fontId="2" fillId="0" borderId="0" xfId="0" applyNumberFormat="1" applyFont="1"/>
    <xf numFmtId="195" fontId="2" fillId="0" borderId="0" xfId="0" applyNumberFormat="1" applyFont="1"/>
    <xf numFmtId="193" fontId="2" fillId="0" borderId="0" xfId="0" applyNumberFormat="1" applyFont="1" applyBorder="1"/>
    <xf numFmtId="180" fontId="2" fillId="0" borderId="0" xfId="0" applyNumberFormat="1" applyFont="1"/>
    <xf numFmtId="165" fontId="2" fillId="0" borderId="1" xfId="0" applyNumberFormat="1" applyFont="1" applyBorder="1"/>
    <xf numFmtId="221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1" xfId="0" quotePrefix="1" applyFont="1" applyBorder="1" applyAlignment="1">
      <alignment horizontal="left"/>
    </xf>
    <xf numFmtId="212" fontId="2" fillId="0" borderId="2" xfId="0" applyNumberFormat="1" applyFont="1" applyBorder="1"/>
    <xf numFmtId="0" fontId="2" fillId="0" borderId="15" xfId="0" applyFont="1" applyBorder="1" applyAlignment="1">
      <alignment horizontal="center" vertical="center" wrapText="1"/>
    </xf>
    <xf numFmtId="224" fontId="2" fillId="0" borderId="0" xfId="0" applyNumberFormat="1" applyFont="1" applyBorder="1" applyAlignment="1">
      <alignment horizontal="right"/>
    </xf>
    <xf numFmtId="223" fontId="2" fillId="0" borderId="0" xfId="0" applyNumberFormat="1" applyFont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/>
    <xf numFmtId="174" fontId="2" fillId="0" borderId="2" xfId="7" applyNumberFormat="1" applyFont="1" applyFill="1" applyBorder="1" applyAlignment="1">
      <alignment horizontal="right"/>
    </xf>
    <xf numFmtId="174" fontId="2" fillId="0" borderId="0" xfId="7" applyNumberFormat="1" applyFont="1" applyFill="1" applyAlignment="1">
      <alignment horizontal="right"/>
    </xf>
    <xf numFmtId="218" fontId="2" fillId="0" borderId="0" xfId="7" applyNumberFormat="1" applyFont="1" applyFill="1" applyAlignment="1">
      <alignment horizontal="right"/>
    </xf>
    <xf numFmtId="219" fontId="2" fillId="0" borderId="0" xfId="7" applyNumberFormat="1" applyFont="1" applyFill="1" applyAlignment="1">
      <alignment horizontal="right"/>
    </xf>
    <xf numFmtId="217" fontId="2" fillId="0" borderId="0" xfId="7" applyNumberFormat="1" applyFont="1" applyFill="1" applyAlignment="1">
      <alignment horizontal="right"/>
    </xf>
    <xf numFmtId="217" fontId="2" fillId="0" borderId="1" xfId="7" applyNumberFormat="1" applyFont="1" applyFill="1" applyBorder="1" applyAlignment="1">
      <alignment horizontal="right"/>
    </xf>
    <xf numFmtId="219" fontId="2" fillId="0" borderId="1" xfId="7" applyNumberFormat="1" applyFont="1" applyFill="1" applyBorder="1" applyAlignment="1">
      <alignment horizontal="right"/>
    </xf>
    <xf numFmtId="219" fontId="2" fillId="0" borderId="0" xfId="7" applyNumberFormat="1" applyFont="1" applyFill="1" applyBorder="1" applyAlignment="1">
      <alignment horizontal="right"/>
    </xf>
    <xf numFmtId="209" fontId="2" fillId="0" borderId="2" xfId="0" applyNumberFormat="1" applyFont="1" applyBorder="1" applyAlignment="1">
      <alignment horizontal="center"/>
    </xf>
    <xf numFmtId="210" fontId="2" fillId="0" borderId="0" xfId="0" applyNumberFormat="1" applyFont="1" applyAlignment="1">
      <alignment horizontal="center"/>
    </xf>
    <xf numFmtId="211" fontId="2" fillId="0" borderId="0" xfId="0" applyNumberFormat="1" applyFont="1" applyAlignment="1">
      <alignment horizontal="center"/>
    </xf>
    <xf numFmtId="210" fontId="2" fillId="0" borderId="0" xfId="0" applyNumberFormat="1" applyFont="1" applyFill="1" applyAlignment="1">
      <alignment horizontal="center"/>
    </xf>
    <xf numFmtId="211" fontId="2" fillId="0" borderId="0" xfId="0" applyNumberFormat="1" applyFont="1" applyFill="1" applyAlignment="1">
      <alignment horizontal="center"/>
    </xf>
    <xf numFmtId="225" fontId="10" fillId="0" borderId="0" xfId="0" applyNumberFormat="1" applyFont="1" applyBorder="1" applyAlignment="1">
      <alignment horizontal="right"/>
    </xf>
    <xf numFmtId="226" fontId="10" fillId="0" borderId="0" xfId="0" applyNumberFormat="1" applyFont="1" applyBorder="1" applyAlignment="1">
      <alignment horizontal="right"/>
    </xf>
    <xf numFmtId="222" fontId="11" fillId="0" borderId="0" xfId="0" applyNumberFormat="1" applyFont="1" applyBorder="1" applyAlignment="1">
      <alignment horizontal="right"/>
    </xf>
    <xf numFmtId="223" fontId="11" fillId="0" borderId="0" xfId="0" applyNumberFormat="1" applyFont="1" applyBorder="1" applyAlignment="1">
      <alignment horizontal="right"/>
    </xf>
    <xf numFmtId="227" fontId="10" fillId="0" borderId="0" xfId="0" applyNumberFormat="1" applyFont="1" applyBorder="1" applyAlignment="1">
      <alignment horizontal="right"/>
    </xf>
    <xf numFmtId="224" fontId="11" fillId="0" borderId="0" xfId="0" applyNumberFormat="1" applyFont="1" applyBorder="1" applyAlignment="1">
      <alignment horizontal="right"/>
    </xf>
    <xf numFmtId="208" fontId="2" fillId="0" borderId="0" xfId="3" applyNumberFormat="1" applyFont="1" applyFill="1" applyAlignment="1">
      <alignment horizontal="left"/>
    </xf>
    <xf numFmtId="207" fontId="2" fillId="0" borderId="0" xfId="3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1" fontId="2" fillId="0" borderId="2" xfId="0" applyNumberFormat="1" applyFont="1" applyFill="1" applyBorder="1"/>
    <xf numFmtId="171" fontId="2" fillId="0" borderId="0" xfId="0" applyNumberFormat="1" applyFont="1" applyFill="1" applyBorder="1"/>
    <xf numFmtId="0" fontId="7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9" xfId="0" applyFont="1" applyFill="1" applyBorder="1" applyAlignment="1">
      <alignment horizontal="center"/>
    </xf>
    <xf numFmtId="0" fontId="13" fillId="0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171" fontId="7" fillId="0" borderId="2" xfId="0" applyNumberFormat="1" applyFont="1" applyFill="1" applyBorder="1"/>
    <xf numFmtId="171" fontId="7" fillId="0" borderId="0" xfId="0" applyNumberFormat="1" applyFont="1" applyFill="1" applyBorder="1"/>
    <xf numFmtId="180" fontId="2" fillId="0" borderId="2" xfId="0" applyNumberFormat="1" applyFont="1" applyFill="1" applyBorder="1" applyAlignment="1"/>
    <xf numFmtId="166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206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167" fontId="2" fillId="0" borderId="1" xfId="0" applyNumberFormat="1" applyFont="1" applyFill="1" applyBorder="1" applyAlignment="1"/>
    <xf numFmtId="165" fontId="2" fillId="0" borderId="2" xfId="0" applyNumberFormat="1" applyFont="1" applyBorder="1"/>
    <xf numFmtId="165" fontId="2" fillId="0" borderId="2" xfId="0" applyNumberFormat="1" applyFont="1" applyFill="1" applyBorder="1"/>
    <xf numFmtId="180" fontId="7" fillId="0" borderId="2" xfId="0" applyNumberFormat="1" applyFont="1" applyFill="1" applyBorder="1" applyAlignment="1"/>
    <xf numFmtId="166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206" fontId="7" fillId="0" borderId="0" xfId="0" applyNumberFormat="1" applyFont="1" applyFill="1" applyBorder="1" applyAlignment="1"/>
    <xf numFmtId="167" fontId="7" fillId="0" borderId="0" xfId="0" applyNumberFormat="1" applyFont="1" applyFill="1" applyBorder="1" applyAlignment="1"/>
    <xf numFmtId="167" fontId="7" fillId="0" borderId="1" xfId="0" applyNumberFormat="1" applyFont="1" applyFill="1" applyBorder="1" applyAlignment="1"/>
    <xf numFmtId="174" fontId="2" fillId="0" borderId="0" xfId="7" applyNumberFormat="1" applyFont="1" applyFill="1" applyBorder="1" applyAlignment="1">
      <alignment horizontal="right"/>
    </xf>
    <xf numFmtId="177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7" fontId="2" fillId="0" borderId="2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wrapText="1"/>
    </xf>
    <xf numFmtId="178" fontId="2" fillId="0" borderId="0" xfId="0" applyNumberFormat="1" applyFont="1" applyFill="1"/>
    <xf numFmtId="177" fontId="7" fillId="0" borderId="2" xfId="0" applyNumberFormat="1" applyFont="1" applyFill="1" applyBorder="1" applyAlignment="1">
      <alignment horizontal="right"/>
    </xf>
    <xf numFmtId="177" fontId="7" fillId="0" borderId="0" xfId="0" applyNumberFormat="1" applyFont="1" applyFill="1" applyAlignment="1">
      <alignment horizontal="right"/>
    </xf>
    <xf numFmtId="178" fontId="7" fillId="0" borderId="0" xfId="0" applyNumberFormat="1" applyFont="1" applyFill="1" applyAlignment="1">
      <alignment horizontal="right"/>
    </xf>
    <xf numFmtId="175" fontId="7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/>
    <xf numFmtId="49" fontId="2" fillId="0" borderId="0" xfId="0" applyNumberFormat="1" applyFont="1" applyBorder="1"/>
    <xf numFmtId="166" fontId="7" fillId="0" borderId="2" xfId="0" applyNumberFormat="1" applyFont="1" applyBorder="1" applyAlignment="1">
      <alignment horizontal="right"/>
    </xf>
    <xf numFmtId="180" fontId="7" fillId="0" borderId="0" xfId="0" applyNumberFormat="1" applyFont="1" applyBorder="1"/>
    <xf numFmtId="166" fontId="2" fillId="0" borderId="2" xfId="0" applyNumberFormat="1" applyFont="1" applyBorder="1" applyAlignment="1">
      <alignment horizontal="right"/>
    </xf>
    <xf numFmtId="180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80" fontId="2" fillId="0" borderId="0" xfId="0" applyNumberFormat="1" applyFont="1" applyBorder="1"/>
    <xf numFmtId="0" fontId="2" fillId="0" borderId="1" xfId="0" applyFont="1" applyBorder="1" applyAlignment="1">
      <alignment horizontal="left"/>
    </xf>
    <xf numFmtId="179" fontId="2" fillId="0" borderId="0" xfId="0" applyNumberFormat="1" applyFont="1"/>
    <xf numFmtId="181" fontId="2" fillId="0" borderId="0" xfId="0" applyNumberFormat="1" applyFont="1"/>
    <xf numFmtId="237" fontId="2" fillId="0" borderId="0" xfId="0" applyNumberFormat="1" applyFont="1" applyAlignment="1">
      <alignment horizontal="right"/>
    </xf>
    <xf numFmtId="240" fontId="2" fillId="0" borderId="0" xfId="0" applyNumberFormat="1" applyFont="1" applyBorder="1" applyAlignment="1">
      <alignment horizontal="right"/>
    </xf>
    <xf numFmtId="199" fontId="2" fillId="0" borderId="2" xfId="0" applyNumberFormat="1" applyFont="1" applyBorder="1"/>
    <xf numFmtId="183" fontId="10" fillId="0" borderId="0" xfId="8" applyNumberFormat="1" applyFont="1"/>
    <xf numFmtId="168" fontId="2" fillId="0" borderId="0" xfId="3" applyNumberFormat="1" applyFont="1"/>
    <xf numFmtId="183" fontId="11" fillId="0" borderId="0" xfId="8" applyNumberFormat="1" applyFont="1"/>
    <xf numFmtId="178" fontId="2" fillId="0" borderId="0" xfId="5" applyNumberFormat="1" applyFont="1"/>
    <xf numFmtId="178" fontId="7" fillId="0" borderId="0" xfId="5" applyNumberFormat="1" applyFont="1"/>
    <xf numFmtId="0" fontId="3" fillId="0" borderId="0" xfId="15" applyFont="1"/>
    <xf numFmtId="0" fontId="19" fillId="0" borderId="0" xfId="15" applyFont="1"/>
    <xf numFmtId="0" fontId="5" fillId="0" borderId="0" xfId="15" applyFont="1"/>
    <xf numFmtId="0" fontId="5" fillId="0" borderId="0" xfId="15"/>
    <xf numFmtId="0" fontId="5" fillId="0" borderId="0" xfId="15" applyAlignment="1">
      <alignment horizontal="center"/>
    </xf>
    <xf numFmtId="0" fontId="6" fillId="0" borderId="0" xfId="15" applyFont="1" applyBorder="1" applyAlignment="1">
      <alignment horizontal="left" vertical="center" wrapText="1"/>
    </xf>
    <xf numFmtId="0" fontId="2" fillId="0" borderId="1" xfId="15" applyFont="1" applyBorder="1" applyAlignment="1">
      <alignment horizontal="left"/>
    </xf>
    <xf numFmtId="171" fontId="2" fillId="0" borderId="0" xfId="15" applyNumberFormat="1" applyFont="1" applyBorder="1"/>
    <xf numFmtId="171" fontId="2" fillId="0" borderId="0" xfId="15" applyNumberFormat="1" applyFont="1"/>
    <xf numFmtId="0" fontId="7" fillId="0" borderId="1" xfId="15" applyFont="1" applyBorder="1" applyAlignment="1">
      <alignment horizontal="left"/>
    </xf>
    <xf numFmtId="171" fontId="7" fillId="0" borderId="0" xfId="15" applyNumberFormat="1" applyFont="1" applyBorder="1"/>
    <xf numFmtId="171" fontId="5" fillId="0" borderId="0" xfId="15" applyNumberFormat="1"/>
    <xf numFmtId="0" fontId="6" fillId="0" borderId="0" xfId="15" applyFont="1" applyBorder="1" applyAlignment="1">
      <alignment horizontal="left"/>
    </xf>
    <xf numFmtId="171" fontId="7" fillId="0" borderId="0" xfId="15" applyNumberFormat="1" applyFont="1"/>
    <xf numFmtId="0" fontId="2" fillId="0" borderId="0" xfId="15" applyFont="1" applyBorder="1" applyAlignment="1">
      <alignment horizontal="left"/>
    </xf>
    <xf numFmtId="0" fontId="5" fillId="0" borderId="0" xfId="15" applyBorder="1"/>
    <xf numFmtId="0" fontId="6" fillId="0" borderId="0" xfId="15" applyFont="1" applyFill="1"/>
    <xf numFmtId="0" fontId="24" fillId="0" borderId="0" xfId="15" applyFont="1" applyFill="1"/>
    <xf numFmtId="0" fontId="24" fillId="0" borderId="0" xfId="15" applyFont="1"/>
    <xf numFmtId="0" fontId="5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/>
    <xf numFmtId="165" fontId="7" fillId="0" borderId="1" xfId="0" applyNumberFormat="1" applyFont="1" applyFill="1" applyBorder="1" applyAlignment="1"/>
    <xf numFmtId="216" fontId="7" fillId="0" borderId="0" xfId="0" applyNumberFormat="1" applyFont="1" applyFill="1" applyAlignment="1">
      <alignment horizontal="right"/>
    </xf>
    <xf numFmtId="217" fontId="7" fillId="0" borderId="0" xfId="0" applyNumberFormat="1" applyFont="1" applyFill="1" applyAlignment="1">
      <alignment horizontal="right"/>
    </xf>
    <xf numFmtId="218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 applyAlignment="1"/>
    <xf numFmtId="0" fontId="3" fillId="0" borderId="0" xfId="0" applyFont="1" applyFill="1" applyBorder="1"/>
    <xf numFmtId="165" fontId="7" fillId="0" borderId="1" xfId="0" applyNumberFormat="1" applyFont="1" applyFill="1" applyBorder="1" applyAlignment="1">
      <alignment vertical="top"/>
    </xf>
    <xf numFmtId="174" fontId="7" fillId="0" borderId="2" xfId="0" applyNumberFormat="1" applyFont="1" applyFill="1" applyBorder="1" applyAlignment="1">
      <alignment horizontal="right"/>
    </xf>
    <xf numFmtId="217" fontId="7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174" fontId="2" fillId="0" borderId="2" xfId="0" applyNumberFormat="1" applyFont="1" applyFill="1" applyBorder="1" applyAlignment="1">
      <alignment horizontal="right"/>
    </xf>
    <xf numFmtId="216" fontId="2" fillId="0" borderId="0" xfId="0" applyNumberFormat="1" applyFont="1" applyFill="1" applyAlignment="1">
      <alignment horizontal="right"/>
    </xf>
    <xf numFmtId="218" fontId="2" fillId="0" borderId="0" xfId="0" applyNumberFormat="1" applyFont="1" applyFill="1" applyAlignment="1">
      <alignment horizontal="right"/>
    </xf>
    <xf numFmtId="217" fontId="2" fillId="0" borderId="0" xfId="0" applyNumberFormat="1" applyFont="1" applyFill="1" applyBorder="1" applyAlignment="1">
      <alignment horizontal="right"/>
    </xf>
    <xf numFmtId="218" fontId="2" fillId="0" borderId="0" xfId="0" applyNumberFormat="1" applyFont="1" applyFill="1" applyBorder="1" applyAlignment="1">
      <alignment horizontal="right"/>
    </xf>
    <xf numFmtId="217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/>
    <xf numFmtId="165" fontId="2" fillId="0" borderId="1" xfId="0" applyNumberFormat="1" applyFont="1" applyFill="1" applyBorder="1" applyAlignment="1">
      <alignment vertical="top"/>
    </xf>
    <xf numFmtId="217" fontId="2" fillId="0" borderId="0" xfId="0" applyNumberFormat="1" applyFont="1" applyFill="1" applyAlignment="1">
      <alignment horizontal="right"/>
    </xf>
    <xf numFmtId="174" fontId="7" fillId="0" borderId="0" xfId="0" applyNumberFormat="1" applyFont="1" applyFill="1" applyBorder="1" applyAlignment="1">
      <alignment horizontal="right"/>
    </xf>
    <xf numFmtId="216" fontId="7" fillId="0" borderId="0" xfId="0" applyNumberFormat="1" applyFont="1" applyFill="1" applyBorder="1" applyAlignment="1">
      <alignment horizontal="right"/>
    </xf>
    <xf numFmtId="217" fontId="7" fillId="0" borderId="0" xfId="0" applyNumberFormat="1" applyFont="1" applyFill="1" applyBorder="1" applyAlignment="1">
      <alignment horizontal="right"/>
    </xf>
    <xf numFmtId="218" fontId="7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vertical="top"/>
    </xf>
    <xf numFmtId="219" fontId="2" fillId="0" borderId="0" xfId="0" applyNumberFormat="1" applyFont="1" applyFill="1" applyAlignment="1">
      <alignment horizontal="right"/>
    </xf>
    <xf numFmtId="219" fontId="2" fillId="0" borderId="1" xfId="0" applyNumberFormat="1" applyFont="1" applyFill="1" applyBorder="1" applyAlignment="1">
      <alignment horizontal="right"/>
    </xf>
    <xf numFmtId="219" fontId="7" fillId="0" borderId="0" xfId="0" applyNumberFormat="1" applyFont="1" applyFill="1" applyAlignment="1">
      <alignment horizontal="right"/>
    </xf>
    <xf numFmtId="219" fontId="7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Border="1"/>
    <xf numFmtId="219" fontId="2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vertical="top"/>
    </xf>
    <xf numFmtId="165" fontId="7" fillId="0" borderId="1" xfId="0" applyNumberFormat="1" applyFont="1" applyFill="1" applyBorder="1"/>
    <xf numFmtId="219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0" fontId="6" fillId="0" borderId="5" xfId="3" applyFont="1" applyBorder="1" applyAlignment="1">
      <alignment horizontal="center" vertical="center"/>
    </xf>
    <xf numFmtId="171" fontId="7" fillId="0" borderId="0" xfId="15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0" xfId="1" applyFont="1" applyAlignment="1">
      <alignment horizontal="right" vertical="top"/>
    </xf>
    <xf numFmtId="0" fontId="27" fillId="0" borderId="0" xfId="1" applyFont="1" applyAlignment="1">
      <alignment vertical="top" wrapText="1"/>
    </xf>
    <xf numFmtId="0" fontId="27" fillId="0" borderId="0" xfId="1" applyFont="1" applyAlignment="1">
      <alignment vertical="top"/>
    </xf>
    <xf numFmtId="0" fontId="27" fillId="0" borderId="0" xfId="1" applyFont="1" applyFill="1" applyAlignment="1">
      <alignment vertical="top" wrapText="1"/>
    </xf>
    <xf numFmtId="241" fontId="10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/>
    <xf numFmtId="233" fontId="2" fillId="0" borderId="0" xfId="0" applyNumberFormat="1" applyFont="1" applyBorder="1" applyAlignment="1">
      <alignment horizontal="right"/>
    </xf>
    <xf numFmtId="234" fontId="2" fillId="0" borderId="0" xfId="0" applyNumberFormat="1" applyFont="1" applyBorder="1" applyAlignment="1">
      <alignment horizontal="right"/>
    </xf>
    <xf numFmtId="235" fontId="2" fillId="0" borderId="0" xfId="0" applyNumberFormat="1" applyFont="1" applyBorder="1" applyAlignment="1">
      <alignment horizontal="right"/>
    </xf>
    <xf numFmtId="230" fontId="2" fillId="0" borderId="0" xfId="0" applyNumberFormat="1" applyFont="1" applyBorder="1" applyAlignment="1">
      <alignment horizontal="right"/>
    </xf>
    <xf numFmtId="229" fontId="2" fillId="0" borderId="0" xfId="0" applyNumberFormat="1" applyFont="1" applyBorder="1" applyAlignment="1">
      <alignment horizontal="right"/>
    </xf>
    <xf numFmtId="178" fontId="7" fillId="0" borderId="0" xfId="0" applyNumberFormat="1" applyFont="1" applyBorder="1" applyAlignment="1"/>
    <xf numFmtId="233" fontId="7" fillId="0" borderId="0" xfId="0" applyNumberFormat="1" applyFont="1" applyBorder="1" applyAlignment="1">
      <alignment horizontal="right"/>
    </xf>
    <xf numFmtId="234" fontId="7" fillId="0" borderId="0" xfId="0" applyNumberFormat="1" applyFont="1" applyBorder="1" applyAlignment="1">
      <alignment horizontal="right"/>
    </xf>
    <xf numFmtId="229" fontId="7" fillId="0" borderId="0" xfId="0" applyNumberFormat="1" applyFont="1" applyBorder="1" applyAlignment="1">
      <alignment horizontal="right"/>
    </xf>
    <xf numFmtId="235" fontId="7" fillId="0" borderId="0" xfId="0" applyNumberFormat="1" applyFont="1" applyBorder="1" applyAlignment="1">
      <alignment horizontal="right"/>
    </xf>
    <xf numFmtId="230" fontId="7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/>
    <xf numFmtId="176" fontId="2" fillId="0" borderId="0" xfId="0" applyNumberFormat="1" applyFont="1" applyBorder="1" applyAlignment="1"/>
    <xf numFmtId="170" fontId="2" fillId="0" borderId="0" xfId="0" applyNumberFormat="1" applyFont="1" applyBorder="1" applyAlignment="1"/>
    <xf numFmtId="175" fontId="7" fillId="0" borderId="0" xfId="0" applyNumberFormat="1" applyFont="1" applyBorder="1" applyAlignment="1"/>
    <xf numFmtId="176" fontId="7" fillId="0" borderId="0" xfId="0" applyNumberFormat="1" applyFont="1" applyBorder="1" applyAlignment="1"/>
    <xf numFmtId="170" fontId="7" fillId="0" borderId="0" xfId="0" applyNumberFormat="1" applyFont="1" applyBorder="1" applyAlignment="1"/>
    <xf numFmtId="176" fontId="3" fillId="0" borderId="0" xfId="0" applyNumberFormat="1" applyFont="1"/>
    <xf numFmtId="175" fontId="3" fillId="0" borderId="0" xfId="0" applyNumberFormat="1" applyFont="1"/>
    <xf numFmtId="175" fontId="7" fillId="0" borderId="0" xfId="0" applyNumberFormat="1" applyFont="1" applyBorder="1" applyAlignment="1">
      <alignment horizontal="center"/>
    </xf>
    <xf numFmtId="0" fontId="6" fillId="0" borderId="0" xfId="0" applyFont="1" applyFill="1"/>
    <xf numFmtId="242" fontId="2" fillId="0" borderId="0" xfId="0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215" fontId="2" fillId="0" borderId="26" xfId="0" applyNumberFormat="1" applyFont="1" applyBorder="1" applyAlignment="1"/>
    <xf numFmtId="215" fontId="2" fillId="0" borderId="16" xfId="0" applyNumberFormat="1" applyFont="1" applyBorder="1" applyAlignment="1"/>
    <xf numFmtId="171" fontId="2" fillId="0" borderId="2" xfId="0" applyNumberFormat="1" applyFont="1" applyBorder="1"/>
    <xf numFmtId="171" fontId="2" fillId="0" borderId="0" xfId="0" applyNumberFormat="1" applyFont="1"/>
    <xf numFmtId="215" fontId="2" fillId="0" borderId="2" xfId="0" applyNumberFormat="1" applyFont="1" applyBorder="1" applyAlignment="1"/>
    <xf numFmtId="215" fontId="2" fillId="0" borderId="0" xfId="0" applyNumberFormat="1" applyFont="1" applyBorder="1" applyAlignment="1"/>
    <xf numFmtId="0" fontId="0" fillId="0" borderId="0" xfId="0" applyBorder="1"/>
    <xf numFmtId="0" fontId="4" fillId="0" borderId="0" xfId="0" applyFont="1" applyBorder="1"/>
    <xf numFmtId="243" fontId="2" fillId="0" borderId="0" xfId="0" applyNumberFormat="1" applyFont="1" applyFill="1" applyBorder="1" applyAlignment="1">
      <alignment horizontal="right"/>
    </xf>
    <xf numFmtId="244" fontId="2" fillId="0" borderId="0" xfId="0" applyNumberFormat="1" applyFont="1" applyFill="1" applyBorder="1" applyAlignment="1">
      <alignment horizontal="right"/>
    </xf>
    <xf numFmtId="241" fontId="2" fillId="0" borderId="0" xfId="0" applyNumberFormat="1" applyFont="1" applyFill="1" applyBorder="1" applyAlignment="1">
      <alignment horizontal="right"/>
    </xf>
    <xf numFmtId="174" fontId="7" fillId="0" borderId="2" xfId="7" applyNumberFormat="1" applyFont="1" applyFill="1" applyBorder="1" applyAlignment="1">
      <alignment horizontal="right"/>
    </xf>
    <xf numFmtId="174" fontId="5" fillId="0" borderId="0" xfId="0" applyNumberFormat="1" applyFont="1" applyFill="1"/>
    <xf numFmtId="0" fontId="5" fillId="0" borderId="0" xfId="8"/>
    <xf numFmtId="0" fontId="3" fillId="0" borderId="0" xfId="8" applyFont="1"/>
    <xf numFmtId="0" fontId="4" fillId="0" borderId="0" xfId="8" applyFont="1"/>
    <xf numFmtId="0" fontId="5" fillId="0" borderId="0" xfId="8" applyAlignment="1">
      <alignment vertical="center"/>
    </xf>
    <xf numFmtId="0" fontId="6" fillId="0" borderId="6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/>
    </xf>
    <xf numFmtId="0" fontId="6" fillId="0" borderId="8" xfId="8" applyFont="1" applyBorder="1" applyAlignment="1">
      <alignment horizontal="center" vertical="center"/>
    </xf>
    <xf numFmtId="0" fontId="6" fillId="0" borderId="5" xfId="8" applyFont="1" applyBorder="1" applyAlignment="1">
      <alignment horizontal="center" vertical="center"/>
    </xf>
    <xf numFmtId="0" fontId="6" fillId="0" borderId="0" xfId="8" applyFont="1" applyBorder="1" applyAlignment="1">
      <alignment horizontal="center" vertical="center" wrapText="1"/>
    </xf>
    <xf numFmtId="49" fontId="2" fillId="0" borderId="1" xfId="8" applyNumberFormat="1" applyFont="1" applyBorder="1" applyAlignment="1">
      <alignment horizontal="center"/>
    </xf>
    <xf numFmtId="185" fontId="2" fillId="0" borderId="0" xfId="8" applyNumberFormat="1" applyFont="1"/>
    <xf numFmtId="184" fontId="2" fillId="0" borderId="0" xfId="8" applyNumberFormat="1" applyFont="1"/>
    <xf numFmtId="182" fontId="2" fillId="0" borderId="0" xfId="8" applyNumberFormat="1" applyFont="1"/>
    <xf numFmtId="0" fontId="2" fillId="0" borderId="1" xfId="8" applyNumberFormat="1" applyFont="1" applyBorder="1" applyAlignment="1">
      <alignment horizontal="center"/>
    </xf>
    <xf numFmtId="0" fontId="6" fillId="0" borderId="0" xfId="8" applyFont="1"/>
    <xf numFmtId="0" fontId="5" fillId="0" borderId="0" xfId="16"/>
    <xf numFmtId="0" fontId="6" fillId="0" borderId="11" xfId="16" applyFont="1" applyBorder="1" applyAlignment="1">
      <alignment horizontal="center" vertical="center" wrapText="1"/>
    </xf>
    <xf numFmtId="0" fontId="6" fillId="0" borderId="11" xfId="16" applyFont="1" applyBorder="1" applyAlignment="1">
      <alignment horizontal="center" vertical="center"/>
    </xf>
    <xf numFmtId="0" fontId="6" fillId="0" borderId="0" xfId="16" applyFont="1" applyBorder="1" applyAlignment="1">
      <alignment horizontal="center" vertical="center" wrapText="1"/>
    </xf>
    <xf numFmtId="0" fontId="2" fillId="0" borderId="1" xfId="16" applyNumberFormat="1" applyFont="1" applyBorder="1" applyAlignment="1">
      <alignment horizontal="center"/>
    </xf>
    <xf numFmtId="171" fontId="2" fillId="0" borderId="0" xfId="16" applyNumberFormat="1" applyFont="1" applyAlignment="1"/>
    <xf numFmtId="186" fontId="2" fillId="0" borderId="0" xfId="16" applyNumberFormat="1" applyFont="1" applyAlignment="1"/>
    <xf numFmtId="0" fontId="6" fillId="0" borderId="0" xfId="16" applyFont="1"/>
    <xf numFmtId="0" fontId="5" fillId="0" borderId="0" xfId="17"/>
    <xf numFmtId="0" fontId="3" fillId="0" borderId="0" xfId="17" applyFont="1"/>
    <xf numFmtId="0" fontId="5" fillId="0" borderId="0" xfId="17" applyFont="1"/>
    <xf numFmtId="0" fontId="6" fillId="0" borderId="12" xfId="17" applyFont="1" applyBorder="1" applyAlignment="1">
      <alignment horizontal="center" vertical="center"/>
    </xf>
    <xf numFmtId="0" fontId="6" fillId="0" borderId="10" xfId="17" applyFont="1" applyBorder="1" applyAlignment="1">
      <alignment horizontal="center" vertical="center"/>
    </xf>
    <xf numFmtId="0" fontId="6" fillId="0" borderId="0" xfId="17" applyFont="1" applyBorder="1" applyAlignment="1">
      <alignment horizontal="center" vertical="center" wrapText="1"/>
    </xf>
    <xf numFmtId="49" fontId="2" fillId="0" borderId="1" xfId="17" applyNumberFormat="1" applyFont="1" applyBorder="1" applyAlignment="1">
      <alignment horizontal="center"/>
    </xf>
    <xf numFmtId="187" fontId="2" fillId="0" borderId="2" xfId="17" applyNumberFormat="1" applyFont="1" applyBorder="1" applyAlignment="1"/>
    <xf numFmtId="188" fontId="2" fillId="0" borderId="0" xfId="17" applyNumberFormat="1" applyFont="1" applyBorder="1" applyAlignment="1"/>
    <xf numFmtId="0" fontId="5" fillId="0" borderId="0" xfId="17" applyBorder="1"/>
    <xf numFmtId="239" fontId="2" fillId="0" borderId="0" xfId="17" applyNumberFormat="1" applyFont="1" applyBorder="1" applyAlignment="1">
      <alignment horizontal="right"/>
    </xf>
    <xf numFmtId="0" fontId="6" fillId="0" borderId="0" xfId="17" applyFont="1"/>
    <xf numFmtId="245" fontId="10" fillId="0" borderId="0" xfId="0" applyNumberFormat="1" applyFont="1" applyFill="1"/>
    <xf numFmtId="0" fontId="2" fillId="0" borderId="0" xfId="0" applyFont="1" applyFill="1" applyAlignment="1"/>
    <xf numFmtId="0" fontId="10" fillId="0" borderId="0" xfId="0" applyFont="1" applyFill="1"/>
    <xf numFmtId="0" fontId="3" fillId="0" borderId="0" xfId="0" applyFont="1" applyFill="1" applyBorder="1" applyAlignment="1"/>
    <xf numFmtId="240" fontId="2" fillId="0" borderId="0" xfId="16" applyNumberFormat="1" applyFont="1" applyAlignment="1">
      <alignment horizontal="right"/>
    </xf>
    <xf numFmtId="246" fontId="2" fillId="0" borderId="0" xfId="0" applyNumberFormat="1" applyFont="1" applyAlignment="1">
      <alignment horizontal="right"/>
    </xf>
    <xf numFmtId="204" fontId="2" fillId="0" borderId="0" xfId="0" applyNumberFormat="1" applyFont="1" applyFill="1"/>
    <xf numFmtId="246" fontId="2" fillId="0" borderId="0" xfId="0" applyNumberFormat="1" applyFont="1" applyFill="1" applyAlignment="1">
      <alignment horizontal="right"/>
    </xf>
    <xf numFmtId="240" fontId="2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164" fontId="2" fillId="0" borderId="0" xfId="0" applyNumberFormat="1" applyFont="1"/>
    <xf numFmtId="171" fontId="5" fillId="0" borderId="0" xfId="0" applyNumberFormat="1" applyFont="1"/>
    <xf numFmtId="225" fontId="5" fillId="0" borderId="0" xfId="0" applyNumberFormat="1" applyFont="1"/>
    <xf numFmtId="226" fontId="5" fillId="0" borderId="0" xfId="0" applyNumberFormat="1" applyFont="1"/>
    <xf numFmtId="226" fontId="3" fillId="0" borderId="0" xfId="0" applyNumberFormat="1" applyFont="1"/>
    <xf numFmtId="0" fontId="6" fillId="0" borderId="11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169" fontId="7" fillId="0" borderId="16" xfId="3" applyNumberFormat="1" applyFont="1" applyBorder="1" applyAlignment="1">
      <alignment horizontal="center" vertical="center"/>
    </xf>
    <xf numFmtId="169" fontId="7" fillId="0" borderId="0" xfId="3" applyNumberFormat="1" applyFont="1" applyBorder="1" applyAlignment="1">
      <alignment horizontal="center" vertical="center"/>
    </xf>
    <xf numFmtId="0" fontId="3" fillId="0" borderId="0" xfId="3" applyFont="1" applyAlignment="1">
      <alignment horizontal="left" wrapText="1"/>
    </xf>
    <xf numFmtId="0" fontId="6" fillId="0" borderId="18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/>
    </xf>
    <xf numFmtId="0" fontId="6" fillId="0" borderId="24" xfId="3" applyFont="1" applyBorder="1" applyAlignment="1">
      <alignment horizontal="center" vertical="center"/>
    </xf>
    <xf numFmtId="0" fontId="6" fillId="0" borderId="25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27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169" fontId="7" fillId="0" borderId="0" xfId="5" applyNumberFormat="1" applyFont="1" applyAlignment="1">
      <alignment horizontal="center" vertical="center" wrapText="1"/>
    </xf>
    <xf numFmtId="0" fontId="3" fillId="0" borderId="0" xfId="5" applyFont="1" applyAlignment="1">
      <alignment horizontal="left" wrapText="1"/>
    </xf>
    <xf numFmtId="0" fontId="6" fillId="0" borderId="18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168" fontId="6" fillId="0" borderId="28" xfId="5" applyNumberFormat="1" applyFont="1" applyBorder="1" applyAlignment="1">
      <alignment horizontal="center" vertical="center" wrapText="1"/>
    </xf>
    <xf numFmtId="168" fontId="6" fillId="0" borderId="9" xfId="5" applyNumberFormat="1" applyFont="1" applyBorder="1" applyAlignment="1">
      <alignment horizontal="center" vertical="center" wrapText="1"/>
    </xf>
    <xf numFmtId="168" fontId="6" fillId="0" borderId="19" xfId="5" applyNumberFormat="1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8" fillId="0" borderId="16" xfId="5" applyBorder="1" applyAlignment="1">
      <alignment horizontal="center" vertical="center" wrapText="1"/>
    </xf>
    <xf numFmtId="0" fontId="8" fillId="0" borderId="18" xfId="5" applyBorder="1" applyAlignment="1">
      <alignment horizontal="center" vertical="center" wrapText="1"/>
    </xf>
    <xf numFmtId="0" fontId="8" fillId="0" borderId="24" xfId="5" applyBorder="1" applyAlignment="1">
      <alignment horizontal="center" vertical="center" wrapText="1"/>
    </xf>
    <xf numFmtId="0" fontId="8" fillId="0" borderId="25" xfId="5" applyBorder="1" applyAlignment="1">
      <alignment horizontal="center" vertical="center" wrapText="1"/>
    </xf>
    <xf numFmtId="168" fontId="6" fillId="0" borderId="26" xfId="5" applyNumberFormat="1" applyFont="1" applyBorder="1" applyAlignment="1">
      <alignment horizontal="center" vertical="center" wrapText="1"/>
    </xf>
    <xf numFmtId="168" fontId="6" fillId="0" borderId="2" xfId="5" applyNumberFormat="1" applyFont="1" applyBorder="1" applyAlignment="1">
      <alignment horizontal="center" vertical="center" wrapText="1"/>
    </xf>
    <xf numFmtId="168" fontId="6" fillId="0" borderId="27" xfId="5" applyNumberFormat="1" applyFont="1" applyBorder="1" applyAlignment="1">
      <alignment horizontal="center" vertical="center" wrapText="1"/>
    </xf>
    <xf numFmtId="168" fontId="6" fillId="0" borderId="4" xfId="5" applyNumberFormat="1" applyFont="1" applyBorder="1" applyAlignment="1">
      <alignment horizontal="center" vertical="center" wrapText="1"/>
    </xf>
    <xf numFmtId="168" fontId="6" fillId="0" borderId="3" xfId="5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5" applyAlignment="1">
      <alignment horizontal="center" vertical="center" wrapText="1"/>
    </xf>
    <xf numFmtId="0" fontId="7" fillId="0" borderId="0" xfId="15" applyFont="1" applyBorder="1" applyAlignment="1">
      <alignment horizontal="center" vertical="center" wrapText="1"/>
    </xf>
    <xf numFmtId="171" fontId="7" fillId="0" borderId="0" xfId="15" applyNumberFormat="1" applyFont="1" applyBorder="1" applyAlignment="1">
      <alignment horizontal="center"/>
    </xf>
    <xf numFmtId="0" fontId="6" fillId="0" borderId="18" xfId="15" applyFont="1" applyBorder="1" applyAlignment="1">
      <alignment horizontal="center" vertical="center" wrapText="1"/>
    </xf>
    <xf numFmtId="0" fontId="6" fillId="0" borderId="1" xfId="15" applyFont="1" applyBorder="1" applyAlignment="1">
      <alignment horizontal="center" vertical="center" wrapText="1"/>
    </xf>
    <xf numFmtId="0" fontId="6" fillId="0" borderId="22" xfId="15" applyFont="1" applyBorder="1" applyAlignment="1">
      <alignment horizontal="center" vertical="center" wrapText="1"/>
    </xf>
    <xf numFmtId="0" fontId="6" fillId="0" borderId="28" xfId="15" applyFont="1" applyBorder="1" applyAlignment="1">
      <alignment horizontal="center" vertical="center" wrapText="1"/>
    </xf>
    <xf numFmtId="0" fontId="6" fillId="0" borderId="9" xfId="15" applyFont="1" applyBorder="1" applyAlignment="1">
      <alignment horizontal="center" vertical="center" wrapText="1"/>
    </xf>
    <xf numFmtId="0" fontId="6" fillId="0" borderId="19" xfId="15" applyFont="1" applyBorder="1" applyAlignment="1">
      <alignment horizontal="center" vertical="center" wrapText="1"/>
    </xf>
    <xf numFmtId="0" fontId="6" fillId="0" borderId="23" xfId="15" applyFont="1" applyBorder="1" applyAlignment="1">
      <alignment horizontal="center" vertical="center" wrapText="1"/>
    </xf>
    <xf numFmtId="0" fontId="6" fillId="0" borderId="24" xfId="15" applyFont="1" applyBorder="1" applyAlignment="1">
      <alignment horizontal="center" vertical="center" wrapText="1"/>
    </xf>
    <xf numFmtId="0" fontId="6" fillId="0" borderId="4" xfId="15" applyFont="1" applyBorder="1" applyAlignment="1">
      <alignment horizontal="center" vertical="center" wrapText="1"/>
    </xf>
    <xf numFmtId="0" fontId="6" fillId="0" borderId="3" xfId="15" applyFont="1" applyBorder="1" applyAlignment="1">
      <alignment horizontal="center" vertical="center" wrapText="1"/>
    </xf>
    <xf numFmtId="0" fontId="6" fillId="0" borderId="2" xfId="15" applyFont="1" applyBorder="1" applyAlignment="1">
      <alignment horizontal="center" vertical="center" wrapText="1"/>
    </xf>
    <xf numFmtId="0" fontId="6" fillId="0" borderId="27" xfId="15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top" wrapText="1"/>
    </xf>
    <xf numFmtId="0" fontId="14" fillId="0" borderId="9" xfId="2" applyFont="1" applyFill="1" applyBorder="1" applyAlignment="1">
      <alignment horizontal="left" wrapText="1"/>
    </xf>
    <xf numFmtId="0" fontId="14" fillId="0" borderId="9" xfId="6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wrapText="1"/>
    </xf>
    <xf numFmtId="0" fontId="6" fillId="0" borderId="1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79" fontId="7" fillId="0" borderId="0" xfId="0" applyNumberFormat="1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0" fontId="3" fillId="0" borderId="0" xfId="8" applyFont="1" applyAlignment="1">
      <alignment horizontal="left" wrapText="1"/>
    </xf>
    <xf numFmtId="0" fontId="6" fillId="0" borderId="18" xfId="8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wrapText="1"/>
    </xf>
    <xf numFmtId="0" fontId="6" fillId="0" borderId="22" xfId="8" applyFont="1" applyBorder="1" applyAlignment="1">
      <alignment horizontal="center" vertical="center" wrapText="1"/>
    </xf>
    <xf numFmtId="0" fontId="6" fillId="0" borderId="28" xfId="8" applyFont="1" applyBorder="1" applyAlignment="1">
      <alignment horizontal="center" vertical="center" wrapText="1"/>
    </xf>
    <xf numFmtId="0" fontId="6" fillId="0" borderId="9" xfId="8" applyFont="1" applyBorder="1" applyAlignment="1">
      <alignment horizontal="center" vertical="center" wrapText="1"/>
    </xf>
    <xf numFmtId="0" fontId="6" fillId="0" borderId="19" xfId="8" applyFont="1" applyBorder="1" applyAlignment="1">
      <alignment horizontal="center" vertical="center" wrapText="1"/>
    </xf>
    <xf numFmtId="0" fontId="6" fillId="0" borderId="23" xfId="8" applyFont="1" applyBorder="1" applyAlignment="1">
      <alignment horizontal="center" vertical="center"/>
    </xf>
    <xf numFmtId="0" fontId="6" fillId="0" borderId="24" xfId="8" applyFont="1" applyBorder="1" applyAlignment="1">
      <alignment horizontal="center" vertical="center"/>
    </xf>
    <xf numFmtId="0" fontId="6" fillId="0" borderId="25" xfId="8" applyFont="1" applyBorder="1" applyAlignment="1">
      <alignment horizontal="center" vertical="center"/>
    </xf>
    <xf numFmtId="0" fontId="6" fillId="0" borderId="26" xfId="8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 wrapText="1"/>
    </xf>
    <xf numFmtId="0" fontId="6" fillId="0" borderId="27" xfId="8" applyFont="1" applyBorder="1" applyAlignment="1">
      <alignment horizontal="center" vertical="center" wrapText="1"/>
    </xf>
    <xf numFmtId="0" fontId="6" fillId="0" borderId="4" xfId="8" applyFont="1" applyBorder="1" applyAlignment="1">
      <alignment horizontal="center" vertical="center" wrapText="1"/>
    </xf>
    <xf numFmtId="0" fontId="6" fillId="0" borderId="20" xfId="8" applyFont="1" applyBorder="1" applyAlignment="1">
      <alignment horizontal="center" vertical="center"/>
    </xf>
    <xf numFmtId="0" fontId="6" fillId="0" borderId="5" xfId="8" applyFont="1" applyBorder="1" applyAlignment="1">
      <alignment horizontal="center" vertical="center"/>
    </xf>
    <xf numFmtId="0" fontId="6" fillId="0" borderId="11" xfId="8" applyFont="1" applyBorder="1" applyAlignment="1">
      <alignment horizontal="center" vertical="center"/>
    </xf>
    <xf numFmtId="0" fontId="6" fillId="0" borderId="21" xfId="8" applyFont="1" applyBorder="1" applyAlignment="1">
      <alignment horizontal="center" vertical="center"/>
    </xf>
    <xf numFmtId="0" fontId="6" fillId="0" borderId="17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 wrapText="1"/>
    </xf>
    <xf numFmtId="0" fontId="3" fillId="0" borderId="0" xfId="16" applyFont="1" applyAlignment="1">
      <alignment horizontal="left" wrapText="1"/>
    </xf>
    <xf numFmtId="0" fontId="6" fillId="0" borderId="25" xfId="16" applyFont="1" applyBorder="1" applyAlignment="1">
      <alignment horizontal="center" vertical="center" wrapText="1"/>
    </xf>
    <xf numFmtId="0" fontId="6" fillId="0" borderId="30" xfId="16" applyFont="1" applyBorder="1" applyAlignment="1">
      <alignment horizontal="center" vertical="center" wrapText="1"/>
    </xf>
    <xf numFmtId="0" fontId="6" fillId="0" borderId="21" xfId="16" applyFont="1" applyBorder="1" applyAlignment="1">
      <alignment horizontal="center" vertical="center" wrapText="1"/>
    </xf>
    <xf numFmtId="0" fontId="6" fillId="0" borderId="28" xfId="16" applyFont="1" applyBorder="1" applyAlignment="1">
      <alignment horizontal="center" vertical="center" wrapText="1"/>
    </xf>
    <xf numFmtId="0" fontId="6" fillId="0" borderId="9" xfId="16" applyFont="1" applyBorder="1" applyAlignment="1">
      <alignment horizontal="center" vertical="center" wrapText="1"/>
    </xf>
    <xf numFmtId="0" fontId="6" fillId="0" borderId="19" xfId="16" applyFont="1" applyBorder="1" applyAlignment="1">
      <alignment horizontal="center" vertical="center" wrapText="1"/>
    </xf>
    <xf numFmtId="0" fontId="0" fillId="0" borderId="9" xfId="0" applyBorder="1"/>
    <xf numFmtId="0" fontId="0" fillId="0" borderId="19" xfId="0" applyBorder="1"/>
    <xf numFmtId="0" fontId="6" fillId="0" borderId="23" xfId="16" applyFont="1" applyBorder="1" applyAlignment="1">
      <alignment horizontal="center" vertical="center" wrapText="1"/>
    </xf>
    <xf numFmtId="0" fontId="6" fillId="0" borderId="24" xfId="16" applyFont="1" applyBorder="1" applyAlignment="1">
      <alignment horizontal="center" vertical="center" wrapText="1"/>
    </xf>
    <xf numFmtId="0" fontId="6" fillId="0" borderId="4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center" vertical="center"/>
    </xf>
    <xf numFmtId="0" fontId="6" fillId="0" borderId="5" xfId="16" applyFont="1" applyBorder="1" applyAlignment="1">
      <alignment horizontal="center" vertical="center"/>
    </xf>
    <xf numFmtId="0" fontId="7" fillId="0" borderId="0" xfId="17" applyFont="1" applyBorder="1" applyAlignment="1">
      <alignment horizontal="center" vertical="center" wrapText="1"/>
    </xf>
    <xf numFmtId="0" fontId="3" fillId="0" borderId="0" xfId="17" applyFont="1" applyAlignment="1">
      <alignment horizontal="left" wrapText="1"/>
    </xf>
    <xf numFmtId="0" fontId="6" fillId="0" borderId="18" xfId="17" applyFont="1" applyBorder="1" applyAlignment="1">
      <alignment horizontal="center" vertical="center"/>
    </xf>
    <xf numFmtId="0" fontId="6" fillId="0" borderId="22" xfId="17" applyFont="1" applyBorder="1" applyAlignment="1">
      <alignment horizontal="center" vertical="center"/>
    </xf>
    <xf numFmtId="0" fontId="6" fillId="0" borderId="23" xfId="17" applyFont="1" applyBorder="1" applyAlignment="1">
      <alignment horizontal="center"/>
    </xf>
    <xf numFmtId="0" fontId="6" fillId="0" borderId="24" xfId="17" applyFont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13" fontId="2" fillId="0" borderId="2" xfId="0" applyNumberFormat="1" applyFont="1" applyFill="1" applyBorder="1" applyAlignment="1">
      <alignment horizontal="center"/>
    </xf>
    <xf numFmtId="213" fontId="2" fillId="0" borderId="0" xfId="0" applyNumberFormat="1" applyFont="1" applyFill="1" applyBorder="1" applyAlignment="1">
      <alignment horizontal="center"/>
    </xf>
    <xf numFmtId="231" fontId="10" fillId="0" borderId="0" xfId="0" applyNumberFormat="1" applyFont="1" applyFill="1" applyAlignment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34" fontId="2" fillId="0" borderId="2" xfId="0" applyNumberFormat="1" applyFont="1" applyFill="1" applyBorder="1" applyAlignment="1">
      <alignment horizontal="right"/>
    </xf>
    <xf numFmtId="234" fontId="2" fillId="0" borderId="0" xfId="0" applyNumberFormat="1" applyFont="1" applyFill="1" applyBorder="1" applyAlignment="1">
      <alignment horizontal="right"/>
    </xf>
    <xf numFmtId="233" fontId="2" fillId="0" borderId="0" xfId="0" applyNumberFormat="1" applyFont="1" applyFill="1" applyBorder="1" applyAlignment="1">
      <alignment horizontal="right"/>
    </xf>
    <xf numFmtId="221" fontId="2" fillId="0" borderId="0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horizontal="left" wrapText="1"/>
    </xf>
  </cellXfs>
  <cellStyles count="18">
    <cellStyle name="Hyperlink" xfId="1" builtinId="8"/>
    <cellStyle name="Prozent 2" xfId="9"/>
    <cellStyle name="Standard" xfId="0" builtinId="0"/>
    <cellStyle name="Standard 2" xfId="7"/>
    <cellStyle name="Standard 2 2" xfId="10"/>
    <cellStyle name="Standard 2 3" xfId="11"/>
    <cellStyle name="Standard 3" xfId="12"/>
    <cellStyle name="Standard 4" xfId="13"/>
    <cellStyle name="Standard 5" xfId="14"/>
    <cellStyle name="Standard_Daten" xfId="2"/>
    <cellStyle name="Standard_Tab1" xfId="3"/>
    <cellStyle name="Standard_Tab15 2" xfId="8"/>
    <cellStyle name="Standard_Tab16 2" xfId="16"/>
    <cellStyle name="Standard_Tab17 2" xfId="17"/>
    <cellStyle name="Standard_Tab3 2" xfId="15"/>
    <cellStyle name="Standard_Tab3_1" xfId="4"/>
    <cellStyle name="Standard_Tab4" xfId="5"/>
    <cellStyle name="Standard_Tabelle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429000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3429000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9525</xdr:colOff>
      <xdr:row>4</xdr:row>
      <xdr:rowOff>152400</xdr:rowOff>
    </xdr:to>
    <xdr:sp macro="" textlink="">
      <xdr:nvSpPr>
        <xdr:cNvPr id="13" name="Text 3"/>
        <xdr:cNvSpPr txBox="1">
          <a:spLocks noChangeArrowheads="1"/>
        </xdr:cNvSpPr>
      </xdr:nvSpPr>
      <xdr:spPr bwMode="auto">
        <a:xfrm>
          <a:off x="1962150" y="561975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14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15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6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7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18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19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0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2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2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oneCellAnchor>
    <xdr:from>
      <xdr:col>7</xdr:col>
      <xdr:colOff>0</xdr:colOff>
      <xdr:row>8</xdr:row>
      <xdr:rowOff>238125</xdr:rowOff>
    </xdr:from>
    <xdr:ext cx="184731" cy="264560"/>
    <xdr:sp macro="" textlink="">
      <xdr:nvSpPr>
        <xdr:cNvPr id="32" name="Textfeld 31"/>
        <xdr:cNvSpPr txBox="1"/>
      </xdr:nvSpPr>
      <xdr:spPr>
        <a:xfrm>
          <a:off x="5972175" y="17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3147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3147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848100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848100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848100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848100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3528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3528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876675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876675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3876675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3876675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" name="Text Box 118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3" name="Text Box 119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" name="Text Box 12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5" name="Text Box 12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95275" y="12858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27336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8" name="Text 14"/>
        <xdr:cNvSpPr txBox="1">
          <a:spLocks noChangeArrowheads="1"/>
        </xdr:cNvSpPr>
      </xdr:nvSpPr>
      <xdr:spPr bwMode="auto">
        <a:xfrm>
          <a:off x="3381375" y="12858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9" name="Text 15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" name="Text 16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" name="Text 17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2" name="Text 18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13" name="Text 78"/>
        <xdr:cNvSpPr txBox="1">
          <a:spLocks noChangeArrowheads="1"/>
        </xdr:cNvSpPr>
      </xdr:nvSpPr>
      <xdr:spPr bwMode="auto">
        <a:xfrm>
          <a:off x="285750" y="229552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14" name="Text 79"/>
        <xdr:cNvSpPr txBox="1">
          <a:spLocks noChangeArrowheads="1"/>
        </xdr:cNvSpPr>
      </xdr:nvSpPr>
      <xdr:spPr bwMode="auto">
        <a:xfrm>
          <a:off x="273367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5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6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7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8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20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1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2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23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24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25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6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7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8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30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171</xdr:row>
      <xdr:rowOff>0</xdr:rowOff>
    </xdr:from>
    <xdr:to>
      <xdr:col>2</xdr:col>
      <xdr:colOff>9525</xdr:colOff>
      <xdr:row>171</xdr:row>
      <xdr:rowOff>0</xdr:rowOff>
    </xdr:to>
    <xdr:sp macro="" textlink="">
      <xdr:nvSpPr>
        <xdr:cNvPr id="31" name="Text 134"/>
        <xdr:cNvSpPr txBox="1">
          <a:spLocks noChangeArrowheads="1"/>
        </xdr:cNvSpPr>
      </xdr:nvSpPr>
      <xdr:spPr bwMode="auto">
        <a:xfrm>
          <a:off x="276225" y="431673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171</xdr:row>
      <xdr:rowOff>0</xdr:rowOff>
    </xdr:from>
    <xdr:to>
      <xdr:col>3</xdr:col>
      <xdr:colOff>0</xdr:colOff>
      <xdr:row>171</xdr:row>
      <xdr:rowOff>0</xdr:rowOff>
    </xdr:to>
    <xdr:sp macro="" textlink="">
      <xdr:nvSpPr>
        <xdr:cNvPr id="32" name="Text 135"/>
        <xdr:cNvSpPr txBox="1">
          <a:spLocks noChangeArrowheads="1"/>
        </xdr:cNvSpPr>
      </xdr:nvSpPr>
      <xdr:spPr bwMode="auto">
        <a:xfrm>
          <a:off x="2724150" y="43167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3" name="Text 136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4" name="Text 137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5" name="Text 138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6" name="Text 139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7" name="Text 140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171</xdr:row>
      <xdr:rowOff>0</xdr:rowOff>
    </xdr:from>
    <xdr:to>
      <xdr:col>5</xdr:col>
      <xdr:colOff>9525</xdr:colOff>
      <xdr:row>171</xdr:row>
      <xdr:rowOff>0</xdr:rowOff>
    </xdr:to>
    <xdr:sp macro="" textlink="">
      <xdr:nvSpPr>
        <xdr:cNvPr id="38" name="Text 141"/>
        <xdr:cNvSpPr txBox="1">
          <a:spLocks noChangeArrowheads="1"/>
        </xdr:cNvSpPr>
      </xdr:nvSpPr>
      <xdr:spPr bwMode="auto">
        <a:xfrm>
          <a:off x="389572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9525</xdr:colOff>
      <xdr:row>171</xdr:row>
      <xdr:rowOff>0</xdr:rowOff>
    </xdr:to>
    <xdr:sp macro="" textlink="">
      <xdr:nvSpPr>
        <xdr:cNvPr id="39" name="Text 142"/>
        <xdr:cNvSpPr txBox="1">
          <a:spLocks noChangeArrowheads="1"/>
        </xdr:cNvSpPr>
      </xdr:nvSpPr>
      <xdr:spPr bwMode="auto">
        <a:xfrm>
          <a:off x="4410075" y="43167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504825</xdr:colOff>
      <xdr:row>171</xdr:row>
      <xdr:rowOff>0</xdr:rowOff>
    </xdr:to>
    <xdr:sp macro="" textlink="">
      <xdr:nvSpPr>
        <xdr:cNvPr id="40" name="Text 143"/>
        <xdr:cNvSpPr txBox="1">
          <a:spLocks noChangeArrowheads="1"/>
        </xdr:cNvSpPr>
      </xdr:nvSpPr>
      <xdr:spPr bwMode="auto">
        <a:xfrm>
          <a:off x="4943475" y="4316730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41" name="Text 144"/>
        <xdr:cNvSpPr txBox="1">
          <a:spLocks noChangeArrowheads="1"/>
        </xdr:cNvSpPr>
      </xdr:nvSpPr>
      <xdr:spPr bwMode="auto">
        <a:xfrm>
          <a:off x="5448300" y="4316730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17</xdr:col>
      <xdr:colOff>19050</xdr:colOff>
      <xdr:row>54</xdr:row>
      <xdr:rowOff>0</xdr:rowOff>
    </xdr:from>
    <xdr:to>
      <xdr:col>18</xdr:col>
      <xdr:colOff>0</xdr:colOff>
      <xdr:row>54</xdr:row>
      <xdr:rowOff>0</xdr:rowOff>
    </xdr:to>
    <xdr:sp macro="" textlink="">
      <xdr:nvSpPr>
        <xdr:cNvPr id="42" name="Text 149"/>
        <xdr:cNvSpPr txBox="1">
          <a:spLocks noChangeArrowheads="1"/>
        </xdr:cNvSpPr>
      </xdr:nvSpPr>
      <xdr:spPr bwMode="auto">
        <a:xfrm>
          <a:off x="11677650" y="12858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43" name="Text 150"/>
        <xdr:cNvSpPr txBox="1">
          <a:spLocks noChangeArrowheads="1"/>
        </xdr:cNvSpPr>
      </xdr:nvSpPr>
      <xdr:spPr bwMode="auto">
        <a:xfrm>
          <a:off x="11010900" y="12858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44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45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171</xdr:row>
      <xdr:rowOff>0</xdr:rowOff>
    </xdr:from>
    <xdr:to>
      <xdr:col>17</xdr:col>
      <xdr:colOff>9525</xdr:colOff>
      <xdr:row>171</xdr:row>
      <xdr:rowOff>0</xdr:rowOff>
    </xdr:to>
    <xdr:sp macro="" textlink="">
      <xdr:nvSpPr>
        <xdr:cNvPr id="46" name="Text 155"/>
        <xdr:cNvSpPr txBox="1">
          <a:spLocks noChangeArrowheads="1"/>
        </xdr:cNvSpPr>
      </xdr:nvSpPr>
      <xdr:spPr bwMode="auto">
        <a:xfrm>
          <a:off x="11010900" y="431673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171</xdr:row>
      <xdr:rowOff>0</xdr:rowOff>
    </xdr:from>
    <xdr:to>
      <xdr:col>17</xdr:col>
      <xdr:colOff>247650</xdr:colOff>
      <xdr:row>171</xdr:row>
      <xdr:rowOff>0</xdr:rowOff>
    </xdr:to>
    <xdr:sp macro="" textlink="">
      <xdr:nvSpPr>
        <xdr:cNvPr id="47" name="Text 156"/>
        <xdr:cNvSpPr txBox="1">
          <a:spLocks noChangeArrowheads="1"/>
        </xdr:cNvSpPr>
      </xdr:nvSpPr>
      <xdr:spPr bwMode="auto">
        <a:xfrm>
          <a:off x="11658600" y="431673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48" name="Text 169"/>
        <xdr:cNvSpPr txBox="1">
          <a:spLocks noChangeArrowheads="1"/>
        </xdr:cNvSpPr>
      </xdr:nvSpPr>
      <xdr:spPr bwMode="auto">
        <a:xfrm>
          <a:off x="3886200" y="12858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49" name="Text 170"/>
        <xdr:cNvSpPr txBox="1">
          <a:spLocks noChangeArrowheads="1"/>
        </xdr:cNvSpPr>
      </xdr:nvSpPr>
      <xdr:spPr bwMode="auto">
        <a:xfrm>
          <a:off x="4429125" y="12858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0" name="Text 171"/>
        <xdr:cNvSpPr txBox="1">
          <a:spLocks noChangeArrowheads="1"/>
        </xdr:cNvSpPr>
      </xdr:nvSpPr>
      <xdr:spPr bwMode="auto">
        <a:xfrm>
          <a:off x="4933950" y="12858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51" name="Text 172"/>
        <xdr:cNvSpPr txBox="1">
          <a:spLocks noChangeArrowheads="1"/>
        </xdr:cNvSpPr>
      </xdr:nvSpPr>
      <xdr:spPr bwMode="auto">
        <a:xfrm>
          <a:off x="5448300" y="12858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52" name="Text 173"/>
        <xdr:cNvSpPr txBox="1">
          <a:spLocks noChangeArrowheads="1"/>
        </xdr:cNvSpPr>
      </xdr:nvSpPr>
      <xdr:spPr bwMode="auto">
        <a:xfrm>
          <a:off x="59721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53" name="Text 174"/>
        <xdr:cNvSpPr txBox="1">
          <a:spLocks noChangeArrowheads="1"/>
        </xdr:cNvSpPr>
      </xdr:nvSpPr>
      <xdr:spPr bwMode="auto">
        <a:xfrm>
          <a:off x="66008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54" name="Text 175"/>
        <xdr:cNvSpPr txBox="1">
          <a:spLocks noChangeArrowheads="1"/>
        </xdr:cNvSpPr>
      </xdr:nvSpPr>
      <xdr:spPr bwMode="auto">
        <a:xfrm>
          <a:off x="72294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55" name="Text 176"/>
        <xdr:cNvSpPr txBox="1">
          <a:spLocks noChangeArrowheads="1"/>
        </xdr:cNvSpPr>
      </xdr:nvSpPr>
      <xdr:spPr bwMode="auto">
        <a:xfrm>
          <a:off x="785812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56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57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58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59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60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61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62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63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64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65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66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67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68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69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70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71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72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4" name="Text 5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5" name="Text 6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6" name="Text 7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7" name="Text Box 22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8" name="Text Box 22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9" name="Text Box 229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80" name="Text Box 230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81" name="Text Box 231"/>
        <xdr:cNvSpPr txBox="1">
          <a:spLocks noChangeArrowheads="1"/>
        </xdr:cNvSpPr>
      </xdr:nvSpPr>
      <xdr:spPr bwMode="auto">
        <a:xfrm>
          <a:off x="3886200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82" name="Text Box 232"/>
        <xdr:cNvSpPr txBox="1">
          <a:spLocks noChangeArrowheads="1"/>
        </xdr:cNvSpPr>
      </xdr:nvSpPr>
      <xdr:spPr bwMode="auto">
        <a:xfrm>
          <a:off x="3886200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83" name="Text Box 233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84" name="Text Box 234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5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6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7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8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89" name="Text 13"/>
        <xdr:cNvSpPr txBox="1">
          <a:spLocks noChangeArrowheads="1"/>
        </xdr:cNvSpPr>
      </xdr:nvSpPr>
      <xdr:spPr bwMode="auto">
        <a:xfrm>
          <a:off x="110204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90" name="Text 79"/>
        <xdr:cNvSpPr txBox="1">
          <a:spLocks noChangeArrowheads="1"/>
        </xdr:cNvSpPr>
      </xdr:nvSpPr>
      <xdr:spPr bwMode="auto">
        <a:xfrm>
          <a:off x="1102042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91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92" name="Text Box 363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93" name="Text Box 364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94" name="Text Box 36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95" name="Text Box 36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60</xdr:row>
      <xdr:rowOff>0</xdr:rowOff>
    </xdr:from>
    <xdr:to>
      <xdr:col>2</xdr:col>
      <xdr:colOff>0</xdr:colOff>
      <xdr:row>60</xdr:row>
      <xdr:rowOff>0</xdr:rowOff>
    </xdr:to>
    <xdr:sp macro="" textlink="">
      <xdr:nvSpPr>
        <xdr:cNvPr id="96" name="Text 12"/>
        <xdr:cNvSpPr txBox="1">
          <a:spLocks noChangeArrowheads="1"/>
        </xdr:cNvSpPr>
      </xdr:nvSpPr>
      <xdr:spPr bwMode="auto">
        <a:xfrm>
          <a:off x="295275" y="140779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60</xdr:row>
      <xdr:rowOff>0</xdr:rowOff>
    </xdr:from>
    <xdr:to>
      <xdr:col>3</xdr:col>
      <xdr:colOff>0</xdr:colOff>
      <xdr:row>60</xdr:row>
      <xdr:rowOff>0</xdr:rowOff>
    </xdr:to>
    <xdr:sp macro="" textlink="">
      <xdr:nvSpPr>
        <xdr:cNvPr id="97" name="Text 13"/>
        <xdr:cNvSpPr txBox="1">
          <a:spLocks noChangeArrowheads="1"/>
        </xdr:cNvSpPr>
      </xdr:nvSpPr>
      <xdr:spPr bwMode="auto">
        <a:xfrm>
          <a:off x="27336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60</xdr:row>
      <xdr:rowOff>0</xdr:rowOff>
    </xdr:from>
    <xdr:to>
      <xdr:col>3</xdr:col>
      <xdr:colOff>400050</xdr:colOff>
      <xdr:row>60</xdr:row>
      <xdr:rowOff>0</xdr:rowOff>
    </xdr:to>
    <xdr:sp macro="" textlink="">
      <xdr:nvSpPr>
        <xdr:cNvPr id="98" name="Text 14"/>
        <xdr:cNvSpPr txBox="1">
          <a:spLocks noChangeArrowheads="1"/>
        </xdr:cNvSpPr>
      </xdr:nvSpPr>
      <xdr:spPr bwMode="auto">
        <a:xfrm>
          <a:off x="3381375" y="14077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" name="Text 1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" name="Text 1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1" name="Text 1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" name="Text 1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171</xdr:row>
      <xdr:rowOff>0</xdr:rowOff>
    </xdr:from>
    <xdr:to>
      <xdr:col>2</xdr:col>
      <xdr:colOff>0</xdr:colOff>
      <xdr:row>171</xdr:row>
      <xdr:rowOff>0</xdr:rowOff>
    </xdr:to>
    <xdr:sp macro="" textlink="">
      <xdr:nvSpPr>
        <xdr:cNvPr id="103" name="Text 78"/>
        <xdr:cNvSpPr txBox="1">
          <a:spLocks noChangeArrowheads="1"/>
        </xdr:cNvSpPr>
      </xdr:nvSpPr>
      <xdr:spPr bwMode="auto">
        <a:xfrm>
          <a:off x="285750" y="431673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171</xdr:row>
      <xdr:rowOff>0</xdr:rowOff>
    </xdr:from>
    <xdr:to>
      <xdr:col>2</xdr:col>
      <xdr:colOff>590550</xdr:colOff>
      <xdr:row>171</xdr:row>
      <xdr:rowOff>0</xdr:rowOff>
    </xdr:to>
    <xdr:sp macro="" textlink="">
      <xdr:nvSpPr>
        <xdr:cNvPr id="104" name="Text 79"/>
        <xdr:cNvSpPr txBox="1">
          <a:spLocks noChangeArrowheads="1"/>
        </xdr:cNvSpPr>
      </xdr:nvSpPr>
      <xdr:spPr bwMode="auto">
        <a:xfrm>
          <a:off x="2733675" y="431673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05" name="Text 80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06" name="Text 81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07" name="Text 82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08" name="Text 83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09" name="Text 84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5</xdr:col>
      <xdr:colOff>0</xdr:colOff>
      <xdr:row>171</xdr:row>
      <xdr:rowOff>0</xdr:rowOff>
    </xdr:to>
    <xdr:sp macro="" textlink="">
      <xdr:nvSpPr>
        <xdr:cNvPr id="110" name="Text 85"/>
        <xdr:cNvSpPr txBox="1">
          <a:spLocks noChangeArrowheads="1"/>
        </xdr:cNvSpPr>
      </xdr:nvSpPr>
      <xdr:spPr bwMode="auto">
        <a:xfrm>
          <a:off x="3886200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0</xdr:colOff>
      <xdr:row>171</xdr:row>
      <xdr:rowOff>0</xdr:rowOff>
    </xdr:to>
    <xdr:sp macro="" textlink="">
      <xdr:nvSpPr>
        <xdr:cNvPr id="111" name="Text 86"/>
        <xdr:cNvSpPr txBox="1">
          <a:spLocks noChangeArrowheads="1"/>
        </xdr:cNvSpPr>
      </xdr:nvSpPr>
      <xdr:spPr bwMode="auto">
        <a:xfrm>
          <a:off x="441007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361950</xdr:colOff>
      <xdr:row>171</xdr:row>
      <xdr:rowOff>0</xdr:rowOff>
    </xdr:to>
    <xdr:sp macro="" textlink="">
      <xdr:nvSpPr>
        <xdr:cNvPr id="112" name="Text 87"/>
        <xdr:cNvSpPr txBox="1">
          <a:spLocks noChangeArrowheads="1"/>
        </xdr:cNvSpPr>
      </xdr:nvSpPr>
      <xdr:spPr bwMode="auto">
        <a:xfrm>
          <a:off x="4943475" y="431673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113" name="Text 88"/>
        <xdr:cNvSpPr txBox="1">
          <a:spLocks noChangeArrowheads="1"/>
        </xdr:cNvSpPr>
      </xdr:nvSpPr>
      <xdr:spPr bwMode="auto">
        <a:xfrm>
          <a:off x="5457825" y="431673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14" name="Text 9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15" name="Text 9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5</xdr:col>
      <xdr:colOff>0</xdr:colOff>
      <xdr:row>210</xdr:row>
      <xdr:rowOff>0</xdr:rowOff>
    </xdr:to>
    <xdr:sp macro="" textlink="">
      <xdr:nvSpPr>
        <xdr:cNvPr id="116" name="Text 96"/>
        <xdr:cNvSpPr txBox="1">
          <a:spLocks noChangeArrowheads="1"/>
        </xdr:cNvSpPr>
      </xdr:nvSpPr>
      <xdr:spPr bwMode="auto">
        <a:xfrm>
          <a:off x="38862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210</xdr:row>
      <xdr:rowOff>0</xdr:rowOff>
    </xdr:from>
    <xdr:to>
      <xdr:col>5</xdr:col>
      <xdr:colOff>485775</xdr:colOff>
      <xdr:row>210</xdr:row>
      <xdr:rowOff>0</xdr:rowOff>
    </xdr:to>
    <xdr:sp macro="" textlink="">
      <xdr:nvSpPr>
        <xdr:cNvPr id="117" name="Text 97"/>
        <xdr:cNvSpPr txBox="1">
          <a:spLocks noChangeArrowheads="1"/>
        </xdr:cNvSpPr>
      </xdr:nvSpPr>
      <xdr:spPr bwMode="auto">
        <a:xfrm>
          <a:off x="4429125" y="53435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210</xdr:row>
      <xdr:rowOff>0</xdr:rowOff>
    </xdr:from>
    <xdr:to>
      <xdr:col>6</xdr:col>
      <xdr:colOff>371475</xdr:colOff>
      <xdr:row>210</xdr:row>
      <xdr:rowOff>0</xdr:rowOff>
    </xdr:to>
    <xdr:sp macro="" textlink="">
      <xdr:nvSpPr>
        <xdr:cNvPr id="118" name="Text 98"/>
        <xdr:cNvSpPr txBox="1">
          <a:spLocks noChangeArrowheads="1"/>
        </xdr:cNvSpPr>
      </xdr:nvSpPr>
      <xdr:spPr bwMode="auto">
        <a:xfrm>
          <a:off x="4933950" y="53435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210</xdr:row>
      <xdr:rowOff>0</xdr:rowOff>
    </xdr:from>
    <xdr:to>
      <xdr:col>16</xdr:col>
      <xdr:colOff>19050</xdr:colOff>
      <xdr:row>210</xdr:row>
      <xdr:rowOff>0</xdr:rowOff>
    </xdr:to>
    <xdr:sp macro="" textlink="">
      <xdr:nvSpPr>
        <xdr:cNvPr id="119" name="Text 99"/>
        <xdr:cNvSpPr txBox="1">
          <a:spLocks noChangeArrowheads="1"/>
        </xdr:cNvSpPr>
      </xdr:nvSpPr>
      <xdr:spPr bwMode="auto">
        <a:xfrm>
          <a:off x="5457825" y="53435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210</xdr:row>
      <xdr:rowOff>0</xdr:rowOff>
    </xdr:from>
    <xdr:to>
      <xdr:col>2</xdr:col>
      <xdr:colOff>0</xdr:colOff>
      <xdr:row>210</xdr:row>
      <xdr:rowOff>0</xdr:rowOff>
    </xdr:to>
    <xdr:sp macro="" textlink="">
      <xdr:nvSpPr>
        <xdr:cNvPr id="120" name="Text 111"/>
        <xdr:cNvSpPr txBox="1">
          <a:spLocks noChangeArrowheads="1"/>
        </xdr:cNvSpPr>
      </xdr:nvSpPr>
      <xdr:spPr bwMode="auto">
        <a:xfrm>
          <a:off x="276225" y="5343525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210</xdr:row>
      <xdr:rowOff>0</xdr:rowOff>
    </xdr:from>
    <xdr:to>
      <xdr:col>3</xdr:col>
      <xdr:colOff>0</xdr:colOff>
      <xdr:row>210</xdr:row>
      <xdr:rowOff>0</xdr:rowOff>
    </xdr:to>
    <xdr:sp macro="" textlink="">
      <xdr:nvSpPr>
        <xdr:cNvPr id="121" name="Text 112"/>
        <xdr:cNvSpPr txBox="1">
          <a:spLocks noChangeArrowheads="1"/>
        </xdr:cNvSpPr>
      </xdr:nvSpPr>
      <xdr:spPr bwMode="auto">
        <a:xfrm>
          <a:off x="2724150" y="53435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22" name="Text 113"/>
        <xdr:cNvSpPr txBox="1">
          <a:spLocks noChangeArrowheads="1"/>
        </xdr:cNvSpPr>
      </xdr:nvSpPr>
      <xdr:spPr bwMode="auto">
        <a:xfrm>
          <a:off x="3371850" y="5343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23" name="Text 11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24" name="Text 11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25" name="Text 11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26" name="Text 11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19050</xdr:colOff>
      <xdr:row>60</xdr:row>
      <xdr:rowOff>0</xdr:rowOff>
    </xdr:from>
    <xdr:to>
      <xdr:col>18</xdr:col>
      <xdr:colOff>0</xdr:colOff>
      <xdr:row>60</xdr:row>
      <xdr:rowOff>0</xdr:rowOff>
    </xdr:to>
    <xdr:sp macro="" textlink="">
      <xdr:nvSpPr>
        <xdr:cNvPr id="127" name="Text 149"/>
        <xdr:cNvSpPr txBox="1">
          <a:spLocks noChangeArrowheads="1"/>
        </xdr:cNvSpPr>
      </xdr:nvSpPr>
      <xdr:spPr bwMode="auto">
        <a:xfrm>
          <a:off x="11677650" y="140779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60</xdr:row>
      <xdr:rowOff>0</xdr:rowOff>
    </xdr:from>
    <xdr:to>
      <xdr:col>17</xdr:col>
      <xdr:colOff>19050</xdr:colOff>
      <xdr:row>60</xdr:row>
      <xdr:rowOff>0</xdr:rowOff>
    </xdr:to>
    <xdr:sp macro="" textlink="">
      <xdr:nvSpPr>
        <xdr:cNvPr id="128" name="Text 150"/>
        <xdr:cNvSpPr txBox="1">
          <a:spLocks noChangeArrowheads="1"/>
        </xdr:cNvSpPr>
      </xdr:nvSpPr>
      <xdr:spPr bwMode="auto">
        <a:xfrm>
          <a:off x="11010900" y="140779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210</xdr:row>
      <xdr:rowOff>0</xdr:rowOff>
    </xdr:from>
    <xdr:to>
      <xdr:col>18</xdr:col>
      <xdr:colOff>0</xdr:colOff>
      <xdr:row>210</xdr:row>
      <xdr:rowOff>0</xdr:rowOff>
    </xdr:to>
    <xdr:sp macro="" textlink="">
      <xdr:nvSpPr>
        <xdr:cNvPr id="129" name="Text 152"/>
        <xdr:cNvSpPr txBox="1">
          <a:spLocks noChangeArrowheads="1"/>
        </xdr:cNvSpPr>
      </xdr:nvSpPr>
      <xdr:spPr bwMode="auto">
        <a:xfrm>
          <a:off x="11658600" y="5343525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210</xdr:row>
      <xdr:rowOff>0</xdr:rowOff>
    </xdr:from>
    <xdr:to>
      <xdr:col>17</xdr:col>
      <xdr:colOff>0</xdr:colOff>
      <xdr:row>210</xdr:row>
      <xdr:rowOff>0</xdr:rowOff>
    </xdr:to>
    <xdr:sp macro="" textlink="">
      <xdr:nvSpPr>
        <xdr:cNvPr id="130" name="Text 153"/>
        <xdr:cNvSpPr txBox="1">
          <a:spLocks noChangeArrowheads="1"/>
        </xdr:cNvSpPr>
      </xdr:nvSpPr>
      <xdr:spPr bwMode="auto">
        <a:xfrm>
          <a:off x="11010900" y="53435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5</xdr:col>
      <xdr:colOff>0</xdr:colOff>
      <xdr:row>60</xdr:row>
      <xdr:rowOff>0</xdr:rowOff>
    </xdr:to>
    <xdr:sp macro="" textlink="">
      <xdr:nvSpPr>
        <xdr:cNvPr id="131" name="Text 169"/>
        <xdr:cNvSpPr txBox="1">
          <a:spLocks noChangeArrowheads="1"/>
        </xdr:cNvSpPr>
      </xdr:nvSpPr>
      <xdr:spPr bwMode="auto">
        <a:xfrm>
          <a:off x="38862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60</xdr:row>
      <xdr:rowOff>0</xdr:rowOff>
    </xdr:from>
    <xdr:to>
      <xdr:col>6</xdr:col>
      <xdr:colOff>0</xdr:colOff>
      <xdr:row>60</xdr:row>
      <xdr:rowOff>0</xdr:rowOff>
    </xdr:to>
    <xdr:sp macro="" textlink="">
      <xdr:nvSpPr>
        <xdr:cNvPr id="132" name="Text 170"/>
        <xdr:cNvSpPr txBox="1">
          <a:spLocks noChangeArrowheads="1"/>
        </xdr:cNvSpPr>
      </xdr:nvSpPr>
      <xdr:spPr bwMode="auto">
        <a:xfrm>
          <a:off x="4429125" y="14077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60</xdr:row>
      <xdr:rowOff>0</xdr:rowOff>
    </xdr:from>
    <xdr:to>
      <xdr:col>7</xdr:col>
      <xdr:colOff>0</xdr:colOff>
      <xdr:row>60</xdr:row>
      <xdr:rowOff>0</xdr:rowOff>
    </xdr:to>
    <xdr:sp macro="" textlink="">
      <xdr:nvSpPr>
        <xdr:cNvPr id="133" name="Text 171"/>
        <xdr:cNvSpPr txBox="1">
          <a:spLocks noChangeArrowheads="1"/>
        </xdr:cNvSpPr>
      </xdr:nvSpPr>
      <xdr:spPr bwMode="auto">
        <a:xfrm>
          <a:off x="4933950" y="1407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60</xdr:row>
      <xdr:rowOff>0</xdr:rowOff>
    </xdr:from>
    <xdr:to>
      <xdr:col>8</xdr:col>
      <xdr:colOff>0</xdr:colOff>
      <xdr:row>60</xdr:row>
      <xdr:rowOff>0</xdr:rowOff>
    </xdr:to>
    <xdr:sp macro="" textlink="">
      <xdr:nvSpPr>
        <xdr:cNvPr id="134" name="Text 172"/>
        <xdr:cNvSpPr txBox="1">
          <a:spLocks noChangeArrowheads="1"/>
        </xdr:cNvSpPr>
      </xdr:nvSpPr>
      <xdr:spPr bwMode="auto">
        <a:xfrm>
          <a:off x="54483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60</xdr:row>
      <xdr:rowOff>0</xdr:rowOff>
    </xdr:from>
    <xdr:to>
      <xdr:col>9</xdr:col>
      <xdr:colOff>0</xdr:colOff>
      <xdr:row>60</xdr:row>
      <xdr:rowOff>0</xdr:rowOff>
    </xdr:to>
    <xdr:sp macro="" textlink="">
      <xdr:nvSpPr>
        <xdr:cNvPr id="135" name="Text 173"/>
        <xdr:cNvSpPr txBox="1">
          <a:spLocks noChangeArrowheads="1"/>
        </xdr:cNvSpPr>
      </xdr:nvSpPr>
      <xdr:spPr bwMode="auto">
        <a:xfrm>
          <a:off x="59721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60</xdr:row>
      <xdr:rowOff>0</xdr:rowOff>
    </xdr:from>
    <xdr:to>
      <xdr:col>10</xdr:col>
      <xdr:colOff>9525</xdr:colOff>
      <xdr:row>60</xdr:row>
      <xdr:rowOff>0</xdr:rowOff>
    </xdr:to>
    <xdr:sp macro="" textlink="">
      <xdr:nvSpPr>
        <xdr:cNvPr id="136" name="Text 174"/>
        <xdr:cNvSpPr txBox="1">
          <a:spLocks noChangeArrowheads="1"/>
        </xdr:cNvSpPr>
      </xdr:nvSpPr>
      <xdr:spPr bwMode="auto">
        <a:xfrm>
          <a:off x="66008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137" name="Text 175"/>
        <xdr:cNvSpPr txBox="1">
          <a:spLocks noChangeArrowheads="1"/>
        </xdr:cNvSpPr>
      </xdr:nvSpPr>
      <xdr:spPr bwMode="auto">
        <a:xfrm>
          <a:off x="72294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12</xdr:col>
      <xdr:colOff>0</xdr:colOff>
      <xdr:row>60</xdr:row>
      <xdr:rowOff>0</xdr:rowOff>
    </xdr:to>
    <xdr:sp macro="" textlink="">
      <xdr:nvSpPr>
        <xdr:cNvPr id="138" name="Text 176"/>
        <xdr:cNvSpPr txBox="1">
          <a:spLocks noChangeArrowheads="1"/>
        </xdr:cNvSpPr>
      </xdr:nvSpPr>
      <xdr:spPr bwMode="auto">
        <a:xfrm>
          <a:off x="785812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5</xdr:col>
      <xdr:colOff>0</xdr:colOff>
      <xdr:row>210</xdr:row>
      <xdr:rowOff>0</xdr:rowOff>
    </xdr:to>
    <xdr:sp macro="" textlink="">
      <xdr:nvSpPr>
        <xdr:cNvPr id="139" name="Text 185"/>
        <xdr:cNvSpPr txBox="1">
          <a:spLocks noChangeArrowheads="1"/>
        </xdr:cNvSpPr>
      </xdr:nvSpPr>
      <xdr:spPr bwMode="auto">
        <a:xfrm>
          <a:off x="38862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210</xdr:row>
      <xdr:rowOff>0</xdr:rowOff>
    </xdr:from>
    <xdr:to>
      <xdr:col>6</xdr:col>
      <xdr:colOff>0</xdr:colOff>
      <xdr:row>210</xdr:row>
      <xdr:rowOff>0</xdr:rowOff>
    </xdr:to>
    <xdr:sp macro="" textlink="">
      <xdr:nvSpPr>
        <xdr:cNvPr id="140" name="Text 186"/>
        <xdr:cNvSpPr txBox="1">
          <a:spLocks noChangeArrowheads="1"/>
        </xdr:cNvSpPr>
      </xdr:nvSpPr>
      <xdr:spPr bwMode="auto">
        <a:xfrm>
          <a:off x="4429125" y="534352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210</xdr:row>
      <xdr:rowOff>0</xdr:rowOff>
    </xdr:from>
    <xdr:to>
      <xdr:col>7</xdr:col>
      <xdr:colOff>0</xdr:colOff>
      <xdr:row>210</xdr:row>
      <xdr:rowOff>0</xdr:rowOff>
    </xdr:to>
    <xdr:sp macro="" textlink="">
      <xdr:nvSpPr>
        <xdr:cNvPr id="141" name="Text 187"/>
        <xdr:cNvSpPr txBox="1">
          <a:spLocks noChangeArrowheads="1"/>
        </xdr:cNvSpPr>
      </xdr:nvSpPr>
      <xdr:spPr bwMode="auto">
        <a:xfrm>
          <a:off x="4933950" y="5343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210</xdr:row>
      <xdr:rowOff>0</xdr:rowOff>
    </xdr:from>
    <xdr:to>
      <xdr:col>8</xdr:col>
      <xdr:colOff>0</xdr:colOff>
      <xdr:row>210</xdr:row>
      <xdr:rowOff>0</xdr:rowOff>
    </xdr:to>
    <xdr:sp macro="" textlink="">
      <xdr:nvSpPr>
        <xdr:cNvPr id="142" name="Text 188"/>
        <xdr:cNvSpPr txBox="1">
          <a:spLocks noChangeArrowheads="1"/>
        </xdr:cNvSpPr>
      </xdr:nvSpPr>
      <xdr:spPr bwMode="auto">
        <a:xfrm>
          <a:off x="54483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210</xdr:row>
      <xdr:rowOff>0</xdr:rowOff>
    </xdr:from>
    <xdr:to>
      <xdr:col>9</xdr:col>
      <xdr:colOff>0</xdr:colOff>
      <xdr:row>210</xdr:row>
      <xdr:rowOff>0</xdr:rowOff>
    </xdr:to>
    <xdr:sp macro="" textlink="">
      <xdr:nvSpPr>
        <xdr:cNvPr id="143" name="Text 189"/>
        <xdr:cNvSpPr txBox="1">
          <a:spLocks noChangeArrowheads="1"/>
        </xdr:cNvSpPr>
      </xdr:nvSpPr>
      <xdr:spPr bwMode="auto">
        <a:xfrm>
          <a:off x="597217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210</xdr:row>
      <xdr:rowOff>0</xdr:rowOff>
    </xdr:from>
    <xdr:to>
      <xdr:col>10</xdr:col>
      <xdr:colOff>9525</xdr:colOff>
      <xdr:row>210</xdr:row>
      <xdr:rowOff>0</xdr:rowOff>
    </xdr:to>
    <xdr:sp macro="" textlink="">
      <xdr:nvSpPr>
        <xdr:cNvPr id="144" name="Text 190"/>
        <xdr:cNvSpPr txBox="1">
          <a:spLocks noChangeArrowheads="1"/>
        </xdr:cNvSpPr>
      </xdr:nvSpPr>
      <xdr:spPr bwMode="auto">
        <a:xfrm>
          <a:off x="6600825" y="53435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210</xdr:row>
      <xdr:rowOff>0</xdr:rowOff>
    </xdr:from>
    <xdr:to>
      <xdr:col>11</xdr:col>
      <xdr:colOff>0</xdr:colOff>
      <xdr:row>210</xdr:row>
      <xdr:rowOff>0</xdr:rowOff>
    </xdr:to>
    <xdr:sp macro="" textlink="">
      <xdr:nvSpPr>
        <xdr:cNvPr id="145" name="Text 191"/>
        <xdr:cNvSpPr txBox="1">
          <a:spLocks noChangeArrowheads="1"/>
        </xdr:cNvSpPr>
      </xdr:nvSpPr>
      <xdr:spPr bwMode="auto">
        <a:xfrm>
          <a:off x="722947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210</xdr:row>
      <xdr:rowOff>0</xdr:rowOff>
    </xdr:from>
    <xdr:to>
      <xdr:col>12</xdr:col>
      <xdr:colOff>0</xdr:colOff>
      <xdr:row>210</xdr:row>
      <xdr:rowOff>0</xdr:rowOff>
    </xdr:to>
    <xdr:sp macro="" textlink="">
      <xdr:nvSpPr>
        <xdr:cNvPr id="146" name="Text 192"/>
        <xdr:cNvSpPr txBox="1">
          <a:spLocks noChangeArrowheads="1"/>
        </xdr:cNvSpPr>
      </xdr:nvSpPr>
      <xdr:spPr bwMode="auto">
        <a:xfrm>
          <a:off x="785812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47" name="Text 80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48" name="Text 81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49" name="Text 82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50" name="Text 83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151" name="Text 84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5</xdr:col>
      <xdr:colOff>0</xdr:colOff>
      <xdr:row>171</xdr:row>
      <xdr:rowOff>0</xdr:rowOff>
    </xdr:to>
    <xdr:sp macro="" textlink="">
      <xdr:nvSpPr>
        <xdr:cNvPr id="152" name="Text 85"/>
        <xdr:cNvSpPr txBox="1">
          <a:spLocks noChangeArrowheads="1"/>
        </xdr:cNvSpPr>
      </xdr:nvSpPr>
      <xdr:spPr bwMode="auto">
        <a:xfrm>
          <a:off x="3886200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0</xdr:colOff>
      <xdr:row>171</xdr:row>
      <xdr:rowOff>0</xdr:rowOff>
    </xdr:to>
    <xdr:sp macro="" textlink="">
      <xdr:nvSpPr>
        <xdr:cNvPr id="153" name="Text 86"/>
        <xdr:cNvSpPr txBox="1">
          <a:spLocks noChangeArrowheads="1"/>
        </xdr:cNvSpPr>
      </xdr:nvSpPr>
      <xdr:spPr bwMode="auto">
        <a:xfrm>
          <a:off x="441007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361950</xdr:colOff>
      <xdr:row>171</xdr:row>
      <xdr:rowOff>0</xdr:rowOff>
    </xdr:to>
    <xdr:sp macro="" textlink="">
      <xdr:nvSpPr>
        <xdr:cNvPr id="154" name="Text 87"/>
        <xdr:cNvSpPr txBox="1">
          <a:spLocks noChangeArrowheads="1"/>
        </xdr:cNvSpPr>
      </xdr:nvSpPr>
      <xdr:spPr bwMode="auto">
        <a:xfrm>
          <a:off x="4943475" y="431673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155" name="Text 88"/>
        <xdr:cNvSpPr txBox="1">
          <a:spLocks noChangeArrowheads="1"/>
        </xdr:cNvSpPr>
      </xdr:nvSpPr>
      <xdr:spPr bwMode="auto">
        <a:xfrm>
          <a:off x="5457825" y="431673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" name="Text 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1" name="Text 5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3" name="Text 7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142875</xdr:rowOff>
    </xdr:to>
    <xdr:sp macro="" textlink="">
      <xdr:nvSpPr>
        <xdr:cNvPr id="164" name="Text Box 476"/>
        <xdr:cNvSpPr txBox="1">
          <a:spLocks noChangeArrowheads="1"/>
        </xdr:cNvSpPr>
      </xdr:nvSpPr>
      <xdr:spPr bwMode="auto">
        <a:xfrm>
          <a:off x="3886200" y="241744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103</xdr:row>
      <xdr:rowOff>9525</xdr:rowOff>
    </xdr:from>
    <xdr:to>
      <xdr:col>4</xdr:col>
      <xdr:colOff>0</xdr:colOff>
      <xdr:row>105</xdr:row>
      <xdr:rowOff>0</xdr:rowOff>
    </xdr:to>
    <xdr:sp macro="" textlink="">
      <xdr:nvSpPr>
        <xdr:cNvPr id="165" name="Text Box 477"/>
        <xdr:cNvSpPr txBox="1">
          <a:spLocks noChangeArrowheads="1"/>
        </xdr:cNvSpPr>
      </xdr:nvSpPr>
      <xdr:spPr bwMode="auto">
        <a:xfrm>
          <a:off x="3886200" y="24488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166" name="Text Box 478"/>
        <xdr:cNvSpPr txBox="1">
          <a:spLocks noChangeArrowheads="1"/>
        </xdr:cNvSpPr>
      </xdr:nvSpPr>
      <xdr:spPr bwMode="auto">
        <a:xfrm>
          <a:off x="3886200" y="24479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105</xdr:row>
      <xdr:rowOff>0</xdr:rowOff>
    </xdr:to>
    <xdr:sp macro="" textlink="">
      <xdr:nvSpPr>
        <xdr:cNvPr id="167" name="Text Box 479"/>
        <xdr:cNvSpPr txBox="1">
          <a:spLocks noChangeArrowheads="1"/>
        </xdr:cNvSpPr>
      </xdr:nvSpPr>
      <xdr:spPr bwMode="auto">
        <a:xfrm>
          <a:off x="3886200" y="24479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68" name="Text 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69" name="Text 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70" name="Text 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171" name="Text 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60</xdr:row>
      <xdr:rowOff>0</xdr:rowOff>
    </xdr:from>
    <xdr:to>
      <xdr:col>17</xdr:col>
      <xdr:colOff>0</xdr:colOff>
      <xdr:row>60</xdr:row>
      <xdr:rowOff>0</xdr:rowOff>
    </xdr:to>
    <xdr:sp macro="" textlink="">
      <xdr:nvSpPr>
        <xdr:cNvPr id="172" name="Text 13"/>
        <xdr:cNvSpPr txBox="1">
          <a:spLocks noChangeArrowheads="1"/>
        </xdr:cNvSpPr>
      </xdr:nvSpPr>
      <xdr:spPr bwMode="auto">
        <a:xfrm>
          <a:off x="110204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171</xdr:row>
      <xdr:rowOff>0</xdr:rowOff>
    </xdr:from>
    <xdr:to>
      <xdr:col>16</xdr:col>
      <xdr:colOff>590550</xdr:colOff>
      <xdr:row>171</xdr:row>
      <xdr:rowOff>0</xdr:rowOff>
    </xdr:to>
    <xdr:sp macro="" textlink="">
      <xdr:nvSpPr>
        <xdr:cNvPr id="173" name="Text 79"/>
        <xdr:cNvSpPr txBox="1">
          <a:spLocks noChangeArrowheads="1"/>
        </xdr:cNvSpPr>
      </xdr:nvSpPr>
      <xdr:spPr bwMode="auto">
        <a:xfrm>
          <a:off x="11020425" y="431673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210</xdr:row>
      <xdr:rowOff>0</xdr:rowOff>
    </xdr:from>
    <xdr:to>
      <xdr:col>17</xdr:col>
      <xdr:colOff>0</xdr:colOff>
      <xdr:row>210</xdr:row>
      <xdr:rowOff>0</xdr:rowOff>
    </xdr:to>
    <xdr:sp macro="" textlink="">
      <xdr:nvSpPr>
        <xdr:cNvPr id="174" name="Text 112"/>
        <xdr:cNvSpPr txBox="1">
          <a:spLocks noChangeArrowheads="1"/>
        </xdr:cNvSpPr>
      </xdr:nvSpPr>
      <xdr:spPr bwMode="auto">
        <a:xfrm>
          <a:off x="11010900" y="53435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147</xdr:row>
      <xdr:rowOff>0</xdr:rowOff>
    </xdr:from>
    <xdr:to>
      <xdr:col>4</xdr:col>
      <xdr:colOff>0</xdr:colOff>
      <xdr:row>149</xdr:row>
      <xdr:rowOff>0</xdr:rowOff>
    </xdr:to>
    <xdr:sp macro="" textlink="">
      <xdr:nvSpPr>
        <xdr:cNvPr id="175" name="Text 6"/>
        <xdr:cNvSpPr txBox="1">
          <a:spLocks noChangeArrowheads="1"/>
        </xdr:cNvSpPr>
      </xdr:nvSpPr>
      <xdr:spPr bwMode="auto">
        <a:xfrm>
          <a:off x="3886200" y="3829050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147</xdr:row>
      <xdr:rowOff>0</xdr:rowOff>
    </xdr:from>
    <xdr:to>
      <xdr:col>4</xdr:col>
      <xdr:colOff>0</xdr:colOff>
      <xdr:row>149</xdr:row>
      <xdr:rowOff>0</xdr:rowOff>
    </xdr:to>
    <xdr:sp macro="" textlink="">
      <xdr:nvSpPr>
        <xdr:cNvPr id="176" name="Text 7"/>
        <xdr:cNvSpPr txBox="1">
          <a:spLocks noChangeArrowheads="1"/>
        </xdr:cNvSpPr>
      </xdr:nvSpPr>
      <xdr:spPr bwMode="auto">
        <a:xfrm>
          <a:off x="3886200" y="3829050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190</xdr:row>
      <xdr:rowOff>0</xdr:rowOff>
    </xdr:from>
    <xdr:to>
      <xdr:col>4</xdr:col>
      <xdr:colOff>0</xdr:colOff>
      <xdr:row>192</xdr:row>
      <xdr:rowOff>0</xdr:rowOff>
    </xdr:to>
    <xdr:sp macro="" textlink="">
      <xdr:nvSpPr>
        <xdr:cNvPr id="177" name="Text 4"/>
        <xdr:cNvSpPr txBox="1">
          <a:spLocks noChangeArrowheads="1"/>
        </xdr:cNvSpPr>
      </xdr:nvSpPr>
      <xdr:spPr bwMode="auto">
        <a:xfrm>
          <a:off x="3886200" y="49472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191</xdr:row>
      <xdr:rowOff>9525</xdr:rowOff>
    </xdr:from>
    <xdr:to>
      <xdr:col>4</xdr:col>
      <xdr:colOff>0</xdr:colOff>
      <xdr:row>192</xdr:row>
      <xdr:rowOff>0</xdr:rowOff>
    </xdr:to>
    <xdr:sp macro="" textlink="">
      <xdr:nvSpPr>
        <xdr:cNvPr id="178" name="Text 5"/>
        <xdr:cNvSpPr txBox="1">
          <a:spLocks noChangeArrowheads="1"/>
        </xdr:cNvSpPr>
      </xdr:nvSpPr>
      <xdr:spPr bwMode="auto">
        <a:xfrm>
          <a:off x="3886200" y="496347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191</xdr:row>
      <xdr:rowOff>0</xdr:rowOff>
    </xdr:from>
    <xdr:to>
      <xdr:col>4</xdr:col>
      <xdr:colOff>0</xdr:colOff>
      <xdr:row>192</xdr:row>
      <xdr:rowOff>0</xdr:rowOff>
    </xdr:to>
    <xdr:sp macro="" textlink="">
      <xdr:nvSpPr>
        <xdr:cNvPr id="179" name="Text 6"/>
        <xdr:cNvSpPr txBox="1">
          <a:spLocks noChangeArrowheads="1"/>
        </xdr:cNvSpPr>
      </xdr:nvSpPr>
      <xdr:spPr bwMode="auto">
        <a:xfrm>
          <a:off x="3886200" y="496252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191</xdr:row>
      <xdr:rowOff>0</xdr:rowOff>
    </xdr:from>
    <xdr:to>
      <xdr:col>4</xdr:col>
      <xdr:colOff>0</xdr:colOff>
      <xdr:row>192</xdr:row>
      <xdr:rowOff>0</xdr:rowOff>
    </xdr:to>
    <xdr:sp macro="" textlink="">
      <xdr:nvSpPr>
        <xdr:cNvPr id="180" name="Text 7"/>
        <xdr:cNvSpPr txBox="1">
          <a:spLocks noChangeArrowheads="1"/>
        </xdr:cNvSpPr>
      </xdr:nvSpPr>
      <xdr:spPr bwMode="auto">
        <a:xfrm>
          <a:off x="3886200" y="496252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81" name="Text Box 616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82" name="Text Box 617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83" name="Text Box 618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84" name="Text Box 619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185" name="Text 12"/>
        <xdr:cNvSpPr txBox="1">
          <a:spLocks noChangeArrowheads="1"/>
        </xdr:cNvSpPr>
      </xdr:nvSpPr>
      <xdr:spPr bwMode="auto">
        <a:xfrm>
          <a:off x="295275" y="7143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186" name="Text 13"/>
        <xdr:cNvSpPr txBox="1">
          <a:spLocks noChangeArrowheads="1"/>
        </xdr:cNvSpPr>
      </xdr:nvSpPr>
      <xdr:spPr bwMode="auto">
        <a:xfrm>
          <a:off x="27336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3</xdr:col>
      <xdr:colOff>400050</xdr:colOff>
      <xdr:row>35</xdr:row>
      <xdr:rowOff>0</xdr:rowOff>
    </xdr:to>
    <xdr:sp macro="" textlink="">
      <xdr:nvSpPr>
        <xdr:cNvPr id="187" name="Text 14"/>
        <xdr:cNvSpPr txBox="1">
          <a:spLocks noChangeArrowheads="1"/>
        </xdr:cNvSpPr>
      </xdr:nvSpPr>
      <xdr:spPr bwMode="auto">
        <a:xfrm>
          <a:off x="3381375" y="7143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188" name="Text 15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189" name="Text 16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190" name="Text 17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191" name="Text 18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192" name="Text 78"/>
        <xdr:cNvSpPr txBox="1">
          <a:spLocks noChangeArrowheads="1"/>
        </xdr:cNvSpPr>
      </xdr:nvSpPr>
      <xdr:spPr bwMode="auto">
        <a:xfrm>
          <a:off x="285750" y="229552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193" name="Text 79"/>
        <xdr:cNvSpPr txBox="1">
          <a:spLocks noChangeArrowheads="1"/>
        </xdr:cNvSpPr>
      </xdr:nvSpPr>
      <xdr:spPr bwMode="auto">
        <a:xfrm>
          <a:off x="273367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4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5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6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7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98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199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00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01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202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203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204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05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06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07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08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09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171</xdr:row>
      <xdr:rowOff>0</xdr:rowOff>
    </xdr:from>
    <xdr:to>
      <xdr:col>2</xdr:col>
      <xdr:colOff>9525</xdr:colOff>
      <xdr:row>171</xdr:row>
      <xdr:rowOff>0</xdr:rowOff>
    </xdr:to>
    <xdr:sp macro="" textlink="">
      <xdr:nvSpPr>
        <xdr:cNvPr id="210" name="Text 134"/>
        <xdr:cNvSpPr txBox="1">
          <a:spLocks noChangeArrowheads="1"/>
        </xdr:cNvSpPr>
      </xdr:nvSpPr>
      <xdr:spPr bwMode="auto">
        <a:xfrm>
          <a:off x="276225" y="431673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171</xdr:row>
      <xdr:rowOff>0</xdr:rowOff>
    </xdr:from>
    <xdr:to>
      <xdr:col>3</xdr:col>
      <xdr:colOff>0</xdr:colOff>
      <xdr:row>171</xdr:row>
      <xdr:rowOff>0</xdr:rowOff>
    </xdr:to>
    <xdr:sp macro="" textlink="">
      <xdr:nvSpPr>
        <xdr:cNvPr id="211" name="Text 135"/>
        <xdr:cNvSpPr txBox="1">
          <a:spLocks noChangeArrowheads="1"/>
        </xdr:cNvSpPr>
      </xdr:nvSpPr>
      <xdr:spPr bwMode="auto">
        <a:xfrm>
          <a:off x="2724150" y="43167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212" name="Text 136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213" name="Text 137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214" name="Text 138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215" name="Text 139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216" name="Text 140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171</xdr:row>
      <xdr:rowOff>0</xdr:rowOff>
    </xdr:from>
    <xdr:to>
      <xdr:col>5</xdr:col>
      <xdr:colOff>9525</xdr:colOff>
      <xdr:row>171</xdr:row>
      <xdr:rowOff>0</xdr:rowOff>
    </xdr:to>
    <xdr:sp macro="" textlink="">
      <xdr:nvSpPr>
        <xdr:cNvPr id="217" name="Text 141"/>
        <xdr:cNvSpPr txBox="1">
          <a:spLocks noChangeArrowheads="1"/>
        </xdr:cNvSpPr>
      </xdr:nvSpPr>
      <xdr:spPr bwMode="auto">
        <a:xfrm>
          <a:off x="389572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9525</xdr:colOff>
      <xdr:row>171</xdr:row>
      <xdr:rowOff>0</xdr:rowOff>
    </xdr:to>
    <xdr:sp macro="" textlink="">
      <xdr:nvSpPr>
        <xdr:cNvPr id="218" name="Text 142"/>
        <xdr:cNvSpPr txBox="1">
          <a:spLocks noChangeArrowheads="1"/>
        </xdr:cNvSpPr>
      </xdr:nvSpPr>
      <xdr:spPr bwMode="auto">
        <a:xfrm>
          <a:off x="4410075" y="43167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504825</xdr:colOff>
      <xdr:row>171</xdr:row>
      <xdr:rowOff>0</xdr:rowOff>
    </xdr:to>
    <xdr:sp macro="" textlink="">
      <xdr:nvSpPr>
        <xdr:cNvPr id="219" name="Text 143"/>
        <xdr:cNvSpPr txBox="1">
          <a:spLocks noChangeArrowheads="1"/>
        </xdr:cNvSpPr>
      </xdr:nvSpPr>
      <xdr:spPr bwMode="auto">
        <a:xfrm>
          <a:off x="4943475" y="4316730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220" name="Text 144"/>
        <xdr:cNvSpPr txBox="1">
          <a:spLocks noChangeArrowheads="1"/>
        </xdr:cNvSpPr>
      </xdr:nvSpPr>
      <xdr:spPr bwMode="auto">
        <a:xfrm>
          <a:off x="5448300" y="4316730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17</xdr:col>
      <xdr:colOff>19050</xdr:colOff>
      <xdr:row>35</xdr:row>
      <xdr:rowOff>0</xdr:rowOff>
    </xdr:from>
    <xdr:to>
      <xdr:col>18</xdr:col>
      <xdr:colOff>0</xdr:colOff>
      <xdr:row>35</xdr:row>
      <xdr:rowOff>0</xdr:rowOff>
    </xdr:to>
    <xdr:sp macro="" textlink="">
      <xdr:nvSpPr>
        <xdr:cNvPr id="221" name="Text 149"/>
        <xdr:cNvSpPr txBox="1">
          <a:spLocks noChangeArrowheads="1"/>
        </xdr:cNvSpPr>
      </xdr:nvSpPr>
      <xdr:spPr bwMode="auto">
        <a:xfrm>
          <a:off x="11677650" y="7143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35</xdr:row>
      <xdr:rowOff>0</xdr:rowOff>
    </xdr:from>
    <xdr:to>
      <xdr:col>17</xdr:col>
      <xdr:colOff>19050</xdr:colOff>
      <xdr:row>35</xdr:row>
      <xdr:rowOff>0</xdr:rowOff>
    </xdr:to>
    <xdr:sp macro="" textlink="">
      <xdr:nvSpPr>
        <xdr:cNvPr id="222" name="Text 150"/>
        <xdr:cNvSpPr txBox="1">
          <a:spLocks noChangeArrowheads="1"/>
        </xdr:cNvSpPr>
      </xdr:nvSpPr>
      <xdr:spPr bwMode="auto">
        <a:xfrm>
          <a:off x="11010900" y="7143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223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224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171</xdr:row>
      <xdr:rowOff>0</xdr:rowOff>
    </xdr:from>
    <xdr:to>
      <xdr:col>17</xdr:col>
      <xdr:colOff>9525</xdr:colOff>
      <xdr:row>171</xdr:row>
      <xdr:rowOff>0</xdr:rowOff>
    </xdr:to>
    <xdr:sp macro="" textlink="">
      <xdr:nvSpPr>
        <xdr:cNvPr id="225" name="Text 155"/>
        <xdr:cNvSpPr txBox="1">
          <a:spLocks noChangeArrowheads="1"/>
        </xdr:cNvSpPr>
      </xdr:nvSpPr>
      <xdr:spPr bwMode="auto">
        <a:xfrm>
          <a:off x="11010900" y="431673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171</xdr:row>
      <xdr:rowOff>0</xdr:rowOff>
    </xdr:from>
    <xdr:to>
      <xdr:col>17</xdr:col>
      <xdr:colOff>247650</xdr:colOff>
      <xdr:row>171</xdr:row>
      <xdr:rowOff>0</xdr:rowOff>
    </xdr:to>
    <xdr:sp macro="" textlink="">
      <xdr:nvSpPr>
        <xdr:cNvPr id="226" name="Text 156"/>
        <xdr:cNvSpPr txBox="1">
          <a:spLocks noChangeArrowheads="1"/>
        </xdr:cNvSpPr>
      </xdr:nvSpPr>
      <xdr:spPr bwMode="auto">
        <a:xfrm>
          <a:off x="11658600" y="431673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227" name="Text 170"/>
        <xdr:cNvSpPr txBox="1">
          <a:spLocks noChangeArrowheads="1"/>
        </xdr:cNvSpPr>
      </xdr:nvSpPr>
      <xdr:spPr bwMode="auto">
        <a:xfrm>
          <a:off x="4429125" y="7143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228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229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230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31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232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233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234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235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236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237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238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239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0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1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2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3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4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245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46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47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248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249" name="Text 4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250" name="Text 5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251" name="Text 6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252" name="Text 7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253" name="Text 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254" name="Text 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255" name="Text 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256" name="Text 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257" name="Text Box 729"/>
        <xdr:cNvSpPr txBox="1">
          <a:spLocks noChangeArrowheads="1"/>
        </xdr:cNvSpPr>
      </xdr:nvSpPr>
      <xdr:spPr bwMode="auto">
        <a:xfrm>
          <a:off x="3886200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258" name="Text Box 730"/>
        <xdr:cNvSpPr txBox="1">
          <a:spLocks noChangeArrowheads="1"/>
        </xdr:cNvSpPr>
      </xdr:nvSpPr>
      <xdr:spPr bwMode="auto">
        <a:xfrm>
          <a:off x="3886200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259" name="Text Box 731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260" name="Text Box 732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61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62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63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64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17</xdr:col>
      <xdr:colOff>0</xdr:colOff>
      <xdr:row>35</xdr:row>
      <xdr:rowOff>0</xdr:rowOff>
    </xdr:to>
    <xdr:sp macro="" textlink="">
      <xdr:nvSpPr>
        <xdr:cNvPr id="265" name="Text 13"/>
        <xdr:cNvSpPr txBox="1">
          <a:spLocks noChangeArrowheads="1"/>
        </xdr:cNvSpPr>
      </xdr:nvSpPr>
      <xdr:spPr bwMode="auto">
        <a:xfrm>
          <a:off x="110204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266" name="Text 79"/>
        <xdr:cNvSpPr txBox="1">
          <a:spLocks noChangeArrowheads="1"/>
        </xdr:cNvSpPr>
      </xdr:nvSpPr>
      <xdr:spPr bwMode="auto">
        <a:xfrm>
          <a:off x="1102042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267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68" name="Text Box 744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69" name="Text Box 745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70" name="Text Box 74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71" name="Text Box 747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272" name="Text 12"/>
        <xdr:cNvSpPr txBox="1">
          <a:spLocks noChangeArrowheads="1"/>
        </xdr:cNvSpPr>
      </xdr:nvSpPr>
      <xdr:spPr bwMode="auto">
        <a:xfrm>
          <a:off x="295275" y="7143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273" name="Text 13"/>
        <xdr:cNvSpPr txBox="1">
          <a:spLocks noChangeArrowheads="1"/>
        </xdr:cNvSpPr>
      </xdr:nvSpPr>
      <xdr:spPr bwMode="auto">
        <a:xfrm>
          <a:off x="27336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3</xdr:col>
      <xdr:colOff>400050</xdr:colOff>
      <xdr:row>35</xdr:row>
      <xdr:rowOff>0</xdr:rowOff>
    </xdr:to>
    <xdr:sp macro="" textlink="">
      <xdr:nvSpPr>
        <xdr:cNvPr id="274" name="Text 14"/>
        <xdr:cNvSpPr txBox="1">
          <a:spLocks noChangeArrowheads="1"/>
        </xdr:cNvSpPr>
      </xdr:nvSpPr>
      <xdr:spPr bwMode="auto">
        <a:xfrm>
          <a:off x="3381375" y="7143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75" name="Text 15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76" name="Text 16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77" name="Text 17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78" name="Text 18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279" name="Text 78"/>
        <xdr:cNvSpPr txBox="1">
          <a:spLocks noChangeArrowheads="1"/>
        </xdr:cNvSpPr>
      </xdr:nvSpPr>
      <xdr:spPr bwMode="auto">
        <a:xfrm>
          <a:off x="285750" y="229552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280" name="Text 79"/>
        <xdr:cNvSpPr txBox="1">
          <a:spLocks noChangeArrowheads="1"/>
        </xdr:cNvSpPr>
      </xdr:nvSpPr>
      <xdr:spPr bwMode="auto">
        <a:xfrm>
          <a:off x="273367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81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82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83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84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85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286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87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88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289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290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1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2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3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4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295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296" name="Text 169"/>
        <xdr:cNvSpPr txBox="1">
          <a:spLocks noChangeArrowheads="1"/>
        </xdr:cNvSpPr>
      </xdr:nvSpPr>
      <xdr:spPr bwMode="auto">
        <a:xfrm>
          <a:off x="3886200" y="7143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297" name="Text 170"/>
        <xdr:cNvSpPr txBox="1">
          <a:spLocks noChangeArrowheads="1"/>
        </xdr:cNvSpPr>
      </xdr:nvSpPr>
      <xdr:spPr bwMode="auto">
        <a:xfrm>
          <a:off x="4429125" y="7143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298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299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300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301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02" name="Text 80"/>
        <xdr:cNvSpPr txBox="1">
          <a:spLocks noChangeArrowheads="1"/>
        </xdr:cNvSpPr>
      </xdr:nvSpPr>
      <xdr:spPr bwMode="auto">
        <a:xfrm>
          <a:off x="3371850" y="2295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03" name="Text 81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04" name="Text 82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05" name="Text 83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06" name="Text 84"/>
        <xdr:cNvSpPr txBox="1">
          <a:spLocks noChangeArrowheads="1"/>
        </xdr:cNvSpPr>
      </xdr:nvSpPr>
      <xdr:spPr bwMode="auto">
        <a:xfrm>
          <a:off x="3886200" y="2295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307" name="Text 85"/>
        <xdr:cNvSpPr txBox="1">
          <a:spLocks noChangeArrowheads="1"/>
        </xdr:cNvSpPr>
      </xdr:nvSpPr>
      <xdr:spPr bwMode="auto">
        <a:xfrm>
          <a:off x="3886200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308" name="Text 86"/>
        <xdr:cNvSpPr txBox="1">
          <a:spLocks noChangeArrowheads="1"/>
        </xdr:cNvSpPr>
      </xdr:nvSpPr>
      <xdr:spPr bwMode="auto">
        <a:xfrm>
          <a:off x="4410075" y="2295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309" name="Text 87"/>
        <xdr:cNvSpPr txBox="1">
          <a:spLocks noChangeArrowheads="1"/>
        </xdr:cNvSpPr>
      </xdr:nvSpPr>
      <xdr:spPr bwMode="auto">
        <a:xfrm>
          <a:off x="4943475" y="229552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310" name="Text 4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11" name="Text 5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12" name="Text 6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13" name="Text 7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314" name="Text 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315" name="Text 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316" name="Text 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317" name="Text 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318" name="Text Box 822"/>
        <xdr:cNvSpPr txBox="1">
          <a:spLocks noChangeArrowheads="1"/>
        </xdr:cNvSpPr>
      </xdr:nvSpPr>
      <xdr:spPr bwMode="auto">
        <a:xfrm>
          <a:off x="3886200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319" name="Text Box 823"/>
        <xdr:cNvSpPr txBox="1">
          <a:spLocks noChangeArrowheads="1"/>
        </xdr:cNvSpPr>
      </xdr:nvSpPr>
      <xdr:spPr bwMode="auto">
        <a:xfrm>
          <a:off x="3886200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20" name="Text Box 824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21" name="Text Box 825"/>
        <xdr:cNvSpPr txBox="1">
          <a:spLocks noChangeArrowheads="1"/>
        </xdr:cNvSpPr>
      </xdr:nvSpPr>
      <xdr:spPr bwMode="auto">
        <a:xfrm>
          <a:off x="3886200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322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323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324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325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26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17</xdr:col>
      <xdr:colOff>19050</xdr:colOff>
      <xdr:row>35</xdr:row>
      <xdr:rowOff>0</xdr:rowOff>
    </xdr:from>
    <xdr:to>
      <xdr:col>18</xdr:col>
      <xdr:colOff>0</xdr:colOff>
      <xdr:row>35</xdr:row>
      <xdr:rowOff>0</xdr:rowOff>
    </xdr:to>
    <xdr:sp macro="" textlink="">
      <xdr:nvSpPr>
        <xdr:cNvPr id="327" name="Text 149"/>
        <xdr:cNvSpPr txBox="1">
          <a:spLocks noChangeArrowheads="1"/>
        </xdr:cNvSpPr>
      </xdr:nvSpPr>
      <xdr:spPr bwMode="auto">
        <a:xfrm>
          <a:off x="11677650" y="7143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35</xdr:row>
      <xdr:rowOff>0</xdr:rowOff>
    </xdr:from>
    <xdr:to>
      <xdr:col>17</xdr:col>
      <xdr:colOff>19050</xdr:colOff>
      <xdr:row>35</xdr:row>
      <xdr:rowOff>0</xdr:rowOff>
    </xdr:to>
    <xdr:sp macro="" textlink="">
      <xdr:nvSpPr>
        <xdr:cNvPr id="328" name="Text 150"/>
        <xdr:cNvSpPr txBox="1">
          <a:spLocks noChangeArrowheads="1"/>
        </xdr:cNvSpPr>
      </xdr:nvSpPr>
      <xdr:spPr bwMode="auto">
        <a:xfrm>
          <a:off x="11010900" y="7143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329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330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331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332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180-21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333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334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335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336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337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338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39" name="Text 88"/>
        <xdr:cNvSpPr txBox="1">
          <a:spLocks noChangeArrowheads="1"/>
        </xdr:cNvSpPr>
      </xdr:nvSpPr>
      <xdr:spPr bwMode="auto">
        <a:xfrm>
          <a:off x="5457825" y="229552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17</xdr:col>
      <xdr:colOff>0</xdr:colOff>
      <xdr:row>35</xdr:row>
      <xdr:rowOff>0</xdr:rowOff>
    </xdr:to>
    <xdr:sp macro="" textlink="">
      <xdr:nvSpPr>
        <xdr:cNvPr id="340" name="Text 13"/>
        <xdr:cNvSpPr txBox="1">
          <a:spLocks noChangeArrowheads="1"/>
        </xdr:cNvSpPr>
      </xdr:nvSpPr>
      <xdr:spPr bwMode="auto">
        <a:xfrm>
          <a:off x="110204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341" name="Text 79"/>
        <xdr:cNvSpPr txBox="1">
          <a:spLocks noChangeArrowheads="1"/>
        </xdr:cNvSpPr>
      </xdr:nvSpPr>
      <xdr:spPr bwMode="auto">
        <a:xfrm>
          <a:off x="11020425" y="229552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342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343" name="Text Box 982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344" name="Text Box 983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345" name="Text Box 984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346" name="Text Box 98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165</xdr:row>
      <xdr:rowOff>0</xdr:rowOff>
    </xdr:from>
    <xdr:to>
      <xdr:col>2</xdr:col>
      <xdr:colOff>0</xdr:colOff>
      <xdr:row>165</xdr:row>
      <xdr:rowOff>0</xdr:rowOff>
    </xdr:to>
    <xdr:sp macro="" textlink="">
      <xdr:nvSpPr>
        <xdr:cNvPr id="347" name="Text 12"/>
        <xdr:cNvSpPr txBox="1">
          <a:spLocks noChangeArrowheads="1"/>
        </xdr:cNvSpPr>
      </xdr:nvSpPr>
      <xdr:spPr bwMode="auto">
        <a:xfrm>
          <a:off x="295275" y="4194810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165</xdr:row>
      <xdr:rowOff>0</xdr:rowOff>
    </xdr:from>
    <xdr:to>
      <xdr:col>3</xdr:col>
      <xdr:colOff>0</xdr:colOff>
      <xdr:row>165</xdr:row>
      <xdr:rowOff>0</xdr:rowOff>
    </xdr:to>
    <xdr:sp macro="" textlink="">
      <xdr:nvSpPr>
        <xdr:cNvPr id="348" name="Text 13"/>
        <xdr:cNvSpPr txBox="1">
          <a:spLocks noChangeArrowheads="1"/>
        </xdr:cNvSpPr>
      </xdr:nvSpPr>
      <xdr:spPr bwMode="auto">
        <a:xfrm>
          <a:off x="273367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165</xdr:row>
      <xdr:rowOff>0</xdr:rowOff>
    </xdr:from>
    <xdr:to>
      <xdr:col>3</xdr:col>
      <xdr:colOff>400050</xdr:colOff>
      <xdr:row>165</xdr:row>
      <xdr:rowOff>0</xdr:rowOff>
    </xdr:to>
    <xdr:sp macro="" textlink="">
      <xdr:nvSpPr>
        <xdr:cNvPr id="349" name="Text 14"/>
        <xdr:cNvSpPr txBox="1">
          <a:spLocks noChangeArrowheads="1"/>
        </xdr:cNvSpPr>
      </xdr:nvSpPr>
      <xdr:spPr bwMode="auto">
        <a:xfrm>
          <a:off x="3381375" y="419481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165</xdr:row>
      <xdr:rowOff>0</xdr:rowOff>
    </xdr:from>
    <xdr:to>
      <xdr:col>4</xdr:col>
      <xdr:colOff>0</xdr:colOff>
      <xdr:row>165</xdr:row>
      <xdr:rowOff>0</xdr:rowOff>
    </xdr:to>
    <xdr:sp macro="" textlink="">
      <xdr:nvSpPr>
        <xdr:cNvPr id="350" name="Text 15"/>
        <xdr:cNvSpPr txBox="1">
          <a:spLocks noChangeArrowheads="1"/>
        </xdr:cNvSpPr>
      </xdr:nvSpPr>
      <xdr:spPr bwMode="auto">
        <a:xfrm>
          <a:off x="3886200" y="419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165</xdr:row>
      <xdr:rowOff>0</xdr:rowOff>
    </xdr:from>
    <xdr:to>
      <xdr:col>4</xdr:col>
      <xdr:colOff>0</xdr:colOff>
      <xdr:row>165</xdr:row>
      <xdr:rowOff>0</xdr:rowOff>
    </xdr:to>
    <xdr:sp macro="" textlink="">
      <xdr:nvSpPr>
        <xdr:cNvPr id="351" name="Text 16"/>
        <xdr:cNvSpPr txBox="1">
          <a:spLocks noChangeArrowheads="1"/>
        </xdr:cNvSpPr>
      </xdr:nvSpPr>
      <xdr:spPr bwMode="auto">
        <a:xfrm>
          <a:off x="3886200" y="419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165</xdr:row>
      <xdr:rowOff>0</xdr:rowOff>
    </xdr:from>
    <xdr:to>
      <xdr:col>4</xdr:col>
      <xdr:colOff>0</xdr:colOff>
      <xdr:row>165</xdr:row>
      <xdr:rowOff>0</xdr:rowOff>
    </xdr:to>
    <xdr:sp macro="" textlink="">
      <xdr:nvSpPr>
        <xdr:cNvPr id="352" name="Text 17"/>
        <xdr:cNvSpPr txBox="1">
          <a:spLocks noChangeArrowheads="1"/>
        </xdr:cNvSpPr>
      </xdr:nvSpPr>
      <xdr:spPr bwMode="auto">
        <a:xfrm>
          <a:off x="3886200" y="419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165</xdr:row>
      <xdr:rowOff>0</xdr:rowOff>
    </xdr:from>
    <xdr:to>
      <xdr:col>4</xdr:col>
      <xdr:colOff>0</xdr:colOff>
      <xdr:row>165</xdr:row>
      <xdr:rowOff>0</xdr:rowOff>
    </xdr:to>
    <xdr:sp macro="" textlink="">
      <xdr:nvSpPr>
        <xdr:cNvPr id="353" name="Text 18"/>
        <xdr:cNvSpPr txBox="1">
          <a:spLocks noChangeArrowheads="1"/>
        </xdr:cNvSpPr>
      </xdr:nvSpPr>
      <xdr:spPr bwMode="auto">
        <a:xfrm>
          <a:off x="3886200" y="41948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306</xdr:row>
      <xdr:rowOff>0</xdr:rowOff>
    </xdr:from>
    <xdr:to>
      <xdr:col>2</xdr:col>
      <xdr:colOff>0</xdr:colOff>
      <xdr:row>306</xdr:row>
      <xdr:rowOff>0</xdr:rowOff>
    </xdr:to>
    <xdr:sp macro="" textlink="">
      <xdr:nvSpPr>
        <xdr:cNvPr id="354" name="Text 35"/>
        <xdr:cNvSpPr txBox="1">
          <a:spLocks noChangeArrowheads="1"/>
        </xdr:cNvSpPr>
      </xdr:nvSpPr>
      <xdr:spPr bwMode="auto">
        <a:xfrm>
          <a:off x="285750" y="786765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306</xdr:row>
      <xdr:rowOff>0</xdr:rowOff>
    </xdr:from>
    <xdr:to>
      <xdr:col>3</xdr:col>
      <xdr:colOff>9525</xdr:colOff>
      <xdr:row>306</xdr:row>
      <xdr:rowOff>0</xdr:rowOff>
    </xdr:to>
    <xdr:sp macro="" textlink="">
      <xdr:nvSpPr>
        <xdr:cNvPr id="355" name="Text 39"/>
        <xdr:cNvSpPr txBox="1">
          <a:spLocks noChangeArrowheads="1"/>
        </xdr:cNvSpPr>
      </xdr:nvSpPr>
      <xdr:spPr bwMode="auto">
        <a:xfrm>
          <a:off x="2724150" y="7867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306</xdr:row>
      <xdr:rowOff>0</xdr:rowOff>
    </xdr:from>
    <xdr:to>
      <xdr:col>3</xdr:col>
      <xdr:colOff>400050</xdr:colOff>
      <xdr:row>306</xdr:row>
      <xdr:rowOff>0</xdr:rowOff>
    </xdr:to>
    <xdr:sp macro="" textlink="">
      <xdr:nvSpPr>
        <xdr:cNvPr id="356" name="Text 40"/>
        <xdr:cNvSpPr txBox="1">
          <a:spLocks noChangeArrowheads="1"/>
        </xdr:cNvSpPr>
      </xdr:nvSpPr>
      <xdr:spPr bwMode="auto">
        <a:xfrm>
          <a:off x="3371850" y="78676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57" name="Text 41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58" name="Text 42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59" name="Text 44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60" name="Text 45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306</xdr:row>
      <xdr:rowOff>0</xdr:rowOff>
    </xdr:from>
    <xdr:to>
      <xdr:col>2</xdr:col>
      <xdr:colOff>9525</xdr:colOff>
      <xdr:row>306</xdr:row>
      <xdr:rowOff>0</xdr:rowOff>
    </xdr:to>
    <xdr:sp macro="" textlink="">
      <xdr:nvSpPr>
        <xdr:cNvPr id="361" name="Text 100"/>
        <xdr:cNvSpPr txBox="1">
          <a:spLocks noChangeArrowheads="1"/>
        </xdr:cNvSpPr>
      </xdr:nvSpPr>
      <xdr:spPr bwMode="auto">
        <a:xfrm>
          <a:off x="276225" y="786765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306</xdr:row>
      <xdr:rowOff>0</xdr:rowOff>
    </xdr:from>
    <xdr:to>
      <xdr:col>3</xdr:col>
      <xdr:colOff>9525</xdr:colOff>
      <xdr:row>306</xdr:row>
      <xdr:rowOff>0</xdr:rowOff>
    </xdr:to>
    <xdr:sp macro="" textlink="">
      <xdr:nvSpPr>
        <xdr:cNvPr id="362" name="Text 101"/>
        <xdr:cNvSpPr txBox="1">
          <a:spLocks noChangeArrowheads="1"/>
        </xdr:cNvSpPr>
      </xdr:nvSpPr>
      <xdr:spPr bwMode="auto">
        <a:xfrm>
          <a:off x="2743200" y="7867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63" name="Text 103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64" name="Text 104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65" name="Text 105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4</xdr:col>
      <xdr:colOff>0</xdr:colOff>
      <xdr:row>306</xdr:row>
      <xdr:rowOff>0</xdr:rowOff>
    </xdr:to>
    <xdr:sp macro="" textlink="">
      <xdr:nvSpPr>
        <xdr:cNvPr id="366" name="Text 106"/>
        <xdr:cNvSpPr txBox="1">
          <a:spLocks noChangeArrowheads="1"/>
        </xdr:cNvSpPr>
      </xdr:nvSpPr>
      <xdr:spPr bwMode="auto">
        <a:xfrm>
          <a:off x="3886200" y="78676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9525</xdr:colOff>
      <xdr:row>306</xdr:row>
      <xdr:rowOff>0</xdr:rowOff>
    </xdr:from>
    <xdr:to>
      <xdr:col>5</xdr:col>
      <xdr:colOff>495300</xdr:colOff>
      <xdr:row>306</xdr:row>
      <xdr:rowOff>0</xdr:rowOff>
    </xdr:to>
    <xdr:sp macro="" textlink="">
      <xdr:nvSpPr>
        <xdr:cNvPr id="367" name="Text 108"/>
        <xdr:cNvSpPr txBox="1">
          <a:spLocks noChangeArrowheads="1"/>
        </xdr:cNvSpPr>
      </xdr:nvSpPr>
      <xdr:spPr bwMode="auto">
        <a:xfrm>
          <a:off x="4419600" y="786765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306</xdr:row>
      <xdr:rowOff>0</xdr:rowOff>
    </xdr:from>
    <xdr:to>
      <xdr:col>6</xdr:col>
      <xdr:colOff>504825</xdr:colOff>
      <xdr:row>306</xdr:row>
      <xdr:rowOff>0</xdr:rowOff>
    </xdr:to>
    <xdr:sp macro="" textlink="">
      <xdr:nvSpPr>
        <xdr:cNvPr id="368" name="Text 109"/>
        <xdr:cNvSpPr txBox="1">
          <a:spLocks noChangeArrowheads="1"/>
        </xdr:cNvSpPr>
      </xdr:nvSpPr>
      <xdr:spPr bwMode="auto">
        <a:xfrm>
          <a:off x="4933950" y="7867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306</xdr:row>
      <xdr:rowOff>0</xdr:rowOff>
    </xdr:from>
    <xdr:to>
      <xdr:col>12</xdr:col>
      <xdr:colOff>0</xdr:colOff>
      <xdr:row>306</xdr:row>
      <xdr:rowOff>0</xdr:rowOff>
    </xdr:to>
    <xdr:sp macro="" textlink="">
      <xdr:nvSpPr>
        <xdr:cNvPr id="369" name="Text 110"/>
        <xdr:cNvSpPr txBox="1">
          <a:spLocks noChangeArrowheads="1"/>
        </xdr:cNvSpPr>
      </xdr:nvSpPr>
      <xdr:spPr bwMode="auto">
        <a:xfrm>
          <a:off x="5467350" y="7867650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306</xdr:row>
      <xdr:rowOff>0</xdr:rowOff>
    </xdr:from>
    <xdr:to>
      <xdr:col>17</xdr:col>
      <xdr:colOff>9525</xdr:colOff>
      <xdr:row>306</xdr:row>
      <xdr:rowOff>0</xdr:rowOff>
    </xdr:to>
    <xdr:sp macro="" textlink="">
      <xdr:nvSpPr>
        <xdr:cNvPr id="370" name="Text 147"/>
        <xdr:cNvSpPr txBox="1">
          <a:spLocks noChangeArrowheads="1"/>
        </xdr:cNvSpPr>
      </xdr:nvSpPr>
      <xdr:spPr bwMode="auto">
        <a:xfrm>
          <a:off x="11010900" y="786765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306</xdr:row>
      <xdr:rowOff>0</xdr:rowOff>
    </xdr:from>
    <xdr:to>
      <xdr:col>18</xdr:col>
      <xdr:colOff>0</xdr:colOff>
      <xdr:row>306</xdr:row>
      <xdr:rowOff>0</xdr:rowOff>
    </xdr:to>
    <xdr:sp macro="" textlink="">
      <xdr:nvSpPr>
        <xdr:cNvPr id="371" name="Text 148"/>
        <xdr:cNvSpPr txBox="1">
          <a:spLocks noChangeArrowheads="1"/>
        </xdr:cNvSpPr>
      </xdr:nvSpPr>
      <xdr:spPr bwMode="auto">
        <a:xfrm>
          <a:off x="11668125" y="7867650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165</xdr:row>
      <xdr:rowOff>0</xdr:rowOff>
    </xdr:from>
    <xdr:to>
      <xdr:col>18</xdr:col>
      <xdr:colOff>0</xdr:colOff>
      <xdr:row>165</xdr:row>
      <xdr:rowOff>0</xdr:rowOff>
    </xdr:to>
    <xdr:sp macro="" textlink="">
      <xdr:nvSpPr>
        <xdr:cNvPr id="372" name="Text 149"/>
        <xdr:cNvSpPr txBox="1">
          <a:spLocks noChangeArrowheads="1"/>
        </xdr:cNvSpPr>
      </xdr:nvSpPr>
      <xdr:spPr bwMode="auto">
        <a:xfrm>
          <a:off x="11677650" y="4194810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165</xdr:row>
      <xdr:rowOff>0</xdr:rowOff>
    </xdr:from>
    <xdr:to>
      <xdr:col>17</xdr:col>
      <xdr:colOff>19050</xdr:colOff>
      <xdr:row>165</xdr:row>
      <xdr:rowOff>0</xdr:rowOff>
    </xdr:to>
    <xdr:sp macro="" textlink="">
      <xdr:nvSpPr>
        <xdr:cNvPr id="373" name="Text 150"/>
        <xdr:cNvSpPr txBox="1">
          <a:spLocks noChangeArrowheads="1"/>
        </xdr:cNvSpPr>
      </xdr:nvSpPr>
      <xdr:spPr bwMode="auto">
        <a:xfrm>
          <a:off x="11010900" y="419481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165</xdr:row>
      <xdr:rowOff>0</xdr:rowOff>
    </xdr:from>
    <xdr:to>
      <xdr:col>5</xdr:col>
      <xdr:colOff>0</xdr:colOff>
      <xdr:row>165</xdr:row>
      <xdr:rowOff>0</xdr:rowOff>
    </xdr:to>
    <xdr:sp macro="" textlink="">
      <xdr:nvSpPr>
        <xdr:cNvPr id="374" name="Text 169"/>
        <xdr:cNvSpPr txBox="1">
          <a:spLocks noChangeArrowheads="1"/>
        </xdr:cNvSpPr>
      </xdr:nvSpPr>
      <xdr:spPr bwMode="auto">
        <a:xfrm>
          <a:off x="3886200" y="41948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165</xdr:row>
      <xdr:rowOff>0</xdr:rowOff>
    </xdr:from>
    <xdr:to>
      <xdr:col>6</xdr:col>
      <xdr:colOff>0</xdr:colOff>
      <xdr:row>165</xdr:row>
      <xdr:rowOff>0</xdr:rowOff>
    </xdr:to>
    <xdr:sp macro="" textlink="">
      <xdr:nvSpPr>
        <xdr:cNvPr id="375" name="Text 170"/>
        <xdr:cNvSpPr txBox="1">
          <a:spLocks noChangeArrowheads="1"/>
        </xdr:cNvSpPr>
      </xdr:nvSpPr>
      <xdr:spPr bwMode="auto">
        <a:xfrm>
          <a:off x="4429125" y="419481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165</xdr:row>
      <xdr:rowOff>0</xdr:rowOff>
    </xdr:from>
    <xdr:to>
      <xdr:col>7</xdr:col>
      <xdr:colOff>0</xdr:colOff>
      <xdr:row>165</xdr:row>
      <xdr:rowOff>0</xdr:rowOff>
    </xdr:to>
    <xdr:sp macro="" textlink="">
      <xdr:nvSpPr>
        <xdr:cNvPr id="376" name="Text 171"/>
        <xdr:cNvSpPr txBox="1">
          <a:spLocks noChangeArrowheads="1"/>
        </xdr:cNvSpPr>
      </xdr:nvSpPr>
      <xdr:spPr bwMode="auto">
        <a:xfrm>
          <a:off x="4933950" y="419481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165</xdr:row>
      <xdr:rowOff>0</xdr:rowOff>
    </xdr:from>
    <xdr:to>
      <xdr:col>8</xdr:col>
      <xdr:colOff>0</xdr:colOff>
      <xdr:row>165</xdr:row>
      <xdr:rowOff>0</xdr:rowOff>
    </xdr:to>
    <xdr:sp macro="" textlink="">
      <xdr:nvSpPr>
        <xdr:cNvPr id="377" name="Text 172"/>
        <xdr:cNvSpPr txBox="1">
          <a:spLocks noChangeArrowheads="1"/>
        </xdr:cNvSpPr>
      </xdr:nvSpPr>
      <xdr:spPr bwMode="auto">
        <a:xfrm>
          <a:off x="5448300" y="41948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165</xdr:row>
      <xdr:rowOff>0</xdr:rowOff>
    </xdr:from>
    <xdr:to>
      <xdr:col>9</xdr:col>
      <xdr:colOff>0</xdr:colOff>
      <xdr:row>165</xdr:row>
      <xdr:rowOff>0</xdr:rowOff>
    </xdr:to>
    <xdr:sp macro="" textlink="">
      <xdr:nvSpPr>
        <xdr:cNvPr id="378" name="Text 173"/>
        <xdr:cNvSpPr txBox="1">
          <a:spLocks noChangeArrowheads="1"/>
        </xdr:cNvSpPr>
      </xdr:nvSpPr>
      <xdr:spPr bwMode="auto">
        <a:xfrm>
          <a:off x="597217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165</xdr:row>
      <xdr:rowOff>0</xdr:rowOff>
    </xdr:from>
    <xdr:to>
      <xdr:col>10</xdr:col>
      <xdr:colOff>9525</xdr:colOff>
      <xdr:row>165</xdr:row>
      <xdr:rowOff>0</xdr:rowOff>
    </xdr:to>
    <xdr:sp macro="" textlink="">
      <xdr:nvSpPr>
        <xdr:cNvPr id="379" name="Text 174"/>
        <xdr:cNvSpPr txBox="1">
          <a:spLocks noChangeArrowheads="1"/>
        </xdr:cNvSpPr>
      </xdr:nvSpPr>
      <xdr:spPr bwMode="auto">
        <a:xfrm>
          <a:off x="6600825" y="41948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165</xdr:row>
      <xdr:rowOff>0</xdr:rowOff>
    </xdr:from>
    <xdr:to>
      <xdr:col>11</xdr:col>
      <xdr:colOff>0</xdr:colOff>
      <xdr:row>165</xdr:row>
      <xdr:rowOff>0</xdr:rowOff>
    </xdr:to>
    <xdr:sp macro="" textlink="">
      <xdr:nvSpPr>
        <xdr:cNvPr id="380" name="Text 175"/>
        <xdr:cNvSpPr txBox="1">
          <a:spLocks noChangeArrowheads="1"/>
        </xdr:cNvSpPr>
      </xdr:nvSpPr>
      <xdr:spPr bwMode="auto">
        <a:xfrm>
          <a:off x="722947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165</xdr:row>
      <xdr:rowOff>0</xdr:rowOff>
    </xdr:from>
    <xdr:to>
      <xdr:col>12</xdr:col>
      <xdr:colOff>0</xdr:colOff>
      <xdr:row>165</xdr:row>
      <xdr:rowOff>0</xdr:rowOff>
    </xdr:to>
    <xdr:sp macro="" textlink="">
      <xdr:nvSpPr>
        <xdr:cNvPr id="381" name="Text 176"/>
        <xdr:cNvSpPr txBox="1">
          <a:spLocks noChangeArrowheads="1"/>
        </xdr:cNvSpPr>
      </xdr:nvSpPr>
      <xdr:spPr bwMode="auto">
        <a:xfrm>
          <a:off x="785812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306</xdr:row>
      <xdr:rowOff>0</xdr:rowOff>
    </xdr:from>
    <xdr:to>
      <xdr:col>5</xdr:col>
      <xdr:colOff>0</xdr:colOff>
      <xdr:row>306</xdr:row>
      <xdr:rowOff>0</xdr:rowOff>
    </xdr:to>
    <xdr:sp macro="" textlink="">
      <xdr:nvSpPr>
        <xdr:cNvPr id="382" name="Text 177"/>
        <xdr:cNvSpPr txBox="1">
          <a:spLocks noChangeArrowheads="1"/>
        </xdr:cNvSpPr>
      </xdr:nvSpPr>
      <xdr:spPr bwMode="auto">
        <a:xfrm>
          <a:off x="3886200" y="7867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306</xdr:row>
      <xdr:rowOff>0</xdr:rowOff>
    </xdr:from>
    <xdr:to>
      <xdr:col>6</xdr:col>
      <xdr:colOff>0</xdr:colOff>
      <xdr:row>306</xdr:row>
      <xdr:rowOff>0</xdr:rowOff>
    </xdr:to>
    <xdr:sp macro="" textlink="">
      <xdr:nvSpPr>
        <xdr:cNvPr id="383" name="Text 178"/>
        <xdr:cNvSpPr txBox="1">
          <a:spLocks noChangeArrowheads="1"/>
        </xdr:cNvSpPr>
      </xdr:nvSpPr>
      <xdr:spPr bwMode="auto">
        <a:xfrm>
          <a:off x="4429125" y="786765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306</xdr:row>
      <xdr:rowOff>0</xdr:rowOff>
    </xdr:from>
    <xdr:to>
      <xdr:col>7</xdr:col>
      <xdr:colOff>0</xdr:colOff>
      <xdr:row>306</xdr:row>
      <xdr:rowOff>0</xdr:rowOff>
    </xdr:to>
    <xdr:sp macro="" textlink="">
      <xdr:nvSpPr>
        <xdr:cNvPr id="384" name="Text 179"/>
        <xdr:cNvSpPr txBox="1">
          <a:spLocks noChangeArrowheads="1"/>
        </xdr:cNvSpPr>
      </xdr:nvSpPr>
      <xdr:spPr bwMode="auto">
        <a:xfrm>
          <a:off x="4933950" y="78676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306</xdr:row>
      <xdr:rowOff>0</xdr:rowOff>
    </xdr:from>
    <xdr:to>
      <xdr:col>8</xdr:col>
      <xdr:colOff>0</xdr:colOff>
      <xdr:row>306</xdr:row>
      <xdr:rowOff>0</xdr:rowOff>
    </xdr:to>
    <xdr:sp macro="" textlink="">
      <xdr:nvSpPr>
        <xdr:cNvPr id="385" name="Text 180"/>
        <xdr:cNvSpPr txBox="1">
          <a:spLocks noChangeArrowheads="1"/>
        </xdr:cNvSpPr>
      </xdr:nvSpPr>
      <xdr:spPr bwMode="auto">
        <a:xfrm>
          <a:off x="5448300" y="78676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306</xdr:row>
      <xdr:rowOff>0</xdr:rowOff>
    </xdr:from>
    <xdr:to>
      <xdr:col>9</xdr:col>
      <xdr:colOff>0</xdr:colOff>
      <xdr:row>306</xdr:row>
      <xdr:rowOff>0</xdr:rowOff>
    </xdr:to>
    <xdr:sp macro="" textlink="">
      <xdr:nvSpPr>
        <xdr:cNvPr id="386" name="Text 181"/>
        <xdr:cNvSpPr txBox="1">
          <a:spLocks noChangeArrowheads="1"/>
        </xdr:cNvSpPr>
      </xdr:nvSpPr>
      <xdr:spPr bwMode="auto">
        <a:xfrm>
          <a:off x="5972175" y="7867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306</xdr:row>
      <xdr:rowOff>0</xdr:rowOff>
    </xdr:from>
    <xdr:to>
      <xdr:col>10</xdr:col>
      <xdr:colOff>9525</xdr:colOff>
      <xdr:row>306</xdr:row>
      <xdr:rowOff>0</xdr:rowOff>
    </xdr:to>
    <xdr:sp macro="" textlink="">
      <xdr:nvSpPr>
        <xdr:cNvPr id="387" name="Text 182"/>
        <xdr:cNvSpPr txBox="1">
          <a:spLocks noChangeArrowheads="1"/>
        </xdr:cNvSpPr>
      </xdr:nvSpPr>
      <xdr:spPr bwMode="auto">
        <a:xfrm>
          <a:off x="6600825" y="7867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306</xdr:row>
      <xdr:rowOff>0</xdr:rowOff>
    </xdr:from>
    <xdr:to>
      <xdr:col>11</xdr:col>
      <xdr:colOff>0</xdr:colOff>
      <xdr:row>306</xdr:row>
      <xdr:rowOff>0</xdr:rowOff>
    </xdr:to>
    <xdr:sp macro="" textlink="">
      <xdr:nvSpPr>
        <xdr:cNvPr id="388" name="Text 183"/>
        <xdr:cNvSpPr txBox="1">
          <a:spLocks noChangeArrowheads="1"/>
        </xdr:cNvSpPr>
      </xdr:nvSpPr>
      <xdr:spPr bwMode="auto">
        <a:xfrm>
          <a:off x="7229475" y="7867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306</xdr:row>
      <xdr:rowOff>0</xdr:rowOff>
    </xdr:from>
    <xdr:to>
      <xdr:col>12</xdr:col>
      <xdr:colOff>0</xdr:colOff>
      <xdr:row>306</xdr:row>
      <xdr:rowOff>0</xdr:rowOff>
    </xdr:to>
    <xdr:sp macro="" textlink="">
      <xdr:nvSpPr>
        <xdr:cNvPr id="389" name="Text 184"/>
        <xdr:cNvSpPr txBox="1">
          <a:spLocks noChangeArrowheads="1"/>
        </xdr:cNvSpPr>
      </xdr:nvSpPr>
      <xdr:spPr bwMode="auto">
        <a:xfrm>
          <a:off x="7858125" y="78676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394" name="Text 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395" name="Text 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396" name="Text 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397" name="Text 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98" name="Text Box 1103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399" name="Text Box 1104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00" name="Text Box 1105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01" name="Text Box 1106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165</xdr:row>
      <xdr:rowOff>0</xdr:rowOff>
    </xdr:from>
    <xdr:to>
      <xdr:col>17</xdr:col>
      <xdr:colOff>0</xdr:colOff>
      <xdr:row>165</xdr:row>
      <xdr:rowOff>0</xdr:rowOff>
    </xdr:to>
    <xdr:sp macro="" textlink="">
      <xdr:nvSpPr>
        <xdr:cNvPr id="402" name="Text 13"/>
        <xdr:cNvSpPr txBox="1">
          <a:spLocks noChangeArrowheads="1"/>
        </xdr:cNvSpPr>
      </xdr:nvSpPr>
      <xdr:spPr bwMode="auto">
        <a:xfrm>
          <a:off x="11020425" y="41948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03" name="Text Box 1118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04" name="Text Box 1119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05" name="Text Box 1120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06" name="Text Box 112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07" name="Text Box 1122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08" name="Text Box 1123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09" name="Text Box 112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10" name="Text Box 112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411" name="Text Box 112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412" name="Text Box 112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413" name="Text Box 1128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414" name="Text Box 1129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415" name="Text 4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416" name="Text 5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417" name="Text 6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418" name="Text 7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486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419" name="Text 4"/>
        <xdr:cNvSpPr txBox="1">
          <a:spLocks noChangeArrowheads="1"/>
        </xdr:cNvSpPr>
      </xdr:nvSpPr>
      <xdr:spPr bwMode="auto">
        <a:xfrm>
          <a:off x="3886200" y="13065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486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420" name="Text 5"/>
        <xdr:cNvSpPr txBox="1">
          <a:spLocks noChangeArrowheads="1"/>
        </xdr:cNvSpPr>
      </xdr:nvSpPr>
      <xdr:spPr bwMode="auto">
        <a:xfrm>
          <a:off x="3886200" y="13065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486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421" name="Text 6"/>
        <xdr:cNvSpPr txBox="1">
          <a:spLocks noChangeArrowheads="1"/>
        </xdr:cNvSpPr>
      </xdr:nvSpPr>
      <xdr:spPr bwMode="auto">
        <a:xfrm>
          <a:off x="3886200" y="13065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486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422" name="Text 7"/>
        <xdr:cNvSpPr txBox="1">
          <a:spLocks noChangeArrowheads="1"/>
        </xdr:cNvSpPr>
      </xdr:nvSpPr>
      <xdr:spPr bwMode="auto">
        <a:xfrm>
          <a:off x="3886200" y="13065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464</xdr:row>
      <xdr:rowOff>9525</xdr:rowOff>
    </xdr:from>
    <xdr:to>
      <xdr:col>4</xdr:col>
      <xdr:colOff>0</xdr:colOff>
      <xdr:row>465</xdr:row>
      <xdr:rowOff>0</xdr:rowOff>
    </xdr:to>
    <xdr:sp macro="" textlink="">
      <xdr:nvSpPr>
        <xdr:cNvPr id="423" name="Text Box 1143"/>
        <xdr:cNvSpPr txBox="1">
          <a:spLocks noChangeArrowheads="1"/>
        </xdr:cNvSpPr>
      </xdr:nvSpPr>
      <xdr:spPr bwMode="auto">
        <a:xfrm>
          <a:off x="3886200" y="123891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465</xdr:row>
      <xdr:rowOff>0</xdr:rowOff>
    </xdr:to>
    <xdr:sp macro="" textlink="">
      <xdr:nvSpPr>
        <xdr:cNvPr id="424" name="Text Box 1144"/>
        <xdr:cNvSpPr txBox="1">
          <a:spLocks noChangeArrowheads="1"/>
        </xdr:cNvSpPr>
      </xdr:nvSpPr>
      <xdr:spPr bwMode="auto">
        <a:xfrm>
          <a:off x="3886200" y="12388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464</xdr:row>
      <xdr:rowOff>0</xdr:rowOff>
    </xdr:from>
    <xdr:to>
      <xdr:col>4</xdr:col>
      <xdr:colOff>0</xdr:colOff>
      <xdr:row>465</xdr:row>
      <xdr:rowOff>0</xdr:rowOff>
    </xdr:to>
    <xdr:sp macro="" textlink="">
      <xdr:nvSpPr>
        <xdr:cNvPr id="425" name="Text Box 1145"/>
        <xdr:cNvSpPr txBox="1">
          <a:spLocks noChangeArrowheads="1"/>
        </xdr:cNvSpPr>
      </xdr:nvSpPr>
      <xdr:spPr bwMode="auto">
        <a:xfrm>
          <a:off x="3886200" y="12388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165</xdr:row>
      <xdr:rowOff>0</xdr:rowOff>
    </xdr:from>
    <xdr:to>
      <xdr:col>17</xdr:col>
      <xdr:colOff>0</xdr:colOff>
      <xdr:row>165</xdr:row>
      <xdr:rowOff>0</xdr:rowOff>
    </xdr:to>
    <xdr:sp macro="" textlink="">
      <xdr:nvSpPr>
        <xdr:cNvPr id="426" name="Text 13"/>
        <xdr:cNvSpPr txBox="1">
          <a:spLocks noChangeArrowheads="1"/>
        </xdr:cNvSpPr>
      </xdr:nvSpPr>
      <xdr:spPr bwMode="auto">
        <a:xfrm>
          <a:off x="11020425" y="41948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306</xdr:row>
      <xdr:rowOff>0</xdr:rowOff>
    </xdr:from>
    <xdr:to>
      <xdr:col>17</xdr:col>
      <xdr:colOff>9525</xdr:colOff>
      <xdr:row>306</xdr:row>
      <xdr:rowOff>0</xdr:rowOff>
    </xdr:to>
    <xdr:sp macro="" textlink="">
      <xdr:nvSpPr>
        <xdr:cNvPr id="427" name="Text 39"/>
        <xdr:cNvSpPr txBox="1">
          <a:spLocks noChangeArrowheads="1"/>
        </xdr:cNvSpPr>
      </xdr:nvSpPr>
      <xdr:spPr bwMode="auto">
        <a:xfrm>
          <a:off x="11010900" y="786765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306</xdr:row>
      <xdr:rowOff>0</xdr:rowOff>
    </xdr:from>
    <xdr:to>
      <xdr:col>16</xdr:col>
      <xdr:colOff>9525</xdr:colOff>
      <xdr:row>306</xdr:row>
      <xdr:rowOff>0</xdr:rowOff>
    </xdr:to>
    <xdr:sp macro="" textlink="">
      <xdr:nvSpPr>
        <xdr:cNvPr id="428" name="Text 100"/>
        <xdr:cNvSpPr txBox="1">
          <a:spLocks noChangeArrowheads="1"/>
        </xdr:cNvSpPr>
      </xdr:nvSpPr>
      <xdr:spPr bwMode="auto">
        <a:xfrm>
          <a:off x="10372725" y="78676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306</xdr:row>
      <xdr:rowOff>0</xdr:rowOff>
    </xdr:from>
    <xdr:to>
      <xdr:col>17</xdr:col>
      <xdr:colOff>9525</xdr:colOff>
      <xdr:row>306</xdr:row>
      <xdr:rowOff>0</xdr:rowOff>
    </xdr:to>
    <xdr:sp macro="" textlink="">
      <xdr:nvSpPr>
        <xdr:cNvPr id="429" name="Text 101"/>
        <xdr:cNvSpPr txBox="1">
          <a:spLocks noChangeArrowheads="1"/>
        </xdr:cNvSpPr>
      </xdr:nvSpPr>
      <xdr:spPr bwMode="auto">
        <a:xfrm>
          <a:off x="11029950" y="786765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400</xdr:row>
      <xdr:rowOff>0</xdr:rowOff>
    </xdr:from>
    <xdr:to>
      <xdr:col>4</xdr:col>
      <xdr:colOff>0</xdr:colOff>
      <xdr:row>400</xdr:row>
      <xdr:rowOff>0</xdr:rowOff>
    </xdr:to>
    <xdr:sp macro="" textlink="">
      <xdr:nvSpPr>
        <xdr:cNvPr id="430" name="Text Box 1160"/>
        <xdr:cNvSpPr txBox="1">
          <a:spLocks noChangeArrowheads="1"/>
        </xdr:cNvSpPr>
      </xdr:nvSpPr>
      <xdr:spPr bwMode="auto">
        <a:xfrm>
          <a:off x="3886200" y="10544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400</xdr:row>
      <xdr:rowOff>0</xdr:rowOff>
    </xdr:from>
    <xdr:to>
      <xdr:col>4</xdr:col>
      <xdr:colOff>0</xdr:colOff>
      <xdr:row>400</xdr:row>
      <xdr:rowOff>0</xdr:rowOff>
    </xdr:to>
    <xdr:sp macro="" textlink="">
      <xdr:nvSpPr>
        <xdr:cNvPr id="431" name="Text Box 1161"/>
        <xdr:cNvSpPr txBox="1">
          <a:spLocks noChangeArrowheads="1"/>
        </xdr:cNvSpPr>
      </xdr:nvSpPr>
      <xdr:spPr bwMode="auto">
        <a:xfrm>
          <a:off x="3886200" y="10544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400</xdr:row>
      <xdr:rowOff>0</xdr:rowOff>
    </xdr:from>
    <xdr:to>
      <xdr:col>4</xdr:col>
      <xdr:colOff>0</xdr:colOff>
      <xdr:row>400</xdr:row>
      <xdr:rowOff>0</xdr:rowOff>
    </xdr:to>
    <xdr:sp macro="" textlink="">
      <xdr:nvSpPr>
        <xdr:cNvPr id="432" name="Text Box 1162"/>
        <xdr:cNvSpPr txBox="1">
          <a:spLocks noChangeArrowheads="1"/>
        </xdr:cNvSpPr>
      </xdr:nvSpPr>
      <xdr:spPr bwMode="auto">
        <a:xfrm>
          <a:off x="3886200" y="10544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400</xdr:row>
      <xdr:rowOff>0</xdr:rowOff>
    </xdr:from>
    <xdr:to>
      <xdr:col>4</xdr:col>
      <xdr:colOff>0</xdr:colOff>
      <xdr:row>400</xdr:row>
      <xdr:rowOff>0</xdr:rowOff>
    </xdr:to>
    <xdr:sp macro="" textlink="">
      <xdr:nvSpPr>
        <xdr:cNvPr id="433" name="Text Box 1163"/>
        <xdr:cNvSpPr txBox="1">
          <a:spLocks noChangeArrowheads="1"/>
        </xdr:cNvSpPr>
      </xdr:nvSpPr>
      <xdr:spPr bwMode="auto">
        <a:xfrm>
          <a:off x="3886200" y="10544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165</xdr:row>
      <xdr:rowOff>0</xdr:rowOff>
    </xdr:from>
    <xdr:to>
      <xdr:col>17</xdr:col>
      <xdr:colOff>0</xdr:colOff>
      <xdr:row>165</xdr:row>
      <xdr:rowOff>0</xdr:rowOff>
    </xdr:to>
    <xdr:sp macro="" textlink="">
      <xdr:nvSpPr>
        <xdr:cNvPr id="437" name="Text 13"/>
        <xdr:cNvSpPr txBox="1">
          <a:spLocks noChangeArrowheads="1"/>
        </xdr:cNvSpPr>
      </xdr:nvSpPr>
      <xdr:spPr bwMode="auto">
        <a:xfrm>
          <a:off x="11020425" y="41948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12</xdr:col>
      <xdr:colOff>0</xdr:colOff>
      <xdr:row>165</xdr:row>
      <xdr:rowOff>0</xdr:rowOff>
    </xdr:from>
    <xdr:to>
      <xdr:col>13</xdr:col>
      <xdr:colOff>9525</xdr:colOff>
      <xdr:row>165</xdr:row>
      <xdr:rowOff>0</xdr:rowOff>
    </xdr:to>
    <xdr:sp macro="" textlink="">
      <xdr:nvSpPr>
        <xdr:cNvPr id="438" name="Text 174"/>
        <xdr:cNvSpPr txBox="1">
          <a:spLocks noChangeArrowheads="1"/>
        </xdr:cNvSpPr>
      </xdr:nvSpPr>
      <xdr:spPr bwMode="auto">
        <a:xfrm>
          <a:off x="8486775" y="41948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165</xdr:row>
      <xdr:rowOff>0</xdr:rowOff>
    </xdr:from>
    <xdr:to>
      <xdr:col>14</xdr:col>
      <xdr:colOff>0</xdr:colOff>
      <xdr:row>165</xdr:row>
      <xdr:rowOff>0</xdr:rowOff>
    </xdr:to>
    <xdr:sp macro="" textlink="">
      <xdr:nvSpPr>
        <xdr:cNvPr id="439" name="Text 175"/>
        <xdr:cNvSpPr txBox="1">
          <a:spLocks noChangeArrowheads="1"/>
        </xdr:cNvSpPr>
      </xdr:nvSpPr>
      <xdr:spPr bwMode="auto">
        <a:xfrm>
          <a:off x="911542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165</xdr:row>
      <xdr:rowOff>0</xdr:rowOff>
    </xdr:from>
    <xdr:to>
      <xdr:col>15</xdr:col>
      <xdr:colOff>0</xdr:colOff>
      <xdr:row>165</xdr:row>
      <xdr:rowOff>0</xdr:rowOff>
    </xdr:to>
    <xdr:sp macro="" textlink="">
      <xdr:nvSpPr>
        <xdr:cNvPr id="440" name="Text 176"/>
        <xdr:cNvSpPr txBox="1">
          <a:spLocks noChangeArrowheads="1"/>
        </xdr:cNvSpPr>
      </xdr:nvSpPr>
      <xdr:spPr bwMode="auto">
        <a:xfrm>
          <a:off x="9744075" y="41948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441" name="Text Box 1323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442" name="Text Box 1324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43" name="Text Box 132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44" name="Text Box 132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445" name="Text 12"/>
        <xdr:cNvSpPr txBox="1">
          <a:spLocks noChangeArrowheads="1"/>
        </xdr:cNvSpPr>
      </xdr:nvSpPr>
      <xdr:spPr bwMode="auto">
        <a:xfrm>
          <a:off x="295275" y="12858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446" name="Text 13"/>
        <xdr:cNvSpPr txBox="1">
          <a:spLocks noChangeArrowheads="1"/>
        </xdr:cNvSpPr>
      </xdr:nvSpPr>
      <xdr:spPr bwMode="auto">
        <a:xfrm>
          <a:off x="27336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447" name="Text 14"/>
        <xdr:cNvSpPr txBox="1">
          <a:spLocks noChangeArrowheads="1"/>
        </xdr:cNvSpPr>
      </xdr:nvSpPr>
      <xdr:spPr bwMode="auto">
        <a:xfrm>
          <a:off x="3381375" y="12858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48" name="Text 15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49" name="Text 16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50" name="Text 17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51" name="Text 18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72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452" name="Text 35"/>
        <xdr:cNvSpPr txBox="1">
          <a:spLocks noChangeArrowheads="1"/>
        </xdr:cNvSpPr>
      </xdr:nvSpPr>
      <xdr:spPr bwMode="auto">
        <a:xfrm>
          <a:off x="285750" y="165163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72</xdr:row>
      <xdr:rowOff>0</xdr:rowOff>
    </xdr:from>
    <xdr:to>
      <xdr:col>3</xdr:col>
      <xdr:colOff>9525</xdr:colOff>
      <xdr:row>72</xdr:row>
      <xdr:rowOff>0</xdr:rowOff>
    </xdr:to>
    <xdr:sp macro="" textlink="">
      <xdr:nvSpPr>
        <xdr:cNvPr id="453" name="Text 39"/>
        <xdr:cNvSpPr txBox="1">
          <a:spLocks noChangeArrowheads="1"/>
        </xdr:cNvSpPr>
      </xdr:nvSpPr>
      <xdr:spPr bwMode="auto">
        <a:xfrm>
          <a:off x="2724150" y="16516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72</xdr:row>
      <xdr:rowOff>0</xdr:rowOff>
    </xdr:from>
    <xdr:to>
      <xdr:col>3</xdr:col>
      <xdr:colOff>400050</xdr:colOff>
      <xdr:row>72</xdr:row>
      <xdr:rowOff>0</xdr:rowOff>
    </xdr:to>
    <xdr:sp macro="" textlink="">
      <xdr:nvSpPr>
        <xdr:cNvPr id="454" name="Text 40"/>
        <xdr:cNvSpPr txBox="1">
          <a:spLocks noChangeArrowheads="1"/>
        </xdr:cNvSpPr>
      </xdr:nvSpPr>
      <xdr:spPr bwMode="auto">
        <a:xfrm>
          <a:off x="3371850" y="16516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55" name="Text 41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56" name="Text 42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57" name="Text 44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58" name="Text 45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459" name="Text 78"/>
        <xdr:cNvSpPr txBox="1">
          <a:spLocks noChangeArrowheads="1"/>
        </xdr:cNvSpPr>
      </xdr:nvSpPr>
      <xdr:spPr bwMode="auto">
        <a:xfrm>
          <a:off x="285750" y="21736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460" name="Text 79"/>
        <xdr:cNvSpPr txBox="1">
          <a:spLocks noChangeArrowheads="1"/>
        </xdr:cNvSpPr>
      </xdr:nvSpPr>
      <xdr:spPr bwMode="auto">
        <a:xfrm>
          <a:off x="273367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61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62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63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64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465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466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467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468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469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470" name="Text 94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471" name="Text 95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5</xdr:col>
      <xdr:colOff>0</xdr:colOff>
      <xdr:row>103</xdr:row>
      <xdr:rowOff>0</xdr:rowOff>
    </xdr:to>
    <xdr:sp macro="" textlink="">
      <xdr:nvSpPr>
        <xdr:cNvPr id="472" name="Text 96"/>
        <xdr:cNvSpPr txBox="1">
          <a:spLocks noChangeArrowheads="1"/>
        </xdr:cNvSpPr>
      </xdr:nvSpPr>
      <xdr:spPr bwMode="auto">
        <a:xfrm>
          <a:off x="3886200" y="2447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103</xdr:row>
      <xdr:rowOff>0</xdr:rowOff>
    </xdr:from>
    <xdr:to>
      <xdr:col>5</xdr:col>
      <xdr:colOff>485775</xdr:colOff>
      <xdr:row>103</xdr:row>
      <xdr:rowOff>0</xdr:rowOff>
    </xdr:to>
    <xdr:sp macro="" textlink="">
      <xdr:nvSpPr>
        <xdr:cNvPr id="473" name="Text 97"/>
        <xdr:cNvSpPr txBox="1">
          <a:spLocks noChangeArrowheads="1"/>
        </xdr:cNvSpPr>
      </xdr:nvSpPr>
      <xdr:spPr bwMode="auto">
        <a:xfrm>
          <a:off x="4429125" y="24479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103</xdr:row>
      <xdr:rowOff>0</xdr:rowOff>
    </xdr:from>
    <xdr:to>
      <xdr:col>6</xdr:col>
      <xdr:colOff>371475</xdr:colOff>
      <xdr:row>103</xdr:row>
      <xdr:rowOff>0</xdr:rowOff>
    </xdr:to>
    <xdr:sp macro="" textlink="">
      <xdr:nvSpPr>
        <xdr:cNvPr id="474" name="Text 98"/>
        <xdr:cNvSpPr txBox="1">
          <a:spLocks noChangeArrowheads="1"/>
        </xdr:cNvSpPr>
      </xdr:nvSpPr>
      <xdr:spPr bwMode="auto">
        <a:xfrm>
          <a:off x="4933950" y="24479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103</xdr:row>
      <xdr:rowOff>0</xdr:rowOff>
    </xdr:from>
    <xdr:to>
      <xdr:col>16</xdr:col>
      <xdr:colOff>19050</xdr:colOff>
      <xdr:row>103</xdr:row>
      <xdr:rowOff>0</xdr:rowOff>
    </xdr:to>
    <xdr:sp macro="" textlink="">
      <xdr:nvSpPr>
        <xdr:cNvPr id="475" name="Text 99"/>
        <xdr:cNvSpPr txBox="1">
          <a:spLocks noChangeArrowheads="1"/>
        </xdr:cNvSpPr>
      </xdr:nvSpPr>
      <xdr:spPr bwMode="auto">
        <a:xfrm>
          <a:off x="5457825" y="24479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2</xdr:col>
      <xdr:colOff>9525</xdr:colOff>
      <xdr:row>72</xdr:row>
      <xdr:rowOff>0</xdr:rowOff>
    </xdr:to>
    <xdr:sp macro="" textlink="">
      <xdr:nvSpPr>
        <xdr:cNvPr id="476" name="Text 100"/>
        <xdr:cNvSpPr txBox="1">
          <a:spLocks noChangeArrowheads="1"/>
        </xdr:cNvSpPr>
      </xdr:nvSpPr>
      <xdr:spPr bwMode="auto">
        <a:xfrm>
          <a:off x="276225" y="165163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72</xdr:row>
      <xdr:rowOff>0</xdr:rowOff>
    </xdr:from>
    <xdr:to>
      <xdr:col>3</xdr:col>
      <xdr:colOff>9525</xdr:colOff>
      <xdr:row>72</xdr:row>
      <xdr:rowOff>0</xdr:rowOff>
    </xdr:to>
    <xdr:sp macro="" textlink="">
      <xdr:nvSpPr>
        <xdr:cNvPr id="477" name="Text 101"/>
        <xdr:cNvSpPr txBox="1">
          <a:spLocks noChangeArrowheads="1"/>
        </xdr:cNvSpPr>
      </xdr:nvSpPr>
      <xdr:spPr bwMode="auto">
        <a:xfrm>
          <a:off x="2743200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72</xdr:row>
      <xdr:rowOff>0</xdr:rowOff>
    </xdr:from>
    <xdr:to>
      <xdr:col>3</xdr:col>
      <xdr:colOff>400050</xdr:colOff>
      <xdr:row>72</xdr:row>
      <xdr:rowOff>0</xdr:rowOff>
    </xdr:to>
    <xdr:sp macro="" textlink="">
      <xdr:nvSpPr>
        <xdr:cNvPr id="478" name="Text 102"/>
        <xdr:cNvSpPr txBox="1">
          <a:spLocks noChangeArrowheads="1"/>
        </xdr:cNvSpPr>
      </xdr:nvSpPr>
      <xdr:spPr bwMode="auto">
        <a:xfrm>
          <a:off x="3381375" y="16516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79" name="Text 103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80" name="Text 104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81" name="Text 105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482" name="Text 106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457200</xdr:colOff>
      <xdr:row>72</xdr:row>
      <xdr:rowOff>0</xdr:rowOff>
    </xdr:to>
    <xdr:sp macro="" textlink="">
      <xdr:nvSpPr>
        <xdr:cNvPr id="483" name="Text 107"/>
        <xdr:cNvSpPr txBox="1">
          <a:spLocks noChangeArrowheads="1"/>
        </xdr:cNvSpPr>
      </xdr:nvSpPr>
      <xdr:spPr bwMode="auto">
        <a:xfrm>
          <a:off x="3886200" y="165163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72</xdr:row>
      <xdr:rowOff>0</xdr:rowOff>
    </xdr:from>
    <xdr:to>
      <xdr:col>5</xdr:col>
      <xdr:colOff>495300</xdr:colOff>
      <xdr:row>72</xdr:row>
      <xdr:rowOff>0</xdr:rowOff>
    </xdr:to>
    <xdr:sp macro="" textlink="">
      <xdr:nvSpPr>
        <xdr:cNvPr id="484" name="Text 108"/>
        <xdr:cNvSpPr txBox="1">
          <a:spLocks noChangeArrowheads="1"/>
        </xdr:cNvSpPr>
      </xdr:nvSpPr>
      <xdr:spPr bwMode="auto">
        <a:xfrm>
          <a:off x="4419600" y="165163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72</xdr:row>
      <xdr:rowOff>0</xdr:rowOff>
    </xdr:from>
    <xdr:to>
      <xdr:col>6</xdr:col>
      <xdr:colOff>504825</xdr:colOff>
      <xdr:row>72</xdr:row>
      <xdr:rowOff>0</xdr:rowOff>
    </xdr:to>
    <xdr:sp macro="" textlink="">
      <xdr:nvSpPr>
        <xdr:cNvPr id="485" name="Text 109"/>
        <xdr:cNvSpPr txBox="1">
          <a:spLocks noChangeArrowheads="1"/>
        </xdr:cNvSpPr>
      </xdr:nvSpPr>
      <xdr:spPr bwMode="auto">
        <a:xfrm>
          <a:off x="4933950" y="165163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72</xdr:row>
      <xdr:rowOff>0</xdr:rowOff>
    </xdr:from>
    <xdr:to>
      <xdr:col>12</xdr:col>
      <xdr:colOff>0</xdr:colOff>
      <xdr:row>72</xdr:row>
      <xdr:rowOff>0</xdr:rowOff>
    </xdr:to>
    <xdr:sp macro="" textlink="">
      <xdr:nvSpPr>
        <xdr:cNvPr id="486" name="Text 110"/>
        <xdr:cNvSpPr txBox="1">
          <a:spLocks noChangeArrowheads="1"/>
        </xdr:cNvSpPr>
      </xdr:nvSpPr>
      <xdr:spPr bwMode="auto">
        <a:xfrm>
          <a:off x="5467350" y="165163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487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488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89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90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91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92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493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171</xdr:row>
      <xdr:rowOff>0</xdr:rowOff>
    </xdr:from>
    <xdr:to>
      <xdr:col>2</xdr:col>
      <xdr:colOff>9525</xdr:colOff>
      <xdr:row>171</xdr:row>
      <xdr:rowOff>0</xdr:rowOff>
    </xdr:to>
    <xdr:sp macro="" textlink="">
      <xdr:nvSpPr>
        <xdr:cNvPr id="494" name="Text 134"/>
        <xdr:cNvSpPr txBox="1">
          <a:spLocks noChangeArrowheads="1"/>
        </xdr:cNvSpPr>
      </xdr:nvSpPr>
      <xdr:spPr bwMode="auto">
        <a:xfrm>
          <a:off x="276225" y="431673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171</xdr:row>
      <xdr:rowOff>0</xdr:rowOff>
    </xdr:from>
    <xdr:to>
      <xdr:col>3</xdr:col>
      <xdr:colOff>0</xdr:colOff>
      <xdr:row>171</xdr:row>
      <xdr:rowOff>0</xdr:rowOff>
    </xdr:to>
    <xdr:sp macro="" textlink="">
      <xdr:nvSpPr>
        <xdr:cNvPr id="495" name="Text 135"/>
        <xdr:cNvSpPr txBox="1">
          <a:spLocks noChangeArrowheads="1"/>
        </xdr:cNvSpPr>
      </xdr:nvSpPr>
      <xdr:spPr bwMode="auto">
        <a:xfrm>
          <a:off x="2724150" y="43167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96" name="Text 136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97" name="Text 137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98" name="Text 138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499" name="Text 139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500" name="Text 140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171</xdr:row>
      <xdr:rowOff>0</xdr:rowOff>
    </xdr:from>
    <xdr:to>
      <xdr:col>5</xdr:col>
      <xdr:colOff>9525</xdr:colOff>
      <xdr:row>171</xdr:row>
      <xdr:rowOff>0</xdr:rowOff>
    </xdr:to>
    <xdr:sp macro="" textlink="">
      <xdr:nvSpPr>
        <xdr:cNvPr id="501" name="Text 141"/>
        <xdr:cNvSpPr txBox="1">
          <a:spLocks noChangeArrowheads="1"/>
        </xdr:cNvSpPr>
      </xdr:nvSpPr>
      <xdr:spPr bwMode="auto">
        <a:xfrm>
          <a:off x="389572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9525</xdr:colOff>
      <xdr:row>171</xdr:row>
      <xdr:rowOff>0</xdr:rowOff>
    </xdr:to>
    <xdr:sp macro="" textlink="">
      <xdr:nvSpPr>
        <xdr:cNvPr id="502" name="Text 142"/>
        <xdr:cNvSpPr txBox="1">
          <a:spLocks noChangeArrowheads="1"/>
        </xdr:cNvSpPr>
      </xdr:nvSpPr>
      <xdr:spPr bwMode="auto">
        <a:xfrm>
          <a:off x="4410075" y="43167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504825</xdr:colOff>
      <xdr:row>171</xdr:row>
      <xdr:rowOff>0</xdr:rowOff>
    </xdr:to>
    <xdr:sp macro="" textlink="">
      <xdr:nvSpPr>
        <xdr:cNvPr id="503" name="Text 143"/>
        <xdr:cNvSpPr txBox="1">
          <a:spLocks noChangeArrowheads="1"/>
        </xdr:cNvSpPr>
      </xdr:nvSpPr>
      <xdr:spPr bwMode="auto">
        <a:xfrm>
          <a:off x="4943475" y="4316730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504" name="Text 144"/>
        <xdr:cNvSpPr txBox="1">
          <a:spLocks noChangeArrowheads="1"/>
        </xdr:cNvSpPr>
      </xdr:nvSpPr>
      <xdr:spPr bwMode="auto">
        <a:xfrm>
          <a:off x="5448300" y="4316730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72</xdr:row>
      <xdr:rowOff>0</xdr:rowOff>
    </xdr:from>
    <xdr:to>
      <xdr:col>17</xdr:col>
      <xdr:colOff>9525</xdr:colOff>
      <xdr:row>72</xdr:row>
      <xdr:rowOff>0</xdr:rowOff>
    </xdr:to>
    <xdr:sp macro="" textlink="">
      <xdr:nvSpPr>
        <xdr:cNvPr id="505" name="Text 147"/>
        <xdr:cNvSpPr txBox="1">
          <a:spLocks noChangeArrowheads="1"/>
        </xdr:cNvSpPr>
      </xdr:nvSpPr>
      <xdr:spPr bwMode="auto">
        <a:xfrm>
          <a:off x="11010900" y="165163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72</xdr:row>
      <xdr:rowOff>0</xdr:rowOff>
    </xdr:from>
    <xdr:to>
      <xdr:col>18</xdr:col>
      <xdr:colOff>0</xdr:colOff>
      <xdr:row>72</xdr:row>
      <xdr:rowOff>0</xdr:rowOff>
    </xdr:to>
    <xdr:sp macro="" textlink="">
      <xdr:nvSpPr>
        <xdr:cNvPr id="506" name="Text 148"/>
        <xdr:cNvSpPr txBox="1">
          <a:spLocks noChangeArrowheads="1"/>
        </xdr:cNvSpPr>
      </xdr:nvSpPr>
      <xdr:spPr bwMode="auto">
        <a:xfrm>
          <a:off x="11668125" y="165163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54</xdr:row>
      <xdr:rowOff>0</xdr:rowOff>
    </xdr:from>
    <xdr:to>
      <xdr:col>18</xdr:col>
      <xdr:colOff>0</xdr:colOff>
      <xdr:row>54</xdr:row>
      <xdr:rowOff>0</xdr:rowOff>
    </xdr:to>
    <xdr:sp macro="" textlink="">
      <xdr:nvSpPr>
        <xdr:cNvPr id="507" name="Text 149"/>
        <xdr:cNvSpPr txBox="1">
          <a:spLocks noChangeArrowheads="1"/>
        </xdr:cNvSpPr>
      </xdr:nvSpPr>
      <xdr:spPr bwMode="auto">
        <a:xfrm>
          <a:off x="11677650" y="12858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508" name="Text 150"/>
        <xdr:cNvSpPr txBox="1">
          <a:spLocks noChangeArrowheads="1"/>
        </xdr:cNvSpPr>
      </xdr:nvSpPr>
      <xdr:spPr bwMode="auto">
        <a:xfrm>
          <a:off x="11010900" y="12858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509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510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171</xdr:row>
      <xdr:rowOff>0</xdr:rowOff>
    </xdr:from>
    <xdr:to>
      <xdr:col>17</xdr:col>
      <xdr:colOff>9525</xdr:colOff>
      <xdr:row>171</xdr:row>
      <xdr:rowOff>0</xdr:rowOff>
    </xdr:to>
    <xdr:sp macro="" textlink="">
      <xdr:nvSpPr>
        <xdr:cNvPr id="511" name="Text 155"/>
        <xdr:cNvSpPr txBox="1">
          <a:spLocks noChangeArrowheads="1"/>
        </xdr:cNvSpPr>
      </xdr:nvSpPr>
      <xdr:spPr bwMode="auto">
        <a:xfrm>
          <a:off x="11010900" y="431673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171</xdr:row>
      <xdr:rowOff>0</xdr:rowOff>
    </xdr:from>
    <xdr:to>
      <xdr:col>17</xdr:col>
      <xdr:colOff>247650</xdr:colOff>
      <xdr:row>171</xdr:row>
      <xdr:rowOff>0</xdr:rowOff>
    </xdr:to>
    <xdr:sp macro="" textlink="">
      <xdr:nvSpPr>
        <xdr:cNvPr id="512" name="Text 156"/>
        <xdr:cNvSpPr txBox="1">
          <a:spLocks noChangeArrowheads="1"/>
        </xdr:cNvSpPr>
      </xdr:nvSpPr>
      <xdr:spPr bwMode="auto">
        <a:xfrm>
          <a:off x="11658600" y="431673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513" name="Text 169"/>
        <xdr:cNvSpPr txBox="1">
          <a:spLocks noChangeArrowheads="1"/>
        </xdr:cNvSpPr>
      </xdr:nvSpPr>
      <xdr:spPr bwMode="auto">
        <a:xfrm>
          <a:off x="3886200" y="12858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514" name="Text 170"/>
        <xdr:cNvSpPr txBox="1">
          <a:spLocks noChangeArrowheads="1"/>
        </xdr:cNvSpPr>
      </xdr:nvSpPr>
      <xdr:spPr bwMode="auto">
        <a:xfrm>
          <a:off x="4429125" y="12858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515" name="Text 171"/>
        <xdr:cNvSpPr txBox="1">
          <a:spLocks noChangeArrowheads="1"/>
        </xdr:cNvSpPr>
      </xdr:nvSpPr>
      <xdr:spPr bwMode="auto">
        <a:xfrm>
          <a:off x="4933950" y="12858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516" name="Text 172"/>
        <xdr:cNvSpPr txBox="1">
          <a:spLocks noChangeArrowheads="1"/>
        </xdr:cNvSpPr>
      </xdr:nvSpPr>
      <xdr:spPr bwMode="auto">
        <a:xfrm>
          <a:off x="5448300" y="12858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517" name="Text 173"/>
        <xdr:cNvSpPr txBox="1">
          <a:spLocks noChangeArrowheads="1"/>
        </xdr:cNvSpPr>
      </xdr:nvSpPr>
      <xdr:spPr bwMode="auto">
        <a:xfrm>
          <a:off x="59721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518" name="Text 174"/>
        <xdr:cNvSpPr txBox="1">
          <a:spLocks noChangeArrowheads="1"/>
        </xdr:cNvSpPr>
      </xdr:nvSpPr>
      <xdr:spPr bwMode="auto">
        <a:xfrm>
          <a:off x="66008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519" name="Text 175"/>
        <xdr:cNvSpPr txBox="1">
          <a:spLocks noChangeArrowheads="1"/>
        </xdr:cNvSpPr>
      </xdr:nvSpPr>
      <xdr:spPr bwMode="auto">
        <a:xfrm>
          <a:off x="72294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520" name="Text 176"/>
        <xdr:cNvSpPr txBox="1">
          <a:spLocks noChangeArrowheads="1"/>
        </xdr:cNvSpPr>
      </xdr:nvSpPr>
      <xdr:spPr bwMode="auto">
        <a:xfrm>
          <a:off x="785812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5</xdr:col>
      <xdr:colOff>0</xdr:colOff>
      <xdr:row>72</xdr:row>
      <xdr:rowOff>0</xdr:rowOff>
    </xdr:to>
    <xdr:sp macro="" textlink="">
      <xdr:nvSpPr>
        <xdr:cNvPr id="521" name="Text 177"/>
        <xdr:cNvSpPr txBox="1">
          <a:spLocks noChangeArrowheads="1"/>
        </xdr:cNvSpPr>
      </xdr:nvSpPr>
      <xdr:spPr bwMode="auto">
        <a:xfrm>
          <a:off x="3886200" y="16516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72</xdr:row>
      <xdr:rowOff>0</xdr:rowOff>
    </xdr:from>
    <xdr:to>
      <xdr:col>6</xdr:col>
      <xdr:colOff>0</xdr:colOff>
      <xdr:row>72</xdr:row>
      <xdr:rowOff>0</xdr:rowOff>
    </xdr:to>
    <xdr:sp macro="" textlink="">
      <xdr:nvSpPr>
        <xdr:cNvPr id="522" name="Text 178"/>
        <xdr:cNvSpPr txBox="1">
          <a:spLocks noChangeArrowheads="1"/>
        </xdr:cNvSpPr>
      </xdr:nvSpPr>
      <xdr:spPr bwMode="auto">
        <a:xfrm>
          <a:off x="4429125" y="165163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72</xdr:row>
      <xdr:rowOff>0</xdr:rowOff>
    </xdr:from>
    <xdr:to>
      <xdr:col>7</xdr:col>
      <xdr:colOff>0</xdr:colOff>
      <xdr:row>72</xdr:row>
      <xdr:rowOff>0</xdr:rowOff>
    </xdr:to>
    <xdr:sp macro="" textlink="">
      <xdr:nvSpPr>
        <xdr:cNvPr id="523" name="Text 179"/>
        <xdr:cNvSpPr txBox="1">
          <a:spLocks noChangeArrowheads="1"/>
        </xdr:cNvSpPr>
      </xdr:nvSpPr>
      <xdr:spPr bwMode="auto">
        <a:xfrm>
          <a:off x="4933950" y="16516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72</xdr:row>
      <xdr:rowOff>0</xdr:rowOff>
    </xdr:from>
    <xdr:to>
      <xdr:col>8</xdr:col>
      <xdr:colOff>0</xdr:colOff>
      <xdr:row>72</xdr:row>
      <xdr:rowOff>0</xdr:rowOff>
    </xdr:to>
    <xdr:sp macro="" textlink="">
      <xdr:nvSpPr>
        <xdr:cNvPr id="524" name="Text 180"/>
        <xdr:cNvSpPr txBox="1">
          <a:spLocks noChangeArrowheads="1"/>
        </xdr:cNvSpPr>
      </xdr:nvSpPr>
      <xdr:spPr bwMode="auto">
        <a:xfrm>
          <a:off x="5448300" y="16516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72</xdr:row>
      <xdr:rowOff>0</xdr:rowOff>
    </xdr:from>
    <xdr:to>
      <xdr:col>9</xdr:col>
      <xdr:colOff>0</xdr:colOff>
      <xdr:row>72</xdr:row>
      <xdr:rowOff>0</xdr:rowOff>
    </xdr:to>
    <xdr:sp macro="" textlink="">
      <xdr:nvSpPr>
        <xdr:cNvPr id="525" name="Text 181"/>
        <xdr:cNvSpPr txBox="1">
          <a:spLocks noChangeArrowheads="1"/>
        </xdr:cNvSpPr>
      </xdr:nvSpPr>
      <xdr:spPr bwMode="auto">
        <a:xfrm>
          <a:off x="597217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72</xdr:row>
      <xdr:rowOff>0</xdr:rowOff>
    </xdr:from>
    <xdr:to>
      <xdr:col>10</xdr:col>
      <xdr:colOff>9525</xdr:colOff>
      <xdr:row>72</xdr:row>
      <xdr:rowOff>0</xdr:rowOff>
    </xdr:to>
    <xdr:sp macro="" textlink="">
      <xdr:nvSpPr>
        <xdr:cNvPr id="526" name="Text 182"/>
        <xdr:cNvSpPr txBox="1">
          <a:spLocks noChangeArrowheads="1"/>
        </xdr:cNvSpPr>
      </xdr:nvSpPr>
      <xdr:spPr bwMode="auto">
        <a:xfrm>
          <a:off x="6600825" y="165163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72</xdr:row>
      <xdr:rowOff>0</xdr:rowOff>
    </xdr:from>
    <xdr:to>
      <xdr:col>11</xdr:col>
      <xdr:colOff>0</xdr:colOff>
      <xdr:row>72</xdr:row>
      <xdr:rowOff>0</xdr:rowOff>
    </xdr:to>
    <xdr:sp macro="" textlink="">
      <xdr:nvSpPr>
        <xdr:cNvPr id="527" name="Text 183"/>
        <xdr:cNvSpPr txBox="1">
          <a:spLocks noChangeArrowheads="1"/>
        </xdr:cNvSpPr>
      </xdr:nvSpPr>
      <xdr:spPr bwMode="auto">
        <a:xfrm>
          <a:off x="722947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72</xdr:row>
      <xdr:rowOff>0</xdr:rowOff>
    </xdr:from>
    <xdr:to>
      <xdr:col>12</xdr:col>
      <xdr:colOff>0</xdr:colOff>
      <xdr:row>72</xdr:row>
      <xdr:rowOff>0</xdr:rowOff>
    </xdr:to>
    <xdr:sp macro="" textlink="">
      <xdr:nvSpPr>
        <xdr:cNvPr id="528" name="Text 184"/>
        <xdr:cNvSpPr txBox="1">
          <a:spLocks noChangeArrowheads="1"/>
        </xdr:cNvSpPr>
      </xdr:nvSpPr>
      <xdr:spPr bwMode="auto">
        <a:xfrm>
          <a:off x="785812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529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530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531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532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533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534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535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536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37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38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39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40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41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542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543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544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545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547" name="Text 5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548" name="Text 6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549" name="Text 7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50" name="Text Box 1432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51" name="Text Box 1433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52" name="Text Box 143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53" name="Text Box 143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554" name="Text 4"/>
        <xdr:cNvSpPr txBox="1">
          <a:spLocks noChangeArrowheads="1"/>
        </xdr:cNvSpPr>
      </xdr:nvSpPr>
      <xdr:spPr bwMode="auto">
        <a:xfrm>
          <a:off x="3886200" y="229552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555" name="Text 5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556" name="Text 6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557" name="Text 7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58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59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60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61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562" name="Text 4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71</xdr:row>
      <xdr:rowOff>9525</xdr:rowOff>
    </xdr:from>
    <xdr:to>
      <xdr:col>4</xdr:col>
      <xdr:colOff>0</xdr:colOff>
      <xdr:row>72</xdr:row>
      <xdr:rowOff>0</xdr:rowOff>
    </xdr:to>
    <xdr:sp macro="" textlink="">
      <xdr:nvSpPr>
        <xdr:cNvPr id="563" name="Text 5"/>
        <xdr:cNvSpPr txBox="1">
          <a:spLocks noChangeArrowheads="1"/>
        </xdr:cNvSpPr>
      </xdr:nvSpPr>
      <xdr:spPr bwMode="auto">
        <a:xfrm>
          <a:off x="3886200" y="16373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564" name="Text 6"/>
        <xdr:cNvSpPr txBox="1">
          <a:spLocks noChangeArrowheads="1"/>
        </xdr:cNvSpPr>
      </xdr:nvSpPr>
      <xdr:spPr bwMode="auto">
        <a:xfrm>
          <a:off x="3886200" y="16363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565" name="Text 7"/>
        <xdr:cNvSpPr txBox="1">
          <a:spLocks noChangeArrowheads="1"/>
        </xdr:cNvSpPr>
      </xdr:nvSpPr>
      <xdr:spPr bwMode="auto">
        <a:xfrm>
          <a:off x="3886200" y="16363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566" name="Text 13"/>
        <xdr:cNvSpPr txBox="1">
          <a:spLocks noChangeArrowheads="1"/>
        </xdr:cNvSpPr>
      </xdr:nvSpPr>
      <xdr:spPr bwMode="auto">
        <a:xfrm>
          <a:off x="110204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567" name="Text 79"/>
        <xdr:cNvSpPr txBox="1">
          <a:spLocks noChangeArrowheads="1"/>
        </xdr:cNvSpPr>
      </xdr:nvSpPr>
      <xdr:spPr bwMode="auto">
        <a:xfrm>
          <a:off x="1102042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568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569" name="Text Box 1568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570" name="Text Box 1569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571" name="Text Box 157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572" name="Text Box 157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60</xdr:row>
      <xdr:rowOff>0</xdr:rowOff>
    </xdr:from>
    <xdr:to>
      <xdr:col>2</xdr:col>
      <xdr:colOff>0</xdr:colOff>
      <xdr:row>60</xdr:row>
      <xdr:rowOff>0</xdr:rowOff>
    </xdr:to>
    <xdr:sp macro="" textlink="">
      <xdr:nvSpPr>
        <xdr:cNvPr id="573" name="Text 12"/>
        <xdr:cNvSpPr txBox="1">
          <a:spLocks noChangeArrowheads="1"/>
        </xdr:cNvSpPr>
      </xdr:nvSpPr>
      <xdr:spPr bwMode="auto">
        <a:xfrm>
          <a:off x="295275" y="140779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60</xdr:row>
      <xdr:rowOff>0</xdr:rowOff>
    </xdr:from>
    <xdr:to>
      <xdr:col>3</xdr:col>
      <xdr:colOff>0</xdr:colOff>
      <xdr:row>60</xdr:row>
      <xdr:rowOff>0</xdr:rowOff>
    </xdr:to>
    <xdr:sp macro="" textlink="">
      <xdr:nvSpPr>
        <xdr:cNvPr id="574" name="Text 13"/>
        <xdr:cNvSpPr txBox="1">
          <a:spLocks noChangeArrowheads="1"/>
        </xdr:cNvSpPr>
      </xdr:nvSpPr>
      <xdr:spPr bwMode="auto">
        <a:xfrm>
          <a:off x="27336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60</xdr:row>
      <xdr:rowOff>0</xdr:rowOff>
    </xdr:from>
    <xdr:to>
      <xdr:col>3</xdr:col>
      <xdr:colOff>400050</xdr:colOff>
      <xdr:row>60</xdr:row>
      <xdr:rowOff>0</xdr:rowOff>
    </xdr:to>
    <xdr:sp macro="" textlink="">
      <xdr:nvSpPr>
        <xdr:cNvPr id="575" name="Text 14"/>
        <xdr:cNvSpPr txBox="1">
          <a:spLocks noChangeArrowheads="1"/>
        </xdr:cNvSpPr>
      </xdr:nvSpPr>
      <xdr:spPr bwMode="auto">
        <a:xfrm>
          <a:off x="3381375" y="14077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76" name="Text 1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77" name="Text 1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78" name="Text 1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579" name="Text 1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580" name="Text 35"/>
        <xdr:cNvSpPr txBox="1">
          <a:spLocks noChangeArrowheads="1"/>
        </xdr:cNvSpPr>
      </xdr:nvSpPr>
      <xdr:spPr bwMode="auto">
        <a:xfrm>
          <a:off x="285750" y="324612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9525</xdr:colOff>
      <xdr:row>132</xdr:row>
      <xdr:rowOff>0</xdr:rowOff>
    </xdr:to>
    <xdr:sp macro="" textlink="">
      <xdr:nvSpPr>
        <xdr:cNvPr id="581" name="Text 39"/>
        <xdr:cNvSpPr txBox="1">
          <a:spLocks noChangeArrowheads="1"/>
        </xdr:cNvSpPr>
      </xdr:nvSpPr>
      <xdr:spPr bwMode="auto">
        <a:xfrm>
          <a:off x="272415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3</xdr:col>
      <xdr:colOff>400050</xdr:colOff>
      <xdr:row>132</xdr:row>
      <xdr:rowOff>0</xdr:rowOff>
    </xdr:to>
    <xdr:sp macro="" textlink="">
      <xdr:nvSpPr>
        <xdr:cNvPr id="582" name="Text 40"/>
        <xdr:cNvSpPr txBox="1">
          <a:spLocks noChangeArrowheads="1"/>
        </xdr:cNvSpPr>
      </xdr:nvSpPr>
      <xdr:spPr bwMode="auto">
        <a:xfrm>
          <a:off x="3371850" y="32461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83" name="Text 41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84" name="Text 42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85" name="Text 4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586" name="Text 4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154</xdr:row>
      <xdr:rowOff>0</xdr:rowOff>
    </xdr:from>
    <xdr:to>
      <xdr:col>2</xdr:col>
      <xdr:colOff>0</xdr:colOff>
      <xdr:row>154</xdr:row>
      <xdr:rowOff>0</xdr:rowOff>
    </xdr:to>
    <xdr:sp macro="" textlink="">
      <xdr:nvSpPr>
        <xdr:cNvPr id="587" name="Text 78"/>
        <xdr:cNvSpPr txBox="1">
          <a:spLocks noChangeArrowheads="1"/>
        </xdr:cNvSpPr>
      </xdr:nvSpPr>
      <xdr:spPr bwMode="auto">
        <a:xfrm>
          <a:off x="285750" y="398145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154</xdr:row>
      <xdr:rowOff>0</xdr:rowOff>
    </xdr:from>
    <xdr:to>
      <xdr:col>2</xdr:col>
      <xdr:colOff>590550</xdr:colOff>
      <xdr:row>154</xdr:row>
      <xdr:rowOff>0</xdr:rowOff>
    </xdr:to>
    <xdr:sp macro="" textlink="">
      <xdr:nvSpPr>
        <xdr:cNvPr id="588" name="Text 79"/>
        <xdr:cNvSpPr txBox="1">
          <a:spLocks noChangeArrowheads="1"/>
        </xdr:cNvSpPr>
      </xdr:nvSpPr>
      <xdr:spPr bwMode="auto">
        <a:xfrm>
          <a:off x="2733675" y="398145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589" name="Text 80"/>
        <xdr:cNvSpPr txBox="1">
          <a:spLocks noChangeArrowheads="1"/>
        </xdr:cNvSpPr>
      </xdr:nvSpPr>
      <xdr:spPr bwMode="auto">
        <a:xfrm>
          <a:off x="3371850" y="39814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590" name="Text 81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591" name="Text 82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592" name="Text 83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593" name="Text 84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5</xdr:col>
      <xdr:colOff>0</xdr:colOff>
      <xdr:row>154</xdr:row>
      <xdr:rowOff>0</xdr:rowOff>
    </xdr:to>
    <xdr:sp macro="" textlink="">
      <xdr:nvSpPr>
        <xdr:cNvPr id="594" name="Text 85"/>
        <xdr:cNvSpPr txBox="1">
          <a:spLocks noChangeArrowheads="1"/>
        </xdr:cNvSpPr>
      </xdr:nvSpPr>
      <xdr:spPr bwMode="auto">
        <a:xfrm>
          <a:off x="3886200" y="39814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154</xdr:row>
      <xdr:rowOff>0</xdr:rowOff>
    </xdr:from>
    <xdr:to>
      <xdr:col>6</xdr:col>
      <xdr:colOff>0</xdr:colOff>
      <xdr:row>154</xdr:row>
      <xdr:rowOff>0</xdr:rowOff>
    </xdr:to>
    <xdr:sp macro="" textlink="">
      <xdr:nvSpPr>
        <xdr:cNvPr id="595" name="Text 86"/>
        <xdr:cNvSpPr txBox="1">
          <a:spLocks noChangeArrowheads="1"/>
        </xdr:cNvSpPr>
      </xdr:nvSpPr>
      <xdr:spPr bwMode="auto">
        <a:xfrm>
          <a:off x="4410075" y="39814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154</xdr:row>
      <xdr:rowOff>0</xdr:rowOff>
    </xdr:from>
    <xdr:to>
      <xdr:col>6</xdr:col>
      <xdr:colOff>361950</xdr:colOff>
      <xdr:row>154</xdr:row>
      <xdr:rowOff>0</xdr:rowOff>
    </xdr:to>
    <xdr:sp macro="" textlink="">
      <xdr:nvSpPr>
        <xdr:cNvPr id="596" name="Text 87"/>
        <xdr:cNvSpPr txBox="1">
          <a:spLocks noChangeArrowheads="1"/>
        </xdr:cNvSpPr>
      </xdr:nvSpPr>
      <xdr:spPr bwMode="auto">
        <a:xfrm>
          <a:off x="4943475" y="398145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154</xdr:row>
      <xdr:rowOff>0</xdr:rowOff>
    </xdr:from>
    <xdr:to>
      <xdr:col>12</xdr:col>
      <xdr:colOff>0</xdr:colOff>
      <xdr:row>154</xdr:row>
      <xdr:rowOff>0</xdr:rowOff>
    </xdr:to>
    <xdr:sp macro="" textlink="">
      <xdr:nvSpPr>
        <xdr:cNvPr id="597" name="Text 88"/>
        <xdr:cNvSpPr txBox="1">
          <a:spLocks noChangeArrowheads="1"/>
        </xdr:cNvSpPr>
      </xdr:nvSpPr>
      <xdr:spPr bwMode="auto">
        <a:xfrm>
          <a:off x="5457825" y="398145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598" name="Text 9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599" name="Text 9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5</xdr:col>
      <xdr:colOff>0</xdr:colOff>
      <xdr:row>210</xdr:row>
      <xdr:rowOff>0</xdr:rowOff>
    </xdr:to>
    <xdr:sp macro="" textlink="">
      <xdr:nvSpPr>
        <xdr:cNvPr id="600" name="Text 96"/>
        <xdr:cNvSpPr txBox="1">
          <a:spLocks noChangeArrowheads="1"/>
        </xdr:cNvSpPr>
      </xdr:nvSpPr>
      <xdr:spPr bwMode="auto">
        <a:xfrm>
          <a:off x="38862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210</xdr:row>
      <xdr:rowOff>0</xdr:rowOff>
    </xdr:from>
    <xdr:to>
      <xdr:col>5</xdr:col>
      <xdr:colOff>485775</xdr:colOff>
      <xdr:row>210</xdr:row>
      <xdr:rowOff>0</xdr:rowOff>
    </xdr:to>
    <xdr:sp macro="" textlink="">
      <xdr:nvSpPr>
        <xdr:cNvPr id="601" name="Text 97"/>
        <xdr:cNvSpPr txBox="1">
          <a:spLocks noChangeArrowheads="1"/>
        </xdr:cNvSpPr>
      </xdr:nvSpPr>
      <xdr:spPr bwMode="auto">
        <a:xfrm>
          <a:off x="4429125" y="53435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210</xdr:row>
      <xdr:rowOff>0</xdr:rowOff>
    </xdr:from>
    <xdr:to>
      <xdr:col>6</xdr:col>
      <xdr:colOff>371475</xdr:colOff>
      <xdr:row>210</xdr:row>
      <xdr:rowOff>0</xdr:rowOff>
    </xdr:to>
    <xdr:sp macro="" textlink="">
      <xdr:nvSpPr>
        <xdr:cNvPr id="602" name="Text 98"/>
        <xdr:cNvSpPr txBox="1">
          <a:spLocks noChangeArrowheads="1"/>
        </xdr:cNvSpPr>
      </xdr:nvSpPr>
      <xdr:spPr bwMode="auto">
        <a:xfrm>
          <a:off x="4933950" y="53435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210</xdr:row>
      <xdr:rowOff>0</xdr:rowOff>
    </xdr:from>
    <xdr:to>
      <xdr:col>16</xdr:col>
      <xdr:colOff>19050</xdr:colOff>
      <xdr:row>210</xdr:row>
      <xdr:rowOff>0</xdr:rowOff>
    </xdr:to>
    <xdr:sp macro="" textlink="">
      <xdr:nvSpPr>
        <xdr:cNvPr id="603" name="Text 99"/>
        <xdr:cNvSpPr txBox="1">
          <a:spLocks noChangeArrowheads="1"/>
        </xdr:cNvSpPr>
      </xdr:nvSpPr>
      <xdr:spPr bwMode="auto">
        <a:xfrm>
          <a:off x="5457825" y="53435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9525</xdr:colOff>
      <xdr:row>132</xdr:row>
      <xdr:rowOff>0</xdr:rowOff>
    </xdr:to>
    <xdr:sp macro="" textlink="">
      <xdr:nvSpPr>
        <xdr:cNvPr id="604" name="Text 100"/>
        <xdr:cNvSpPr txBox="1">
          <a:spLocks noChangeArrowheads="1"/>
        </xdr:cNvSpPr>
      </xdr:nvSpPr>
      <xdr:spPr bwMode="auto">
        <a:xfrm>
          <a:off x="276225" y="324612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132</xdr:row>
      <xdr:rowOff>0</xdr:rowOff>
    </xdr:from>
    <xdr:to>
      <xdr:col>3</xdr:col>
      <xdr:colOff>9525</xdr:colOff>
      <xdr:row>132</xdr:row>
      <xdr:rowOff>0</xdr:rowOff>
    </xdr:to>
    <xdr:sp macro="" textlink="">
      <xdr:nvSpPr>
        <xdr:cNvPr id="605" name="Text 101"/>
        <xdr:cNvSpPr txBox="1">
          <a:spLocks noChangeArrowheads="1"/>
        </xdr:cNvSpPr>
      </xdr:nvSpPr>
      <xdr:spPr bwMode="auto">
        <a:xfrm>
          <a:off x="2743200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132</xdr:row>
      <xdr:rowOff>0</xdr:rowOff>
    </xdr:from>
    <xdr:to>
      <xdr:col>3</xdr:col>
      <xdr:colOff>400050</xdr:colOff>
      <xdr:row>132</xdr:row>
      <xdr:rowOff>0</xdr:rowOff>
    </xdr:to>
    <xdr:sp macro="" textlink="">
      <xdr:nvSpPr>
        <xdr:cNvPr id="606" name="Text 102"/>
        <xdr:cNvSpPr txBox="1">
          <a:spLocks noChangeArrowheads="1"/>
        </xdr:cNvSpPr>
      </xdr:nvSpPr>
      <xdr:spPr bwMode="auto">
        <a:xfrm>
          <a:off x="3381375" y="32461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607" name="Text 103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608" name="Text 10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609" name="Text 10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610" name="Text 10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457200</xdr:colOff>
      <xdr:row>132</xdr:row>
      <xdr:rowOff>0</xdr:rowOff>
    </xdr:to>
    <xdr:sp macro="" textlink="">
      <xdr:nvSpPr>
        <xdr:cNvPr id="611" name="Text 107"/>
        <xdr:cNvSpPr txBox="1">
          <a:spLocks noChangeArrowheads="1"/>
        </xdr:cNvSpPr>
      </xdr:nvSpPr>
      <xdr:spPr bwMode="auto">
        <a:xfrm>
          <a:off x="3886200" y="3246120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132</xdr:row>
      <xdr:rowOff>0</xdr:rowOff>
    </xdr:from>
    <xdr:to>
      <xdr:col>5</xdr:col>
      <xdr:colOff>495300</xdr:colOff>
      <xdr:row>132</xdr:row>
      <xdr:rowOff>0</xdr:rowOff>
    </xdr:to>
    <xdr:sp macro="" textlink="">
      <xdr:nvSpPr>
        <xdr:cNvPr id="612" name="Text 108"/>
        <xdr:cNvSpPr txBox="1">
          <a:spLocks noChangeArrowheads="1"/>
        </xdr:cNvSpPr>
      </xdr:nvSpPr>
      <xdr:spPr bwMode="auto">
        <a:xfrm>
          <a:off x="4419600" y="324612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6</xdr:col>
      <xdr:colOff>504825</xdr:colOff>
      <xdr:row>132</xdr:row>
      <xdr:rowOff>0</xdr:rowOff>
    </xdr:to>
    <xdr:sp macro="" textlink="">
      <xdr:nvSpPr>
        <xdr:cNvPr id="613" name="Text 109"/>
        <xdr:cNvSpPr txBox="1">
          <a:spLocks noChangeArrowheads="1"/>
        </xdr:cNvSpPr>
      </xdr:nvSpPr>
      <xdr:spPr bwMode="auto">
        <a:xfrm>
          <a:off x="4933950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614" name="Text 110"/>
        <xdr:cNvSpPr txBox="1">
          <a:spLocks noChangeArrowheads="1"/>
        </xdr:cNvSpPr>
      </xdr:nvSpPr>
      <xdr:spPr bwMode="auto">
        <a:xfrm>
          <a:off x="5467350" y="3246120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210</xdr:row>
      <xdr:rowOff>0</xdr:rowOff>
    </xdr:from>
    <xdr:to>
      <xdr:col>2</xdr:col>
      <xdr:colOff>0</xdr:colOff>
      <xdr:row>210</xdr:row>
      <xdr:rowOff>0</xdr:rowOff>
    </xdr:to>
    <xdr:sp macro="" textlink="">
      <xdr:nvSpPr>
        <xdr:cNvPr id="615" name="Text 111"/>
        <xdr:cNvSpPr txBox="1">
          <a:spLocks noChangeArrowheads="1"/>
        </xdr:cNvSpPr>
      </xdr:nvSpPr>
      <xdr:spPr bwMode="auto">
        <a:xfrm>
          <a:off x="276225" y="5343525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210</xdr:row>
      <xdr:rowOff>0</xdr:rowOff>
    </xdr:from>
    <xdr:to>
      <xdr:col>3</xdr:col>
      <xdr:colOff>0</xdr:colOff>
      <xdr:row>210</xdr:row>
      <xdr:rowOff>0</xdr:rowOff>
    </xdr:to>
    <xdr:sp macro="" textlink="">
      <xdr:nvSpPr>
        <xdr:cNvPr id="616" name="Text 112"/>
        <xdr:cNvSpPr txBox="1">
          <a:spLocks noChangeArrowheads="1"/>
        </xdr:cNvSpPr>
      </xdr:nvSpPr>
      <xdr:spPr bwMode="auto">
        <a:xfrm>
          <a:off x="2724150" y="53435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17" name="Text 113"/>
        <xdr:cNvSpPr txBox="1">
          <a:spLocks noChangeArrowheads="1"/>
        </xdr:cNvSpPr>
      </xdr:nvSpPr>
      <xdr:spPr bwMode="auto">
        <a:xfrm>
          <a:off x="3371850" y="5343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18" name="Text 11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19" name="Text 11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20" name="Text 11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21" name="Text 11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9525</xdr:colOff>
      <xdr:row>132</xdr:row>
      <xdr:rowOff>0</xdr:rowOff>
    </xdr:to>
    <xdr:sp macro="" textlink="">
      <xdr:nvSpPr>
        <xdr:cNvPr id="622" name="Text 147"/>
        <xdr:cNvSpPr txBox="1">
          <a:spLocks noChangeArrowheads="1"/>
        </xdr:cNvSpPr>
      </xdr:nvSpPr>
      <xdr:spPr bwMode="auto">
        <a:xfrm>
          <a:off x="11010900" y="32461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623" name="Text 148"/>
        <xdr:cNvSpPr txBox="1">
          <a:spLocks noChangeArrowheads="1"/>
        </xdr:cNvSpPr>
      </xdr:nvSpPr>
      <xdr:spPr bwMode="auto">
        <a:xfrm>
          <a:off x="11668125" y="3246120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60</xdr:row>
      <xdr:rowOff>0</xdr:rowOff>
    </xdr:from>
    <xdr:to>
      <xdr:col>18</xdr:col>
      <xdr:colOff>0</xdr:colOff>
      <xdr:row>60</xdr:row>
      <xdr:rowOff>0</xdr:rowOff>
    </xdr:to>
    <xdr:sp macro="" textlink="">
      <xdr:nvSpPr>
        <xdr:cNvPr id="624" name="Text 149"/>
        <xdr:cNvSpPr txBox="1">
          <a:spLocks noChangeArrowheads="1"/>
        </xdr:cNvSpPr>
      </xdr:nvSpPr>
      <xdr:spPr bwMode="auto">
        <a:xfrm>
          <a:off x="11677650" y="140779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St1raftat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60</xdr:row>
      <xdr:rowOff>0</xdr:rowOff>
    </xdr:from>
    <xdr:to>
      <xdr:col>17</xdr:col>
      <xdr:colOff>19050</xdr:colOff>
      <xdr:row>60</xdr:row>
      <xdr:rowOff>0</xdr:rowOff>
    </xdr:to>
    <xdr:sp macro="" textlink="">
      <xdr:nvSpPr>
        <xdr:cNvPr id="625" name="Text 150"/>
        <xdr:cNvSpPr txBox="1">
          <a:spLocks noChangeArrowheads="1"/>
        </xdr:cNvSpPr>
      </xdr:nvSpPr>
      <xdr:spPr bwMode="auto">
        <a:xfrm>
          <a:off x="11010900" y="140779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210</xdr:row>
      <xdr:rowOff>0</xdr:rowOff>
    </xdr:from>
    <xdr:to>
      <xdr:col>17</xdr:col>
      <xdr:colOff>0</xdr:colOff>
      <xdr:row>210</xdr:row>
      <xdr:rowOff>0</xdr:rowOff>
    </xdr:to>
    <xdr:sp macro="" textlink="">
      <xdr:nvSpPr>
        <xdr:cNvPr id="626" name="Text 153"/>
        <xdr:cNvSpPr txBox="1">
          <a:spLocks noChangeArrowheads="1"/>
        </xdr:cNvSpPr>
      </xdr:nvSpPr>
      <xdr:spPr bwMode="auto">
        <a:xfrm>
          <a:off x="11010900" y="53435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5</xdr:col>
      <xdr:colOff>0</xdr:colOff>
      <xdr:row>60</xdr:row>
      <xdr:rowOff>0</xdr:rowOff>
    </xdr:to>
    <xdr:sp macro="" textlink="">
      <xdr:nvSpPr>
        <xdr:cNvPr id="627" name="Text 169"/>
        <xdr:cNvSpPr txBox="1">
          <a:spLocks noChangeArrowheads="1"/>
        </xdr:cNvSpPr>
      </xdr:nvSpPr>
      <xdr:spPr bwMode="auto">
        <a:xfrm>
          <a:off x="38862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60</xdr:row>
      <xdr:rowOff>0</xdr:rowOff>
    </xdr:from>
    <xdr:to>
      <xdr:col>6</xdr:col>
      <xdr:colOff>0</xdr:colOff>
      <xdr:row>60</xdr:row>
      <xdr:rowOff>0</xdr:rowOff>
    </xdr:to>
    <xdr:sp macro="" textlink="">
      <xdr:nvSpPr>
        <xdr:cNvPr id="628" name="Text 170"/>
        <xdr:cNvSpPr txBox="1">
          <a:spLocks noChangeArrowheads="1"/>
        </xdr:cNvSpPr>
      </xdr:nvSpPr>
      <xdr:spPr bwMode="auto">
        <a:xfrm>
          <a:off x="4429125" y="14077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60</xdr:row>
      <xdr:rowOff>0</xdr:rowOff>
    </xdr:from>
    <xdr:to>
      <xdr:col>7</xdr:col>
      <xdr:colOff>0</xdr:colOff>
      <xdr:row>60</xdr:row>
      <xdr:rowOff>0</xdr:rowOff>
    </xdr:to>
    <xdr:sp macro="" textlink="">
      <xdr:nvSpPr>
        <xdr:cNvPr id="629" name="Text 171"/>
        <xdr:cNvSpPr txBox="1">
          <a:spLocks noChangeArrowheads="1"/>
        </xdr:cNvSpPr>
      </xdr:nvSpPr>
      <xdr:spPr bwMode="auto">
        <a:xfrm>
          <a:off x="4933950" y="1407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60</xdr:row>
      <xdr:rowOff>0</xdr:rowOff>
    </xdr:from>
    <xdr:to>
      <xdr:col>8</xdr:col>
      <xdr:colOff>0</xdr:colOff>
      <xdr:row>60</xdr:row>
      <xdr:rowOff>0</xdr:rowOff>
    </xdr:to>
    <xdr:sp macro="" textlink="">
      <xdr:nvSpPr>
        <xdr:cNvPr id="630" name="Text 172"/>
        <xdr:cNvSpPr txBox="1">
          <a:spLocks noChangeArrowheads="1"/>
        </xdr:cNvSpPr>
      </xdr:nvSpPr>
      <xdr:spPr bwMode="auto">
        <a:xfrm>
          <a:off x="54483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60</xdr:row>
      <xdr:rowOff>0</xdr:rowOff>
    </xdr:from>
    <xdr:to>
      <xdr:col>9</xdr:col>
      <xdr:colOff>0</xdr:colOff>
      <xdr:row>60</xdr:row>
      <xdr:rowOff>0</xdr:rowOff>
    </xdr:to>
    <xdr:sp macro="" textlink="">
      <xdr:nvSpPr>
        <xdr:cNvPr id="631" name="Text 173"/>
        <xdr:cNvSpPr txBox="1">
          <a:spLocks noChangeArrowheads="1"/>
        </xdr:cNvSpPr>
      </xdr:nvSpPr>
      <xdr:spPr bwMode="auto">
        <a:xfrm>
          <a:off x="59721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60</xdr:row>
      <xdr:rowOff>0</xdr:rowOff>
    </xdr:from>
    <xdr:to>
      <xdr:col>10</xdr:col>
      <xdr:colOff>9525</xdr:colOff>
      <xdr:row>60</xdr:row>
      <xdr:rowOff>0</xdr:rowOff>
    </xdr:to>
    <xdr:sp macro="" textlink="">
      <xdr:nvSpPr>
        <xdr:cNvPr id="632" name="Text 174"/>
        <xdr:cNvSpPr txBox="1">
          <a:spLocks noChangeArrowheads="1"/>
        </xdr:cNvSpPr>
      </xdr:nvSpPr>
      <xdr:spPr bwMode="auto">
        <a:xfrm>
          <a:off x="66008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633" name="Text 175"/>
        <xdr:cNvSpPr txBox="1">
          <a:spLocks noChangeArrowheads="1"/>
        </xdr:cNvSpPr>
      </xdr:nvSpPr>
      <xdr:spPr bwMode="auto">
        <a:xfrm>
          <a:off x="72294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12</xdr:col>
      <xdr:colOff>0</xdr:colOff>
      <xdr:row>60</xdr:row>
      <xdr:rowOff>0</xdr:rowOff>
    </xdr:to>
    <xdr:sp macro="" textlink="">
      <xdr:nvSpPr>
        <xdr:cNvPr id="634" name="Text 176"/>
        <xdr:cNvSpPr txBox="1">
          <a:spLocks noChangeArrowheads="1"/>
        </xdr:cNvSpPr>
      </xdr:nvSpPr>
      <xdr:spPr bwMode="auto">
        <a:xfrm>
          <a:off x="785812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635" name="Text 177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636" name="Text 178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637" name="Text 179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638" name="Text 180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639" name="Text 181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640" name="Text 182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641" name="Text 183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642" name="Text 184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5</xdr:col>
      <xdr:colOff>0</xdr:colOff>
      <xdr:row>210</xdr:row>
      <xdr:rowOff>0</xdr:rowOff>
    </xdr:to>
    <xdr:sp macro="" textlink="">
      <xdr:nvSpPr>
        <xdr:cNvPr id="643" name="Text 185"/>
        <xdr:cNvSpPr txBox="1">
          <a:spLocks noChangeArrowheads="1"/>
        </xdr:cNvSpPr>
      </xdr:nvSpPr>
      <xdr:spPr bwMode="auto">
        <a:xfrm>
          <a:off x="38862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210</xdr:row>
      <xdr:rowOff>0</xdr:rowOff>
    </xdr:from>
    <xdr:to>
      <xdr:col>6</xdr:col>
      <xdr:colOff>0</xdr:colOff>
      <xdr:row>210</xdr:row>
      <xdr:rowOff>0</xdr:rowOff>
    </xdr:to>
    <xdr:sp macro="" textlink="">
      <xdr:nvSpPr>
        <xdr:cNvPr id="644" name="Text 186"/>
        <xdr:cNvSpPr txBox="1">
          <a:spLocks noChangeArrowheads="1"/>
        </xdr:cNvSpPr>
      </xdr:nvSpPr>
      <xdr:spPr bwMode="auto">
        <a:xfrm>
          <a:off x="4429125" y="534352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210</xdr:row>
      <xdr:rowOff>0</xdr:rowOff>
    </xdr:from>
    <xdr:to>
      <xdr:col>7</xdr:col>
      <xdr:colOff>0</xdr:colOff>
      <xdr:row>210</xdr:row>
      <xdr:rowOff>0</xdr:rowOff>
    </xdr:to>
    <xdr:sp macro="" textlink="">
      <xdr:nvSpPr>
        <xdr:cNvPr id="645" name="Text 187"/>
        <xdr:cNvSpPr txBox="1">
          <a:spLocks noChangeArrowheads="1"/>
        </xdr:cNvSpPr>
      </xdr:nvSpPr>
      <xdr:spPr bwMode="auto">
        <a:xfrm>
          <a:off x="4933950" y="53435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210</xdr:row>
      <xdr:rowOff>0</xdr:rowOff>
    </xdr:from>
    <xdr:to>
      <xdr:col>8</xdr:col>
      <xdr:colOff>0</xdr:colOff>
      <xdr:row>210</xdr:row>
      <xdr:rowOff>0</xdr:rowOff>
    </xdr:to>
    <xdr:sp macro="" textlink="">
      <xdr:nvSpPr>
        <xdr:cNvPr id="646" name="Text 188"/>
        <xdr:cNvSpPr txBox="1">
          <a:spLocks noChangeArrowheads="1"/>
        </xdr:cNvSpPr>
      </xdr:nvSpPr>
      <xdr:spPr bwMode="auto">
        <a:xfrm>
          <a:off x="5448300" y="53435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210</xdr:row>
      <xdr:rowOff>0</xdr:rowOff>
    </xdr:from>
    <xdr:to>
      <xdr:col>9</xdr:col>
      <xdr:colOff>0</xdr:colOff>
      <xdr:row>210</xdr:row>
      <xdr:rowOff>0</xdr:rowOff>
    </xdr:to>
    <xdr:sp macro="" textlink="">
      <xdr:nvSpPr>
        <xdr:cNvPr id="647" name="Text 189"/>
        <xdr:cNvSpPr txBox="1">
          <a:spLocks noChangeArrowheads="1"/>
        </xdr:cNvSpPr>
      </xdr:nvSpPr>
      <xdr:spPr bwMode="auto">
        <a:xfrm>
          <a:off x="597217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210</xdr:row>
      <xdr:rowOff>0</xdr:rowOff>
    </xdr:from>
    <xdr:to>
      <xdr:col>10</xdr:col>
      <xdr:colOff>9525</xdr:colOff>
      <xdr:row>210</xdr:row>
      <xdr:rowOff>0</xdr:rowOff>
    </xdr:to>
    <xdr:sp macro="" textlink="">
      <xdr:nvSpPr>
        <xdr:cNvPr id="648" name="Text 190"/>
        <xdr:cNvSpPr txBox="1">
          <a:spLocks noChangeArrowheads="1"/>
        </xdr:cNvSpPr>
      </xdr:nvSpPr>
      <xdr:spPr bwMode="auto">
        <a:xfrm>
          <a:off x="6600825" y="53435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210</xdr:row>
      <xdr:rowOff>0</xdr:rowOff>
    </xdr:from>
    <xdr:to>
      <xdr:col>11</xdr:col>
      <xdr:colOff>0</xdr:colOff>
      <xdr:row>210</xdr:row>
      <xdr:rowOff>0</xdr:rowOff>
    </xdr:to>
    <xdr:sp macro="" textlink="">
      <xdr:nvSpPr>
        <xdr:cNvPr id="649" name="Text 191"/>
        <xdr:cNvSpPr txBox="1">
          <a:spLocks noChangeArrowheads="1"/>
        </xdr:cNvSpPr>
      </xdr:nvSpPr>
      <xdr:spPr bwMode="auto">
        <a:xfrm>
          <a:off x="722947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210</xdr:row>
      <xdr:rowOff>0</xdr:rowOff>
    </xdr:from>
    <xdr:to>
      <xdr:col>12</xdr:col>
      <xdr:colOff>0</xdr:colOff>
      <xdr:row>210</xdr:row>
      <xdr:rowOff>0</xdr:rowOff>
    </xdr:to>
    <xdr:sp macro="" textlink="">
      <xdr:nvSpPr>
        <xdr:cNvPr id="650" name="Text 192"/>
        <xdr:cNvSpPr txBox="1">
          <a:spLocks noChangeArrowheads="1"/>
        </xdr:cNvSpPr>
      </xdr:nvSpPr>
      <xdr:spPr bwMode="auto">
        <a:xfrm>
          <a:off x="7858125" y="53435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un0d mehr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651" name="Text 80"/>
        <xdr:cNvSpPr txBox="1">
          <a:spLocks noChangeArrowheads="1"/>
        </xdr:cNvSpPr>
      </xdr:nvSpPr>
      <xdr:spPr bwMode="auto">
        <a:xfrm>
          <a:off x="3371850" y="398145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652" name="Text 81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653" name="Text 82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654" name="Text 83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4</xdr:col>
      <xdr:colOff>0</xdr:colOff>
      <xdr:row>154</xdr:row>
      <xdr:rowOff>0</xdr:rowOff>
    </xdr:to>
    <xdr:sp macro="" textlink="">
      <xdr:nvSpPr>
        <xdr:cNvPr id="655" name="Text 84"/>
        <xdr:cNvSpPr txBox="1">
          <a:spLocks noChangeArrowheads="1"/>
        </xdr:cNvSpPr>
      </xdr:nvSpPr>
      <xdr:spPr bwMode="auto">
        <a:xfrm>
          <a:off x="3886200" y="39814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5</xdr:col>
      <xdr:colOff>0</xdr:colOff>
      <xdr:row>154</xdr:row>
      <xdr:rowOff>0</xdr:rowOff>
    </xdr:to>
    <xdr:sp macro="" textlink="">
      <xdr:nvSpPr>
        <xdr:cNvPr id="656" name="Text 85"/>
        <xdr:cNvSpPr txBox="1">
          <a:spLocks noChangeArrowheads="1"/>
        </xdr:cNvSpPr>
      </xdr:nvSpPr>
      <xdr:spPr bwMode="auto">
        <a:xfrm>
          <a:off x="3886200" y="39814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154</xdr:row>
      <xdr:rowOff>0</xdr:rowOff>
    </xdr:from>
    <xdr:to>
      <xdr:col>6</xdr:col>
      <xdr:colOff>0</xdr:colOff>
      <xdr:row>154</xdr:row>
      <xdr:rowOff>0</xdr:rowOff>
    </xdr:to>
    <xdr:sp macro="" textlink="">
      <xdr:nvSpPr>
        <xdr:cNvPr id="657" name="Text 86"/>
        <xdr:cNvSpPr txBox="1">
          <a:spLocks noChangeArrowheads="1"/>
        </xdr:cNvSpPr>
      </xdr:nvSpPr>
      <xdr:spPr bwMode="auto">
        <a:xfrm>
          <a:off x="4410075" y="398145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154</xdr:row>
      <xdr:rowOff>0</xdr:rowOff>
    </xdr:from>
    <xdr:to>
      <xdr:col>6</xdr:col>
      <xdr:colOff>361950</xdr:colOff>
      <xdr:row>154</xdr:row>
      <xdr:rowOff>0</xdr:rowOff>
    </xdr:to>
    <xdr:sp macro="" textlink="">
      <xdr:nvSpPr>
        <xdr:cNvPr id="658" name="Text 87"/>
        <xdr:cNvSpPr txBox="1">
          <a:spLocks noChangeArrowheads="1"/>
        </xdr:cNvSpPr>
      </xdr:nvSpPr>
      <xdr:spPr bwMode="auto">
        <a:xfrm>
          <a:off x="4943475" y="398145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154</xdr:row>
      <xdr:rowOff>0</xdr:rowOff>
    </xdr:from>
    <xdr:to>
      <xdr:col>12</xdr:col>
      <xdr:colOff>0</xdr:colOff>
      <xdr:row>154</xdr:row>
      <xdr:rowOff>0</xdr:rowOff>
    </xdr:to>
    <xdr:sp macro="" textlink="">
      <xdr:nvSpPr>
        <xdr:cNvPr id="659" name="Text 88"/>
        <xdr:cNvSpPr txBox="1">
          <a:spLocks noChangeArrowheads="1"/>
        </xdr:cNvSpPr>
      </xdr:nvSpPr>
      <xdr:spPr bwMode="auto">
        <a:xfrm>
          <a:off x="5457825" y="398145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64" name="Text 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65" name="Text 5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66" name="Text 6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667" name="Text 7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69</xdr:row>
      <xdr:rowOff>0</xdr:rowOff>
    </xdr:from>
    <xdr:to>
      <xdr:col>4</xdr:col>
      <xdr:colOff>0</xdr:colOff>
      <xdr:row>71</xdr:row>
      <xdr:rowOff>142875</xdr:rowOff>
    </xdr:to>
    <xdr:sp macro="" textlink="">
      <xdr:nvSpPr>
        <xdr:cNvPr id="668" name="Text Box 1689"/>
        <xdr:cNvSpPr txBox="1">
          <a:spLocks noChangeArrowheads="1"/>
        </xdr:cNvSpPr>
      </xdr:nvSpPr>
      <xdr:spPr bwMode="auto">
        <a:xfrm>
          <a:off x="3886200" y="159067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70</xdr:row>
      <xdr:rowOff>9525</xdr:rowOff>
    </xdr:from>
    <xdr:to>
      <xdr:col>4</xdr:col>
      <xdr:colOff>0</xdr:colOff>
      <xdr:row>72</xdr:row>
      <xdr:rowOff>0</xdr:rowOff>
    </xdr:to>
    <xdr:sp macro="" textlink="">
      <xdr:nvSpPr>
        <xdr:cNvPr id="669" name="Text Box 1690"/>
        <xdr:cNvSpPr txBox="1">
          <a:spLocks noChangeArrowheads="1"/>
        </xdr:cNvSpPr>
      </xdr:nvSpPr>
      <xdr:spPr bwMode="auto">
        <a:xfrm>
          <a:off x="3886200" y="162210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670" name="Text Box 1691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671" name="Text Box 1692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60</xdr:row>
      <xdr:rowOff>0</xdr:rowOff>
    </xdr:from>
    <xdr:to>
      <xdr:col>17</xdr:col>
      <xdr:colOff>0</xdr:colOff>
      <xdr:row>60</xdr:row>
      <xdr:rowOff>0</xdr:rowOff>
    </xdr:to>
    <xdr:sp macro="" textlink="">
      <xdr:nvSpPr>
        <xdr:cNvPr id="672" name="Text 13"/>
        <xdr:cNvSpPr txBox="1">
          <a:spLocks noChangeArrowheads="1"/>
        </xdr:cNvSpPr>
      </xdr:nvSpPr>
      <xdr:spPr bwMode="auto">
        <a:xfrm>
          <a:off x="110204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154</xdr:row>
      <xdr:rowOff>0</xdr:rowOff>
    </xdr:from>
    <xdr:to>
      <xdr:col>16</xdr:col>
      <xdr:colOff>590550</xdr:colOff>
      <xdr:row>154</xdr:row>
      <xdr:rowOff>0</xdr:rowOff>
    </xdr:to>
    <xdr:sp macro="" textlink="">
      <xdr:nvSpPr>
        <xdr:cNvPr id="673" name="Text 79"/>
        <xdr:cNvSpPr txBox="1">
          <a:spLocks noChangeArrowheads="1"/>
        </xdr:cNvSpPr>
      </xdr:nvSpPr>
      <xdr:spPr bwMode="auto">
        <a:xfrm>
          <a:off x="11020425" y="398145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210</xdr:row>
      <xdr:rowOff>0</xdr:rowOff>
    </xdr:from>
    <xdr:to>
      <xdr:col>17</xdr:col>
      <xdr:colOff>0</xdr:colOff>
      <xdr:row>210</xdr:row>
      <xdr:rowOff>0</xdr:rowOff>
    </xdr:to>
    <xdr:sp macro="" textlink="">
      <xdr:nvSpPr>
        <xdr:cNvPr id="674" name="Text 112"/>
        <xdr:cNvSpPr txBox="1">
          <a:spLocks noChangeArrowheads="1"/>
        </xdr:cNvSpPr>
      </xdr:nvSpPr>
      <xdr:spPr bwMode="auto">
        <a:xfrm>
          <a:off x="11010900" y="53435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675" name="Text 4"/>
        <xdr:cNvSpPr txBox="1">
          <a:spLocks noChangeArrowheads="1"/>
        </xdr:cNvSpPr>
      </xdr:nvSpPr>
      <xdr:spPr bwMode="auto">
        <a:xfrm>
          <a:off x="3886200" y="32766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134</xdr:row>
      <xdr:rowOff>9525</xdr:rowOff>
    </xdr:from>
    <xdr:to>
      <xdr:col>4</xdr:col>
      <xdr:colOff>0</xdr:colOff>
      <xdr:row>135</xdr:row>
      <xdr:rowOff>0</xdr:rowOff>
    </xdr:to>
    <xdr:sp macro="" textlink="">
      <xdr:nvSpPr>
        <xdr:cNvPr id="676" name="Text 5"/>
        <xdr:cNvSpPr txBox="1">
          <a:spLocks noChangeArrowheads="1"/>
        </xdr:cNvSpPr>
      </xdr:nvSpPr>
      <xdr:spPr bwMode="auto">
        <a:xfrm>
          <a:off x="3886200" y="329279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134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677" name="Text 6"/>
        <xdr:cNvSpPr txBox="1">
          <a:spLocks noChangeArrowheads="1"/>
        </xdr:cNvSpPr>
      </xdr:nvSpPr>
      <xdr:spPr bwMode="auto">
        <a:xfrm>
          <a:off x="3886200" y="32918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134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678" name="Text 7"/>
        <xdr:cNvSpPr txBox="1">
          <a:spLocks noChangeArrowheads="1"/>
        </xdr:cNvSpPr>
      </xdr:nvSpPr>
      <xdr:spPr bwMode="auto">
        <a:xfrm>
          <a:off x="3886200" y="32918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174</xdr:row>
      <xdr:rowOff>9525</xdr:rowOff>
    </xdr:from>
    <xdr:to>
      <xdr:col>4</xdr:col>
      <xdr:colOff>0</xdr:colOff>
      <xdr:row>176</xdr:row>
      <xdr:rowOff>0</xdr:rowOff>
    </xdr:to>
    <xdr:sp macro="" textlink="">
      <xdr:nvSpPr>
        <xdr:cNvPr id="679" name="Text 5"/>
        <xdr:cNvSpPr txBox="1">
          <a:spLocks noChangeArrowheads="1"/>
        </xdr:cNvSpPr>
      </xdr:nvSpPr>
      <xdr:spPr bwMode="auto">
        <a:xfrm>
          <a:off x="3886200" y="438054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174</xdr:row>
      <xdr:rowOff>0</xdr:rowOff>
    </xdr:from>
    <xdr:to>
      <xdr:col>4</xdr:col>
      <xdr:colOff>0</xdr:colOff>
      <xdr:row>176</xdr:row>
      <xdr:rowOff>0</xdr:rowOff>
    </xdr:to>
    <xdr:sp macro="" textlink="">
      <xdr:nvSpPr>
        <xdr:cNvPr id="680" name="Text 6"/>
        <xdr:cNvSpPr txBox="1">
          <a:spLocks noChangeArrowheads="1"/>
        </xdr:cNvSpPr>
      </xdr:nvSpPr>
      <xdr:spPr bwMode="auto">
        <a:xfrm>
          <a:off x="3886200" y="437959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174</xdr:row>
      <xdr:rowOff>0</xdr:rowOff>
    </xdr:from>
    <xdr:to>
      <xdr:col>4</xdr:col>
      <xdr:colOff>0</xdr:colOff>
      <xdr:row>176</xdr:row>
      <xdr:rowOff>0</xdr:rowOff>
    </xdr:to>
    <xdr:sp macro="" textlink="">
      <xdr:nvSpPr>
        <xdr:cNvPr id="681" name="Text 7"/>
        <xdr:cNvSpPr txBox="1">
          <a:spLocks noChangeArrowheads="1"/>
        </xdr:cNvSpPr>
      </xdr:nvSpPr>
      <xdr:spPr bwMode="auto">
        <a:xfrm>
          <a:off x="3886200" y="437959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682" name="Text Box 1821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683" name="Text Box 1822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84" name="Text Box 1823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85" name="Text Box 1824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73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686" name="Text 35"/>
        <xdr:cNvSpPr txBox="1">
          <a:spLocks noChangeArrowheads="1"/>
        </xdr:cNvSpPr>
      </xdr:nvSpPr>
      <xdr:spPr bwMode="auto">
        <a:xfrm>
          <a:off x="285750" y="168211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687" name="Text Box 1833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688" name="Text Box 1834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689" name="Text Box 183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690" name="Text Box 1836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691" name="Text Box 1837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692" name="Text Box 1838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693" name="Text 78"/>
        <xdr:cNvSpPr txBox="1">
          <a:spLocks noChangeArrowheads="1"/>
        </xdr:cNvSpPr>
      </xdr:nvSpPr>
      <xdr:spPr bwMode="auto">
        <a:xfrm>
          <a:off x="285750" y="21736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694" name="Text 79"/>
        <xdr:cNvSpPr txBox="1">
          <a:spLocks noChangeArrowheads="1"/>
        </xdr:cNvSpPr>
      </xdr:nvSpPr>
      <xdr:spPr bwMode="auto">
        <a:xfrm>
          <a:off x="273367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95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96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97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98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99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700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701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702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703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704" name="Text 94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705" name="Text 95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5</xdr:col>
      <xdr:colOff>0</xdr:colOff>
      <xdr:row>103</xdr:row>
      <xdr:rowOff>0</xdr:rowOff>
    </xdr:to>
    <xdr:sp macro="" textlink="">
      <xdr:nvSpPr>
        <xdr:cNvPr id="706" name="Text 96"/>
        <xdr:cNvSpPr txBox="1">
          <a:spLocks noChangeArrowheads="1"/>
        </xdr:cNvSpPr>
      </xdr:nvSpPr>
      <xdr:spPr bwMode="auto">
        <a:xfrm>
          <a:off x="3886200" y="2447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103</xdr:row>
      <xdr:rowOff>0</xdr:rowOff>
    </xdr:from>
    <xdr:to>
      <xdr:col>5</xdr:col>
      <xdr:colOff>485775</xdr:colOff>
      <xdr:row>103</xdr:row>
      <xdr:rowOff>0</xdr:rowOff>
    </xdr:to>
    <xdr:sp macro="" textlink="">
      <xdr:nvSpPr>
        <xdr:cNvPr id="707" name="Text 97"/>
        <xdr:cNvSpPr txBox="1">
          <a:spLocks noChangeArrowheads="1"/>
        </xdr:cNvSpPr>
      </xdr:nvSpPr>
      <xdr:spPr bwMode="auto">
        <a:xfrm>
          <a:off x="4429125" y="24479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103</xdr:row>
      <xdr:rowOff>0</xdr:rowOff>
    </xdr:from>
    <xdr:to>
      <xdr:col>6</xdr:col>
      <xdr:colOff>371475</xdr:colOff>
      <xdr:row>103</xdr:row>
      <xdr:rowOff>0</xdr:rowOff>
    </xdr:to>
    <xdr:sp macro="" textlink="">
      <xdr:nvSpPr>
        <xdr:cNvPr id="708" name="Text 98"/>
        <xdr:cNvSpPr txBox="1">
          <a:spLocks noChangeArrowheads="1"/>
        </xdr:cNvSpPr>
      </xdr:nvSpPr>
      <xdr:spPr bwMode="auto">
        <a:xfrm>
          <a:off x="4933950" y="24479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103</xdr:row>
      <xdr:rowOff>0</xdr:rowOff>
    </xdr:from>
    <xdr:to>
      <xdr:col>16</xdr:col>
      <xdr:colOff>19050</xdr:colOff>
      <xdr:row>103</xdr:row>
      <xdr:rowOff>0</xdr:rowOff>
    </xdr:to>
    <xdr:sp macro="" textlink="">
      <xdr:nvSpPr>
        <xdr:cNvPr id="709" name="Text 99"/>
        <xdr:cNvSpPr txBox="1">
          <a:spLocks noChangeArrowheads="1"/>
        </xdr:cNvSpPr>
      </xdr:nvSpPr>
      <xdr:spPr bwMode="auto">
        <a:xfrm>
          <a:off x="5457825" y="24479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73</xdr:row>
      <xdr:rowOff>0</xdr:rowOff>
    </xdr:from>
    <xdr:to>
      <xdr:col>2</xdr:col>
      <xdr:colOff>9525</xdr:colOff>
      <xdr:row>73</xdr:row>
      <xdr:rowOff>0</xdr:rowOff>
    </xdr:to>
    <xdr:sp macro="" textlink="">
      <xdr:nvSpPr>
        <xdr:cNvPr id="710" name="Text 100"/>
        <xdr:cNvSpPr txBox="1">
          <a:spLocks noChangeArrowheads="1"/>
        </xdr:cNvSpPr>
      </xdr:nvSpPr>
      <xdr:spPr bwMode="auto">
        <a:xfrm>
          <a:off x="276225" y="168211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711" name="Text Box 1857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712" name="Text Box 1858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13" name="Text Box 1859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14" name="Text Box 1860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15" name="Text Box 1861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16" name="Text Box 1862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717" name="Text Box 1863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718" name="Text Box 1864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504825</xdr:colOff>
      <xdr:row>73</xdr:row>
      <xdr:rowOff>0</xdr:rowOff>
    </xdr:to>
    <xdr:sp macro="" textlink="">
      <xdr:nvSpPr>
        <xdr:cNvPr id="719" name="Text Box 1865"/>
        <xdr:cNvSpPr txBox="1">
          <a:spLocks noChangeArrowheads="1"/>
        </xdr:cNvSpPr>
      </xdr:nvSpPr>
      <xdr:spPr bwMode="auto">
        <a:xfrm>
          <a:off x="4933950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720" name="Text Box 1866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721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722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23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24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25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26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27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171</xdr:row>
      <xdr:rowOff>0</xdr:rowOff>
    </xdr:from>
    <xdr:to>
      <xdr:col>2</xdr:col>
      <xdr:colOff>9525</xdr:colOff>
      <xdr:row>171</xdr:row>
      <xdr:rowOff>0</xdr:rowOff>
    </xdr:to>
    <xdr:sp macro="" textlink="">
      <xdr:nvSpPr>
        <xdr:cNvPr id="728" name="Text 134"/>
        <xdr:cNvSpPr txBox="1">
          <a:spLocks noChangeArrowheads="1"/>
        </xdr:cNvSpPr>
      </xdr:nvSpPr>
      <xdr:spPr bwMode="auto">
        <a:xfrm>
          <a:off x="276225" y="431673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171</xdr:row>
      <xdr:rowOff>0</xdr:rowOff>
    </xdr:from>
    <xdr:to>
      <xdr:col>3</xdr:col>
      <xdr:colOff>0</xdr:colOff>
      <xdr:row>171</xdr:row>
      <xdr:rowOff>0</xdr:rowOff>
    </xdr:to>
    <xdr:sp macro="" textlink="">
      <xdr:nvSpPr>
        <xdr:cNvPr id="729" name="Text 135"/>
        <xdr:cNvSpPr txBox="1">
          <a:spLocks noChangeArrowheads="1"/>
        </xdr:cNvSpPr>
      </xdr:nvSpPr>
      <xdr:spPr bwMode="auto">
        <a:xfrm>
          <a:off x="2724150" y="431673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730" name="Text 136"/>
        <xdr:cNvSpPr txBox="1">
          <a:spLocks noChangeArrowheads="1"/>
        </xdr:cNvSpPr>
      </xdr:nvSpPr>
      <xdr:spPr bwMode="auto">
        <a:xfrm>
          <a:off x="3371850" y="43167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731" name="Text 137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732" name="Text 138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733" name="Text 139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734" name="Text 140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171</xdr:row>
      <xdr:rowOff>0</xdr:rowOff>
    </xdr:from>
    <xdr:to>
      <xdr:col>5</xdr:col>
      <xdr:colOff>9525</xdr:colOff>
      <xdr:row>171</xdr:row>
      <xdr:rowOff>0</xdr:rowOff>
    </xdr:to>
    <xdr:sp macro="" textlink="">
      <xdr:nvSpPr>
        <xdr:cNvPr id="735" name="Text 141"/>
        <xdr:cNvSpPr txBox="1">
          <a:spLocks noChangeArrowheads="1"/>
        </xdr:cNvSpPr>
      </xdr:nvSpPr>
      <xdr:spPr bwMode="auto">
        <a:xfrm>
          <a:off x="3895725" y="431673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171</xdr:row>
      <xdr:rowOff>0</xdr:rowOff>
    </xdr:from>
    <xdr:to>
      <xdr:col>6</xdr:col>
      <xdr:colOff>9525</xdr:colOff>
      <xdr:row>171</xdr:row>
      <xdr:rowOff>0</xdr:rowOff>
    </xdr:to>
    <xdr:sp macro="" textlink="">
      <xdr:nvSpPr>
        <xdr:cNvPr id="736" name="Text 142"/>
        <xdr:cNvSpPr txBox="1">
          <a:spLocks noChangeArrowheads="1"/>
        </xdr:cNvSpPr>
      </xdr:nvSpPr>
      <xdr:spPr bwMode="auto">
        <a:xfrm>
          <a:off x="4410075" y="43167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171</xdr:row>
      <xdr:rowOff>0</xdr:rowOff>
    </xdr:from>
    <xdr:to>
      <xdr:col>6</xdr:col>
      <xdr:colOff>504825</xdr:colOff>
      <xdr:row>171</xdr:row>
      <xdr:rowOff>0</xdr:rowOff>
    </xdr:to>
    <xdr:sp macro="" textlink="">
      <xdr:nvSpPr>
        <xdr:cNvPr id="737" name="Text 143"/>
        <xdr:cNvSpPr txBox="1">
          <a:spLocks noChangeArrowheads="1"/>
        </xdr:cNvSpPr>
      </xdr:nvSpPr>
      <xdr:spPr bwMode="auto">
        <a:xfrm>
          <a:off x="4943475" y="4316730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171</xdr:row>
      <xdr:rowOff>0</xdr:rowOff>
    </xdr:from>
    <xdr:to>
      <xdr:col>12</xdr:col>
      <xdr:colOff>0</xdr:colOff>
      <xdr:row>171</xdr:row>
      <xdr:rowOff>0</xdr:rowOff>
    </xdr:to>
    <xdr:sp macro="" textlink="">
      <xdr:nvSpPr>
        <xdr:cNvPr id="738" name="Text 144"/>
        <xdr:cNvSpPr txBox="1">
          <a:spLocks noChangeArrowheads="1"/>
        </xdr:cNvSpPr>
      </xdr:nvSpPr>
      <xdr:spPr bwMode="auto">
        <a:xfrm>
          <a:off x="5448300" y="4316730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73</xdr:row>
      <xdr:rowOff>0</xdr:rowOff>
    </xdr:from>
    <xdr:to>
      <xdr:col>17</xdr:col>
      <xdr:colOff>9525</xdr:colOff>
      <xdr:row>73</xdr:row>
      <xdr:rowOff>0</xdr:rowOff>
    </xdr:to>
    <xdr:sp macro="" textlink="">
      <xdr:nvSpPr>
        <xdr:cNvPr id="739" name="Text 147"/>
        <xdr:cNvSpPr txBox="1">
          <a:spLocks noChangeArrowheads="1"/>
        </xdr:cNvSpPr>
      </xdr:nvSpPr>
      <xdr:spPr bwMode="auto">
        <a:xfrm>
          <a:off x="11010900" y="168211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73</xdr:row>
      <xdr:rowOff>0</xdr:rowOff>
    </xdr:from>
    <xdr:to>
      <xdr:col>18</xdr:col>
      <xdr:colOff>0</xdr:colOff>
      <xdr:row>73</xdr:row>
      <xdr:rowOff>0</xdr:rowOff>
    </xdr:to>
    <xdr:sp macro="" textlink="">
      <xdr:nvSpPr>
        <xdr:cNvPr id="740" name="Text 148"/>
        <xdr:cNvSpPr txBox="1">
          <a:spLocks noChangeArrowheads="1"/>
        </xdr:cNvSpPr>
      </xdr:nvSpPr>
      <xdr:spPr bwMode="auto">
        <a:xfrm>
          <a:off x="11668125" y="168211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741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742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171</xdr:row>
      <xdr:rowOff>0</xdr:rowOff>
    </xdr:from>
    <xdr:to>
      <xdr:col>17</xdr:col>
      <xdr:colOff>9525</xdr:colOff>
      <xdr:row>171</xdr:row>
      <xdr:rowOff>0</xdr:rowOff>
    </xdr:to>
    <xdr:sp macro="" textlink="">
      <xdr:nvSpPr>
        <xdr:cNvPr id="743" name="Text 155"/>
        <xdr:cNvSpPr txBox="1">
          <a:spLocks noChangeArrowheads="1"/>
        </xdr:cNvSpPr>
      </xdr:nvSpPr>
      <xdr:spPr bwMode="auto">
        <a:xfrm>
          <a:off x="11010900" y="431673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171</xdr:row>
      <xdr:rowOff>0</xdr:rowOff>
    </xdr:from>
    <xdr:to>
      <xdr:col>17</xdr:col>
      <xdr:colOff>247650</xdr:colOff>
      <xdr:row>171</xdr:row>
      <xdr:rowOff>0</xdr:rowOff>
    </xdr:to>
    <xdr:sp macro="" textlink="">
      <xdr:nvSpPr>
        <xdr:cNvPr id="744" name="Text 156"/>
        <xdr:cNvSpPr txBox="1">
          <a:spLocks noChangeArrowheads="1"/>
        </xdr:cNvSpPr>
      </xdr:nvSpPr>
      <xdr:spPr bwMode="auto">
        <a:xfrm>
          <a:off x="11658600" y="431673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745" name="Text Box 1901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746" name="Text Box 1902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747" name="Text Box 1903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748" name="Text Box 1904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749" name="Text Box 1905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750" name="Text Box 1906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751" name="Text Box 1907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752" name="Text Box 1908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753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754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755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756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757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758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759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760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61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62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63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64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65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766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767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768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769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70" name="Text 4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71" name="Text 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72" name="Text 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73" name="Text 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774" name="Text 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775" name="Text 4"/>
        <xdr:cNvSpPr txBox="1">
          <a:spLocks noChangeArrowheads="1"/>
        </xdr:cNvSpPr>
      </xdr:nvSpPr>
      <xdr:spPr bwMode="auto">
        <a:xfrm>
          <a:off x="3886200" y="229552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76" name="Text 5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77" name="Text 6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78" name="Text 7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79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80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81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782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783" name="Text 4"/>
        <xdr:cNvSpPr txBox="1">
          <a:spLocks noChangeArrowheads="1"/>
        </xdr:cNvSpPr>
      </xdr:nvSpPr>
      <xdr:spPr bwMode="auto">
        <a:xfrm>
          <a:off x="3886200" y="163639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84" name="Text Box 1943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85" name="Text Box 1944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86" name="Text Box 1945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787" name="Text 79"/>
        <xdr:cNvSpPr txBox="1">
          <a:spLocks noChangeArrowheads="1"/>
        </xdr:cNvSpPr>
      </xdr:nvSpPr>
      <xdr:spPr bwMode="auto">
        <a:xfrm>
          <a:off x="1102042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788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789" name="Text Box 1949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790" name="Text Box 1950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91" name="Text Box 195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92" name="Text Box 1952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73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793" name="Text 35"/>
        <xdr:cNvSpPr txBox="1">
          <a:spLocks noChangeArrowheads="1"/>
        </xdr:cNvSpPr>
      </xdr:nvSpPr>
      <xdr:spPr bwMode="auto">
        <a:xfrm>
          <a:off x="285750" y="168211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794" name="Text Box 1961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795" name="Text Box 1962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96" name="Text Box 1963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97" name="Text Box 196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98" name="Text Box 196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799" name="Text Box 1966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800" name="Text 78"/>
        <xdr:cNvSpPr txBox="1">
          <a:spLocks noChangeArrowheads="1"/>
        </xdr:cNvSpPr>
      </xdr:nvSpPr>
      <xdr:spPr bwMode="auto">
        <a:xfrm>
          <a:off x="285750" y="217360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801" name="Text 79"/>
        <xdr:cNvSpPr txBox="1">
          <a:spLocks noChangeArrowheads="1"/>
        </xdr:cNvSpPr>
      </xdr:nvSpPr>
      <xdr:spPr bwMode="auto">
        <a:xfrm>
          <a:off x="273367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02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03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04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05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06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807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808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809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810" name="Text 94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811" name="Text 95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5</xdr:col>
      <xdr:colOff>0</xdr:colOff>
      <xdr:row>103</xdr:row>
      <xdr:rowOff>0</xdr:rowOff>
    </xdr:to>
    <xdr:sp macro="" textlink="">
      <xdr:nvSpPr>
        <xdr:cNvPr id="812" name="Text 96"/>
        <xdr:cNvSpPr txBox="1">
          <a:spLocks noChangeArrowheads="1"/>
        </xdr:cNvSpPr>
      </xdr:nvSpPr>
      <xdr:spPr bwMode="auto">
        <a:xfrm>
          <a:off x="3886200" y="2447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103</xdr:row>
      <xdr:rowOff>0</xdr:rowOff>
    </xdr:from>
    <xdr:to>
      <xdr:col>5</xdr:col>
      <xdr:colOff>485775</xdr:colOff>
      <xdr:row>103</xdr:row>
      <xdr:rowOff>0</xdr:rowOff>
    </xdr:to>
    <xdr:sp macro="" textlink="">
      <xdr:nvSpPr>
        <xdr:cNvPr id="813" name="Text 97"/>
        <xdr:cNvSpPr txBox="1">
          <a:spLocks noChangeArrowheads="1"/>
        </xdr:cNvSpPr>
      </xdr:nvSpPr>
      <xdr:spPr bwMode="auto">
        <a:xfrm>
          <a:off x="4429125" y="24479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103</xdr:row>
      <xdr:rowOff>0</xdr:rowOff>
    </xdr:from>
    <xdr:to>
      <xdr:col>6</xdr:col>
      <xdr:colOff>371475</xdr:colOff>
      <xdr:row>103</xdr:row>
      <xdr:rowOff>0</xdr:rowOff>
    </xdr:to>
    <xdr:sp macro="" textlink="">
      <xdr:nvSpPr>
        <xdr:cNvPr id="814" name="Text 98"/>
        <xdr:cNvSpPr txBox="1">
          <a:spLocks noChangeArrowheads="1"/>
        </xdr:cNvSpPr>
      </xdr:nvSpPr>
      <xdr:spPr bwMode="auto">
        <a:xfrm>
          <a:off x="4933950" y="24479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73</xdr:row>
      <xdr:rowOff>0</xdr:rowOff>
    </xdr:from>
    <xdr:to>
      <xdr:col>2</xdr:col>
      <xdr:colOff>9525</xdr:colOff>
      <xdr:row>73</xdr:row>
      <xdr:rowOff>0</xdr:rowOff>
    </xdr:to>
    <xdr:sp macro="" textlink="">
      <xdr:nvSpPr>
        <xdr:cNvPr id="815" name="Text 100"/>
        <xdr:cNvSpPr txBox="1">
          <a:spLocks noChangeArrowheads="1"/>
        </xdr:cNvSpPr>
      </xdr:nvSpPr>
      <xdr:spPr bwMode="auto">
        <a:xfrm>
          <a:off x="276225" y="168211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816" name="Text Box 1983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817" name="Text Box 1984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18" name="Text Box 198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19" name="Text Box 1986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20" name="Text Box 1987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21" name="Text Box 1988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822" name="Text Box 1989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823" name="Text Box 1990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504825</xdr:colOff>
      <xdr:row>73</xdr:row>
      <xdr:rowOff>0</xdr:rowOff>
    </xdr:to>
    <xdr:sp macro="" textlink="">
      <xdr:nvSpPr>
        <xdr:cNvPr id="824" name="Text Box 1991"/>
        <xdr:cNvSpPr txBox="1">
          <a:spLocks noChangeArrowheads="1"/>
        </xdr:cNvSpPr>
      </xdr:nvSpPr>
      <xdr:spPr bwMode="auto">
        <a:xfrm>
          <a:off x="4933950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132</xdr:row>
      <xdr:rowOff>0</xdr:rowOff>
    </xdr:from>
    <xdr:to>
      <xdr:col>2</xdr:col>
      <xdr:colOff>0</xdr:colOff>
      <xdr:row>132</xdr:row>
      <xdr:rowOff>0</xdr:rowOff>
    </xdr:to>
    <xdr:sp macro="" textlink="">
      <xdr:nvSpPr>
        <xdr:cNvPr id="825" name="Text 111"/>
        <xdr:cNvSpPr txBox="1">
          <a:spLocks noChangeArrowheads="1"/>
        </xdr:cNvSpPr>
      </xdr:nvSpPr>
      <xdr:spPr bwMode="auto">
        <a:xfrm>
          <a:off x="276225" y="32461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132</xdr:row>
      <xdr:rowOff>0</xdr:rowOff>
    </xdr:from>
    <xdr:to>
      <xdr:col>3</xdr:col>
      <xdr:colOff>0</xdr:colOff>
      <xdr:row>132</xdr:row>
      <xdr:rowOff>0</xdr:rowOff>
    </xdr:to>
    <xdr:sp macro="" textlink="">
      <xdr:nvSpPr>
        <xdr:cNvPr id="826" name="Text 112"/>
        <xdr:cNvSpPr txBox="1">
          <a:spLocks noChangeArrowheads="1"/>
        </xdr:cNvSpPr>
      </xdr:nvSpPr>
      <xdr:spPr bwMode="auto">
        <a:xfrm>
          <a:off x="2724150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27" name="Text 113"/>
        <xdr:cNvSpPr txBox="1">
          <a:spLocks noChangeArrowheads="1"/>
        </xdr:cNvSpPr>
      </xdr:nvSpPr>
      <xdr:spPr bwMode="auto">
        <a:xfrm>
          <a:off x="33718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28" name="Text 11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29" name="Text 11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30" name="Text 11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31" name="Text 11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832" name="Text Box 2003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833" name="Text Box 2004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834" name="Text Box 2005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835" name="Text Box 2006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5</xdr:col>
      <xdr:colOff>0</xdr:colOff>
      <xdr:row>132</xdr:row>
      <xdr:rowOff>0</xdr:rowOff>
    </xdr:to>
    <xdr:sp macro="" textlink="">
      <xdr:nvSpPr>
        <xdr:cNvPr id="836" name="Text 185"/>
        <xdr:cNvSpPr txBox="1">
          <a:spLocks noChangeArrowheads="1"/>
        </xdr:cNvSpPr>
      </xdr:nvSpPr>
      <xdr:spPr bwMode="auto">
        <a:xfrm>
          <a:off x="38862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132</xdr:row>
      <xdr:rowOff>0</xdr:rowOff>
    </xdr:from>
    <xdr:to>
      <xdr:col>6</xdr:col>
      <xdr:colOff>0</xdr:colOff>
      <xdr:row>132</xdr:row>
      <xdr:rowOff>0</xdr:rowOff>
    </xdr:to>
    <xdr:sp macro="" textlink="">
      <xdr:nvSpPr>
        <xdr:cNvPr id="837" name="Text 186"/>
        <xdr:cNvSpPr txBox="1">
          <a:spLocks noChangeArrowheads="1"/>
        </xdr:cNvSpPr>
      </xdr:nvSpPr>
      <xdr:spPr bwMode="auto">
        <a:xfrm>
          <a:off x="4429125" y="32461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132</xdr:row>
      <xdr:rowOff>0</xdr:rowOff>
    </xdr:from>
    <xdr:to>
      <xdr:col>7</xdr:col>
      <xdr:colOff>0</xdr:colOff>
      <xdr:row>132</xdr:row>
      <xdr:rowOff>0</xdr:rowOff>
    </xdr:to>
    <xdr:sp macro="" textlink="">
      <xdr:nvSpPr>
        <xdr:cNvPr id="838" name="Text 187"/>
        <xdr:cNvSpPr txBox="1">
          <a:spLocks noChangeArrowheads="1"/>
        </xdr:cNvSpPr>
      </xdr:nvSpPr>
      <xdr:spPr bwMode="auto">
        <a:xfrm>
          <a:off x="4933950" y="32461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132</xdr:row>
      <xdr:rowOff>0</xdr:rowOff>
    </xdr:from>
    <xdr:to>
      <xdr:col>8</xdr:col>
      <xdr:colOff>0</xdr:colOff>
      <xdr:row>132</xdr:row>
      <xdr:rowOff>0</xdr:rowOff>
    </xdr:to>
    <xdr:sp macro="" textlink="">
      <xdr:nvSpPr>
        <xdr:cNvPr id="839" name="Text 188"/>
        <xdr:cNvSpPr txBox="1">
          <a:spLocks noChangeArrowheads="1"/>
        </xdr:cNvSpPr>
      </xdr:nvSpPr>
      <xdr:spPr bwMode="auto">
        <a:xfrm>
          <a:off x="5448300" y="32461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40" name="Text 80"/>
        <xdr:cNvSpPr txBox="1">
          <a:spLocks noChangeArrowheads="1"/>
        </xdr:cNvSpPr>
      </xdr:nvSpPr>
      <xdr:spPr bwMode="auto">
        <a:xfrm>
          <a:off x="3371850" y="21736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41" name="Text 81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42" name="Text 8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43" name="Text 8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844" name="Text 8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845" name="Text 85"/>
        <xdr:cNvSpPr txBox="1">
          <a:spLocks noChangeArrowheads="1"/>
        </xdr:cNvSpPr>
      </xdr:nvSpPr>
      <xdr:spPr bwMode="auto">
        <a:xfrm>
          <a:off x="3886200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846" name="Text 86"/>
        <xdr:cNvSpPr txBox="1">
          <a:spLocks noChangeArrowheads="1"/>
        </xdr:cNvSpPr>
      </xdr:nvSpPr>
      <xdr:spPr bwMode="auto">
        <a:xfrm>
          <a:off x="4410075" y="21736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847" name="Text 87"/>
        <xdr:cNvSpPr txBox="1">
          <a:spLocks noChangeArrowheads="1"/>
        </xdr:cNvSpPr>
      </xdr:nvSpPr>
      <xdr:spPr bwMode="auto">
        <a:xfrm>
          <a:off x="4943475" y="217360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848" name="Text 4"/>
        <xdr:cNvSpPr txBox="1">
          <a:spLocks noChangeArrowheads="1"/>
        </xdr:cNvSpPr>
      </xdr:nvSpPr>
      <xdr:spPr bwMode="auto">
        <a:xfrm>
          <a:off x="3886200" y="1285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849" name="Text 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850" name="Text 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851" name="Text 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852" name="Text 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853" name="Text 4"/>
        <xdr:cNvSpPr txBox="1">
          <a:spLocks noChangeArrowheads="1"/>
        </xdr:cNvSpPr>
      </xdr:nvSpPr>
      <xdr:spPr bwMode="auto">
        <a:xfrm>
          <a:off x="3886200" y="229552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854" name="Text 5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855" name="Text 6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856" name="Text 7"/>
        <xdr:cNvSpPr txBox="1">
          <a:spLocks noChangeArrowheads="1"/>
        </xdr:cNvSpPr>
      </xdr:nvSpPr>
      <xdr:spPr bwMode="auto">
        <a:xfrm>
          <a:off x="3886200" y="229552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57" name="Text 4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58" name="Text 5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59" name="Text 6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60" name="Text 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861" name="Text 4"/>
        <xdr:cNvSpPr txBox="1">
          <a:spLocks noChangeArrowheads="1"/>
        </xdr:cNvSpPr>
      </xdr:nvSpPr>
      <xdr:spPr bwMode="auto">
        <a:xfrm>
          <a:off x="3886200" y="163639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62" name="Text Box 2036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63" name="Text Box 2037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864" name="Text Box 2038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865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9525</xdr:colOff>
      <xdr:row>103</xdr:row>
      <xdr:rowOff>0</xdr:rowOff>
    </xdr:from>
    <xdr:to>
      <xdr:col>16</xdr:col>
      <xdr:colOff>19050</xdr:colOff>
      <xdr:row>103</xdr:row>
      <xdr:rowOff>0</xdr:rowOff>
    </xdr:to>
    <xdr:sp macro="" textlink="">
      <xdr:nvSpPr>
        <xdr:cNvPr id="866" name="Text 99"/>
        <xdr:cNvSpPr txBox="1">
          <a:spLocks noChangeArrowheads="1"/>
        </xdr:cNvSpPr>
      </xdr:nvSpPr>
      <xdr:spPr bwMode="auto">
        <a:xfrm>
          <a:off x="5457825" y="24479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867" name="Text Box 2041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73</xdr:row>
      <xdr:rowOff>0</xdr:rowOff>
    </xdr:from>
    <xdr:to>
      <xdr:col>17</xdr:col>
      <xdr:colOff>9525</xdr:colOff>
      <xdr:row>73</xdr:row>
      <xdr:rowOff>0</xdr:rowOff>
    </xdr:to>
    <xdr:sp macro="" textlink="">
      <xdr:nvSpPr>
        <xdr:cNvPr id="868" name="Text 147"/>
        <xdr:cNvSpPr txBox="1">
          <a:spLocks noChangeArrowheads="1"/>
        </xdr:cNvSpPr>
      </xdr:nvSpPr>
      <xdr:spPr bwMode="auto">
        <a:xfrm>
          <a:off x="11010900" y="168211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73</xdr:row>
      <xdr:rowOff>0</xdr:rowOff>
    </xdr:from>
    <xdr:to>
      <xdr:col>18</xdr:col>
      <xdr:colOff>0</xdr:colOff>
      <xdr:row>73</xdr:row>
      <xdr:rowOff>0</xdr:rowOff>
    </xdr:to>
    <xdr:sp macro="" textlink="">
      <xdr:nvSpPr>
        <xdr:cNvPr id="869" name="Text 148"/>
        <xdr:cNvSpPr txBox="1">
          <a:spLocks noChangeArrowheads="1"/>
        </xdr:cNvSpPr>
      </xdr:nvSpPr>
      <xdr:spPr bwMode="auto">
        <a:xfrm>
          <a:off x="11668125" y="168211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0</xdr:colOff>
      <xdr:row>132</xdr:row>
      <xdr:rowOff>0</xdr:rowOff>
    </xdr:from>
    <xdr:to>
      <xdr:col>18</xdr:col>
      <xdr:colOff>0</xdr:colOff>
      <xdr:row>132</xdr:row>
      <xdr:rowOff>0</xdr:rowOff>
    </xdr:to>
    <xdr:sp macro="" textlink="">
      <xdr:nvSpPr>
        <xdr:cNvPr id="870" name="Text 152"/>
        <xdr:cNvSpPr txBox="1">
          <a:spLocks noChangeArrowheads="1"/>
        </xdr:cNvSpPr>
      </xdr:nvSpPr>
      <xdr:spPr bwMode="auto">
        <a:xfrm>
          <a:off x="11658600" y="32461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St4raftat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871" name="Text 153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872" name="Text Box 2052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873" name="Text Box 2053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874" name="Text Box 2054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875" name="Text Box 2055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132</xdr:row>
      <xdr:rowOff>0</xdr:rowOff>
    </xdr:from>
    <xdr:to>
      <xdr:col>9</xdr:col>
      <xdr:colOff>0</xdr:colOff>
      <xdr:row>132</xdr:row>
      <xdr:rowOff>0</xdr:rowOff>
    </xdr:to>
    <xdr:sp macro="" textlink="">
      <xdr:nvSpPr>
        <xdr:cNvPr id="876" name="Text 189"/>
        <xdr:cNvSpPr txBox="1">
          <a:spLocks noChangeArrowheads="1"/>
        </xdr:cNvSpPr>
      </xdr:nvSpPr>
      <xdr:spPr bwMode="auto">
        <a:xfrm>
          <a:off x="59721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132</xdr:row>
      <xdr:rowOff>0</xdr:rowOff>
    </xdr:from>
    <xdr:to>
      <xdr:col>10</xdr:col>
      <xdr:colOff>9525</xdr:colOff>
      <xdr:row>132</xdr:row>
      <xdr:rowOff>0</xdr:rowOff>
    </xdr:to>
    <xdr:sp macro="" textlink="">
      <xdr:nvSpPr>
        <xdr:cNvPr id="877" name="Text 190"/>
        <xdr:cNvSpPr txBox="1">
          <a:spLocks noChangeArrowheads="1"/>
        </xdr:cNvSpPr>
      </xdr:nvSpPr>
      <xdr:spPr bwMode="auto">
        <a:xfrm>
          <a:off x="6600825" y="32461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132</xdr:row>
      <xdr:rowOff>0</xdr:rowOff>
    </xdr:from>
    <xdr:to>
      <xdr:col>11</xdr:col>
      <xdr:colOff>0</xdr:colOff>
      <xdr:row>132</xdr:row>
      <xdr:rowOff>0</xdr:rowOff>
    </xdr:to>
    <xdr:sp macro="" textlink="">
      <xdr:nvSpPr>
        <xdr:cNvPr id="878" name="Text 191"/>
        <xdr:cNvSpPr txBox="1">
          <a:spLocks noChangeArrowheads="1"/>
        </xdr:cNvSpPr>
      </xdr:nvSpPr>
      <xdr:spPr bwMode="auto">
        <a:xfrm>
          <a:off x="722947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132</xdr:row>
      <xdr:rowOff>0</xdr:rowOff>
    </xdr:from>
    <xdr:to>
      <xdr:col>12</xdr:col>
      <xdr:colOff>0</xdr:colOff>
      <xdr:row>132</xdr:row>
      <xdr:rowOff>0</xdr:rowOff>
    </xdr:to>
    <xdr:sp macro="" textlink="">
      <xdr:nvSpPr>
        <xdr:cNvPr id="879" name="Text 192"/>
        <xdr:cNvSpPr txBox="1">
          <a:spLocks noChangeArrowheads="1"/>
        </xdr:cNvSpPr>
      </xdr:nvSpPr>
      <xdr:spPr bwMode="auto">
        <a:xfrm>
          <a:off x="7858125" y="32461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880" name="Text 88"/>
        <xdr:cNvSpPr txBox="1">
          <a:spLocks noChangeArrowheads="1"/>
        </xdr:cNvSpPr>
      </xdr:nvSpPr>
      <xdr:spPr bwMode="auto">
        <a:xfrm>
          <a:off x="5457825" y="217360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881" name="Text 79"/>
        <xdr:cNvSpPr txBox="1">
          <a:spLocks noChangeArrowheads="1"/>
        </xdr:cNvSpPr>
      </xdr:nvSpPr>
      <xdr:spPr bwMode="auto">
        <a:xfrm>
          <a:off x="1102042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132</xdr:row>
      <xdr:rowOff>0</xdr:rowOff>
    </xdr:from>
    <xdr:to>
      <xdr:col>17</xdr:col>
      <xdr:colOff>0</xdr:colOff>
      <xdr:row>132</xdr:row>
      <xdr:rowOff>0</xdr:rowOff>
    </xdr:to>
    <xdr:sp macro="" textlink="">
      <xdr:nvSpPr>
        <xdr:cNvPr id="882" name="Text 112"/>
        <xdr:cNvSpPr txBox="1">
          <a:spLocks noChangeArrowheads="1"/>
        </xdr:cNvSpPr>
      </xdr:nvSpPr>
      <xdr:spPr bwMode="auto">
        <a:xfrm>
          <a:off x="11010900" y="32461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883" name="Text Box 2064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4</xdr:col>
      <xdr:colOff>0</xdr:colOff>
      <xdr:row>103</xdr:row>
      <xdr:rowOff>0</xdr:rowOff>
    </xdr:to>
    <xdr:sp macro="" textlink="">
      <xdr:nvSpPr>
        <xdr:cNvPr id="884" name="Text Box 2065"/>
        <xdr:cNvSpPr txBox="1">
          <a:spLocks noChangeArrowheads="1"/>
        </xdr:cNvSpPr>
      </xdr:nvSpPr>
      <xdr:spPr bwMode="auto">
        <a:xfrm>
          <a:off x="3886200" y="2447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103</xdr:row>
      <xdr:rowOff>0</xdr:rowOff>
    </xdr:from>
    <xdr:to>
      <xdr:col>5</xdr:col>
      <xdr:colOff>0</xdr:colOff>
      <xdr:row>103</xdr:row>
      <xdr:rowOff>0</xdr:rowOff>
    </xdr:to>
    <xdr:sp macro="" textlink="">
      <xdr:nvSpPr>
        <xdr:cNvPr id="885" name="Text Box 2066"/>
        <xdr:cNvSpPr txBox="1">
          <a:spLocks noChangeArrowheads="1"/>
        </xdr:cNvSpPr>
      </xdr:nvSpPr>
      <xdr:spPr bwMode="auto">
        <a:xfrm>
          <a:off x="3886200" y="2447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103</xdr:row>
      <xdr:rowOff>0</xdr:rowOff>
    </xdr:from>
    <xdr:to>
      <xdr:col>5</xdr:col>
      <xdr:colOff>485775</xdr:colOff>
      <xdr:row>103</xdr:row>
      <xdr:rowOff>0</xdr:rowOff>
    </xdr:to>
    <xdr:sp macro="" textlink="">
      <xdr:nvSpPr>
        <xdr:cNvPr id="886" name="Text Box 2067"/>
        <xdr:cNvSpPr txBox="1">
          <a:spLocks noChangeArrowheads="1"/>
        </xdr:cNvSpPr>
      </xdr:nvSpPr>
      <xdr:spPr bwMode="auto">
        <a:xfrm>
          <a:off x="4429125" y="244792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103</xdr:row>
      <xdr:rowOff>0</xdr:rowOff>
    </xdr:from>
    <xdr:to>
      <xdr:col>6</xdr:col>
      <xdr:colOff>371475</xdr:colOff>
      <xdr:row>103</xdr:row>
      <xdr:rowOff>0</xdr:rowOff>
    </xdr:to>
    <xdr:sp macro="" textlink="">
      <xdr:nvSpPr>
        <xdr:cNvPr id="887" name="Text Box 2068"/>
        <xdr:cNvSpPr txBox="1">
          <a:spLocks noChangeArrowheads="1"/>
        </xdr:cNvSpPr>
      </xdr:nvSpPr>
      <xdr:spPr bwMode="auto">
        <a:xfrm>
          <a:off x="4933950" y="244792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103</xdr:row>
      <xdr:rowOff>0</xdr:rowOff>
    </xdr:from>
    <xdr:to>
      <xdr:col>16</xdr:col>
      <xdr:colOff>19050</xdr:colOff>
      <xdr:row>103</xdr:row>
      <xdr:rowOff>0</xdr:rowOff>
    </xdr:to>
    <xdr:sp macro="" textlink="">
      <xdr:nvSpPr>
        <xdr:cNvPr id="888" name="Text Box 2069"/>
        <xdr:cNvSpPr txBox="1">
          <a:spLocks noChangeArrowheads="1"/>
        </xdr:cNvSpPr>
      </xdr:nvSpPr>
      <xdr:spPr bwMode="auto">
        <a:xfrm>
          <a:off x="5457825" y="244792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889" name="Text Box 2187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890" name="Text Box 2188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891" name="Text Box 2189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892" name="Text Box 219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515</xdr:row>
      <xdr:rowOff>0</xdr:rowOff>
    </xdr:from>
    <xdr:to>
      <xdr:col>2</xdr:col>
      <xdr:colOff>9525</xdr:colOff>
      <xdr:row>515</xdr:row>
      <xdr:rowOff>0</xdr:rowOff>
    </xdr:to>
    <xdr:sp macro="" textlink="">
      <xdr:nvSpPr>
        <xdr:cNvPr id="893" name="Text 134"/>
        <xdr:cNvSpPr txBox="1">
          <a:spLocks noChangeArrowheads="1"/>
        </xdr:cNvSpPr>
      </xdr:nvSpPr>
      <xdr:spPr bwMode="auto">
        <a:xfrm>
          <a:off x="276225" y="1365980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515</xdr:row>
      <xdr:rowOff>0</xdr:rowOff>
    </xdr:from>
    <xdr:to>
      <xdr:col>3</xdr:col>
      <xdr:colOff>0</xdr:colOff>
      <xdr:row>515</xdr:row>
      <xdr:rowOff>0</xdr:rowOff>
    </xdr:to>
    <xdr:sp macro="" textlink="">
      <xdr:nvSpPr>
        <xdr:cNvPr id="894" name="Text 135"/>
        <xdr:cNvSpPr txBox="1">
          <a:spLocks noChangeArrowheads="1"/>
        </xdr:cNvSpPr>
      </xdr:nvSpPr>
      <xdr:spPr bwMode="auto">
        <a:xfrm>
          <a:off x="2724150" y="136598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515</xdr:row>
      <xdr:rowOff>0</xdr:rowOff>
    </xdr:from>
    <xdr:to>
      <xdr:col>4</xdr:col>
      <xdr:colOff>0</xdr:colOff>
      <xdr:row>515</xdr:row>
      <xdr:rowOff>0</xdr:rowOff>
    </xdr:to>
    <xdr:sp macro="" textlink="">
      <xdr:nvSpPr>
        <xdr:cNvPr id="895" name="Text 136"/>
        <xdr:cNvSpPr txBox="1">
          <a:spLocks noChangeArrowheads="1"/>
        </xdr:cNvSpPr>
      </xdr:nvSpPr>
      <xdr:spPr bwMode="auto">
        <a:xfrm>
          <a:off x="3371850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515</xdr:row>
      <xdr:rowOff>0</xdr:rowOff>
    </xdr:from>
    <xdr:to>
      <xdr:col>4</xdr:col>
      <xdr:colOff>0</xdr:colOff>
      <xdr:row>515</xdr:row>
      <xdr:rowOff>0</xdr:rowOff>
    </xdr:to>
    <xdr:sp macro="" textlink="">
      <xdr:nvSpPr>
        <xdr:cNvPr id="896" name="Text 137"/>
        <xdr:cNvSpPr txBox="1">
          <a:spLocks noChangeArrowheads="1"/>
        </xdr:cNvSpPr>
      </xdr:nvSpPr>
      <xdr:spPr bwMode="auto">
        <a:xfrm>
          <a:off x="38862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515</xdr:row>
      <xdr:rowOff>0</xdr:rowOff>
    </xdr:from>
    <xdr:to>
      <xdr:col>4</xdr:col>
      <xdr:colOff>0</xdr:colOff>
      <xdr:row>515</xdr:row>
      <xdr:rowOff>0</xdr:rowOff>
    </xdr:to>
    <xdr:sp macro="" textlink="">
      <xdr:nvSpPr>
        <xdr:cNvPr id="897" name="Text 138"/>
        <xdr:cNvSpPr txBox="1">
          <a:spLocks noChangeArrowheads="1"/>
        </xdr:cNvSpPr>
      </xdr:nvSpPr>
      <xdr:spPr bwMode="auto">
        <a:xfrm>
          <a:off x="38862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515</xdr:row>
      <xdr:rowOff>0</xdr:rowOff>
    </xdr:from>
    <xdr:to>
      <xdr:col>4</xdr:col>
      <xdr:colOff>0</xdr:colOff>
      <xdr:row>515</xdr:row>
      <xdr:rowOff>0</xdr:rowOff>
    </xdr:to>
    <xdr:sp macro="" textlink="">
      <xdr:nvSpPr>
        <xdr:cNvPr id="898" name="Text 139"/>
        <xdr:cNvSpPr txBox="1">
          <a:spLocks noChangeArrowheads="1"/>
        </xdr:cNvSpPr>
      </xdr:nvSpPr>
      <xdr:spPr bwMode="auto">
        <a:xfrm>
          <a:off x="38862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515</xdr:row>
      <xdr:rowOff>0</xdr:rowOff>
    </xdr:from>
    <xdr:to>
      <xdr:col>4</xdr:col>
      <xdr:colOff>0</xdr:colOff>
      <xdr:row>515</xdr:row>
      <xdr:rowOff>0</xdr:rowOff>
    </xdr:to>
    <xdr:sp macro="" textlink="">
      <xdr:nvSpPr>
        <xdr:cNvPr id="899" name="Text 140"/>
        <xdr:cNvSpPr txBox="1">
          <a:spLocks noChangeArrowheads="1"/>
        </xdr:cNvSpPr>
      </xdr:nvSpPr>
      <xdr:spPr bwMode="auto">
        <a:xfrm>
          <a:off x="38862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515</xdr:row>
      <xdr:rowOff>0</xdr:rowOff>
    </xdr:from>
    <xdr:to>
      <xdr:col>5</xdr:col>
      <xdr:colOff>9525</xdr:colOff>
      <xdr:row>515</xdr:row>
      <xdr:rowOff>0</xdr:rowOff>
    </xdr:to>
    <xdr:sp macro="" textlink="">
      <xdr:nvSpPr>
        <xdr:cNvPr id="900" name="Text 141"/>
        <xdr:cNvSpPr txBox="1">
          <a:spLocks noChangeArrowheads="1"/>
        </xdr:cNvSpPr>
      </xdr:nvSpPr>
      <xdr:spPr bwMode="auto">
        <a:xfrm>
          <a:off x="3895725" y="136598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515</xdr:row>
      <xdr:rowOff>0</xdr:rowOff>
    </xdr:from>
    <xdr:to>
      <xdr:col>6</xdr:col>
      <xdr:colOff>9525</xdr:colOff>
      <xdr:row>515</xdr:row>
      <xdr:rowOff>0</xdr:rowOff>
    </xdr:to>
    <xdr:sp macro="" textlink="">
      <xdr:nvSpPr>
        <xdr:cNvPr id="901" name="Text 142"/>
        <xdr:cNvSpPr txBox="1">
          <a:spLocks noChangeArrowheads="1"/>
        </xdr:cNvSpPr>
      </xdr:nvSpPr>
      <xdr:spPr bwMode="auto">
        <a:xfrm>
          <a:off x="4410075" y="136598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515</xdr:row>
      <xdr:rowOff>0</xdr:rowOff>
    </xdr:from>
    <xdr:to>
      <xdr:col>6</xdr:col>
      <xdr:colOff>504825</xdr:colOff>
      <xdr:row>515</xdr:row>
      <xdr:rowOff>0</xdr:rowOff>
    </xdr:to>
    <xdr:sp macro="" textlink="">
      <xdr:nvSpPr>
        <xdr:cNvPr id="902" name="Text 143"/>
        <xdr:cNvSpPr txBox="1">
          <a:spLocks noChangeArrowheads="1"/>
        </xdr:cNvSpPr>
      </xdr:nvSpPr>
      <xdr:spPr bwMode="auto">
        <a:xfrm>
          <a:off x="4943475" y="1365980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903" name="Text 144"/>
        <xdr:cNvSpPr txBox="1">
          <a:spLocks noChangeArrowheads="1"/>
        </xdr:cNvSpPr>
      </xdr:nvSpPr>
      <xdr:spPr bwMode="auto">
        <a:xfrm>
          <a:off x="5448300" y="13659802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515</xdr:row>
      <xdr:rowOff>0</xdr:rowOff>
    </xdr:from>
    <xdr:to>
      <xdr:col>17</xdr:col>
      <xdr:colOff>9525</xdr:colOff>
      <xdr:row>515</xdr:row>
      <xdr:rowOff>0</xdr:rowOff>
    </xdr:to>
    <xdr:sp macro="" textlink="">
      <xdr:nvSpPr>
        <xdr:cNvPr id="904" name="Text 155"/>
        <xdr:cNvSpPr txBox="1">
          <a:spLocks noChangeArrowheads="1"/>
        </xdr:cNvSpPr>
      </xdr:nvSpPr>
      <xdr:spPr bwMode="auto">
        <a:xfrm>
          <a:off x="11010900" y="1365980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190</xdr:row>
      <xdr:rowOff>0</xdr:rowOff>
    </xdr:from>
    <xdr:to>
      <xdr:col>4</xdr:col>
      <xdr:colOff>0</xdr:colOff>
      <xdr:row>190</xdr:row>
      <xdr:rowOff>0</xdr:rowOff>
    </xdr:to>
    <xdr:sp macro="" textlink="">
      <xdr:nvSpPr>
        <xdr:cNvPr id="909" name="Text 4"/>
        <xdr:cNvSpPr txBox="1">
          <a:spLocks noChangeArrowheads="1"/>
        </xdr:cNvSpPr>
      </xdr:nvSpPr>
      <xdr:spPr bwMode="auto">
        <a:xfrm>
          <a:off x="3886200" y="49472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190</xdr:row>
      <xdr:rowOff>0</xdr:rowOff>
    </xdr:from>
    <xdr:to>
      <xdr:col>4</xdr:col>
      <xdr:colOff>0</xdr:colOff>
      <xdr:row>190</xdr:row>
      <xdr:rowOff>0</xdr:rowOff>
    </xdr:to>
    <xdr:sp macro="" textlink="">
      <xdr:nvSpPr>
        <xdr:cNvPr id="910" name="Text 5"/>
        <xdr:cNvSpPr txBox="1">
          <a:spLocks noChangeArrowheads="1"/>
        </xdr:cNvSpPr>
      </xdr:nvSpPr>
      <xdr:spPr bwMode="auto">
        <a:xfrm>
          <a:off x="3886200" y="49472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190</xdr:row>
      <xdr:rowOff>0</xdr:rowOff>
    </xdr:from>
    <xdr:to>
      <xdr:col>4</xdr:col>
      <xdr:colOff>0</xdr:colOff>
      <xdr:row>190</xdr:row>
      <xdr:rowOff>0</xdr:rowOff>
    </xdr:to>
    <xdr:sp macro="" textlink="">
      <xdr:nvSpPr>
        <xdr:cNvPr id="911" name="Text 6"/>
        <xdr:cNvSpPr txBox="1">
          <a:spLocks noChangeArrowheads="1"/>
        </xdr:cNvSpPr>
      </xdr:nvSpPr>
      <xdr:spPr bwMode="auto">
        <a:xfrm>
          <a:off x="3886200" y="49472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190</xdr:row>
      <xdr:rowOff>0</xdr:rowOff>
    </xdr:from>
    <xdr:to>
      <xdr:col>4</xdr:col>
      <xdr:colOff>0</xdr:colOff>
      <xdr:row>190</xdr:row>
      <xdr:rowOff>0</xdr:rowOff>
    </xdr:to>
    <xdr:sp macro="" textlink="">
      <xdr:nvSpPr>
        <xdr:cNvPr id="912" name="Text 7"/>
        <xdr:cNvSpPr txBox="1">
          <a:spLocks noChangeArrowheads="1"/>
        </xdr:cNvSpPr>
      </xdr:nvSpPr>
      <xdr:spPr bwMode="auto">
        <a:xfrm>
          <a:off x="3886200" y="49472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913" name="Text Box 2308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914" name="Text Box 2309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915" name="Text Box 2310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171</xdr:row>
      <xdr:rowOff>0</xdr:rowOff>
    </xdr:from>
    <xdr:to>
      <xdr:col>4</xdr:col>
      <xdr:colOff>0</xdr:colOff>
      <xdr:row>171</xdr:row>
      <xdr:rowOff>0</xdr:rowOff>
    </xdr:to>
    <xdr:sp macro="" textlink="">
      <xdr:nvSpPr>
        <xdr:cNvPr id="916" name="Text Box 2311"/>
        <xdr:cNvSpPr txBox="1">
          <a:spLocks noChangeArrowheads="1"/>
        </xdr:cNvSpPr>
      </xdr:nvSpPr>
      <xdr:spPr bwMode="auto">
        <a:xfrm>
          <a:off x="3886200" y="4316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7" name="Text Box 232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8" name="Text Box 232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9" name="Text Box 2325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20" name="Text Box 2326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921" name="Text Box 2327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922" name="Text Box 2328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923" name="Text Box 2329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924" name="Text Box 2330"/>
        <xdr:cNvSpPr txBox="1">
          <a:spLocks noChangeArrowheads="1"/>
        </xdr:cNvSpPr>
      </xdr:nvSpPr>
      <xdr:spPr bwMode="auto">
        <a:xfrm>
          <a:off x="3886200" y="3246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925" name="Text Box 2331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926" name="Text Box 2332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927" name="Text Box 2333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210</xdr:row>
      <xdr:rowOff>0</xdr:rowOff>
    </xdr:from>
    <xdr:to>
      <xdr:col>4</xdr:col>
      <xdr:colOff>0</xdr:colOff>
      <xdr:row>210</xdr:row>
      <xdr:rowOff>0</xdr:rowOff>
    </xdr:to>
    <xdr:sp macro="" textlink="">
      <xdr:nvSpPr>
        <xdr:cNvPr id="928" name="Text Box 2334"/>
        <xdr:cNvSpPr txBox="1">
          <a:spLocks noChangeArrowheads="1"/>
        </xdr:cNvSpPr>
      </xdr:nvSpPr>
      <xdr:spPr bwMode="auto">
        <a:xfrm>
          <a:off x="3886200" y="53435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929" name="Text 4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930" name="Text 5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931" name="Text 6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285</xdr:row>
      <xdr:rowOff>0</xdr:rowOff>
    </xdr:from>
    <xdr:to>
      <xdr:col>4</xdr:col>
      <xdr:colOff>0</xdr:colOff>
      <xdr:row>285</xdr:row>
      <xdr:rowOff>0</xdr:rowOff>
    </xdr:to>
    <xdr:sp macro="" textlink="">
      <xdr:nvSpPr>
        <xdr:cNvPr id="932" name="Text 7"/>
        <xdr:cNvSpPr txBox="1">
          <a:spLocks noChangeArrowheads="1"/>
        </xdr:cNvSpPr>
      </xdr:nvSpPr>
      <xdr:spPr bwMode="auto">
        <a:xfrm>
          <a:off x="3886200" y="7288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450</xdr:row>
      <xdr:rowOff>0</xdr:rowOff>
    </xdr:from>
    <xdr:to>
      <xdr:col>4</xdr:col>
      <xdr:colOff>0</xdr:colOff>
      <xdr:row>450</xdr:row>
      <xdr:rowOff>0</xdr:rowOff>
    </xdr:to>
    <xdr:sp macro="" textlink="">
      <xdr:nvSpPr>
        <xdr:cNvPr id="933" name="Text 4"/>
        <xdr:cNvSpPr txBox="1">
          <a:spLocks noChangeArrowheads="1"/>
        </xdr:cNvSpPr>
      </xdr:nvSpPr>
      <xdr:spPr bwMode="auto">
        <a:xfrm>
          <a:off x="3886200" y="118243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450</xdr:row>
      <xdr:rowOff>0</xdr:rowOff>
    </xdr:from>
    <xdr:to>
      <xdr:col>4</xdr:col>
      <xdr:colOff>0</xdr:colOff>
      <xdr:row>450</xdr:row>
      <xdr:rowOff>0</xdr:rowOff>
    </xdr:to>
    <xdr:sp macro="" textlink="">
      <xdr:nvSpPr>
        <xdr:cNvPr id="934" name="Text 5"/>
        <xdr:cNvSpPr txBox="1">
          <a:spLocks noChangeArrowheads="1"/>
        </xdr:cNvSpPr>
      </xdr:nvSpPr>
      <xdr:spPr bwMode="auto">
        <a:xfrm>
          <a:off x="3886200" y="118243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450</xdr:row>
      <xdr:rowOff>0</xdr:rowOff>
    </xdr:from>
    <xdr:to>
      <xdr:col>4</xdr:col>
      <xdr:colOff>0</xdr:colOff>
      <xdr:row>450</xdr:row>
      <xdr:rowOff>0</xdr:rowOff>
    </xdr:to>
    <xdr:sp macro="" textlink="">
      <xdr:nvSpPr>
        <xdr:cNvPr id="935" name="Text 6"/>
        <xdr:cNvSpPr txBox="1">
          <a:spLocks noChangeArrowheads="1"/>
        </xdr:cNvSpPr>
      </xdr:nvSpPr>
      <xdr:spPr bwMode="auto">
        <a:xfrm>
          <a:off x="3886200" y="118243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450</xdr:row>
      <xdr:rowOff>0</xdr:rowOff>
    </xdr:from>
    <xdr:to>
      <xdr:col>4</xdr:col>
      <xdr:colOff>0</xdr:colOff>
      <xdr:row>450</xdr:row>
      <xdr:rowOff>0</xdr:rowOff>
    </xdr:to>
    <xdr:sp macro="" textlink="">
      <xdr:nvSpPr>
        <xdr:cNvPr id="936" name="Text 7"/>
        <xdr:cNvSpPr txBox="1">
          <a:spLocks noChangeArrowheads="1"/>
        </xdr:cNvSpPr>
      </xdr:nvSpPr>
      <xdr:spPr bwMode="auto">
        <a:xfrm>
          <a:off x="3886200" y="118243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411</xdr:row>
      <xdr:rowOff>0</xdr:rowOff>
    </xdr:from>
    <xdr:to>
      <xdr:col>4</xdr:col>
      <xdr:colOff>0</xdr:colOff>
      <xdr:row>411</xdr:row>
      <xdr:rowOff>0</xdr:rowOff>
    </xdr:to>
    <xdr:sp macro="" textlink="">
      <xdr:nvSpPr>
        <xdr:cNvPr id="941" name="Text Box 2365"/>
        <xdr:cNvSpPr txBox="1">
          <a:spLocks noChangeArrowheads="1"/>
        </xdr:cNvSpPr>
      </xdr:nvSpPr>
      <xdr:spPr bwMode="auto">
        <a:xfrm>
          <a:off x="3886200" y="1078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411</xdr:row>
      <xdr:rowOff>0</xdr:rowOff>
    </xdr:from>
    <xdr:to>
      <xdr:col>4</xdr:col>
      <xdr:colOff>0</xdr:colOff>
      <xdr:row>411</xdr:row>
      <xdr:rowOff>0</xdr:rowOff>
    </xdr:to>
    <xdr:sp macro="" textlink="">
      <xdr:nvSpPr>
        <xdr:cNvPr id="942" name="Text Box 2366"/>
        <xdr:cNvSpPr txBox="1">
          <a:spLocks noChangeArrowheads="1"/>
        </xdr:cNvSpPr>
      </xdr:nvSpPr>
      <xdr:spPr bwMode="auto">
        <a:xfrm>
          <a:off x="3886200" y="1078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411</xdr:row>
      <xdr:rowOff>0</xdr:rowOff>
    </xdr:from>
    <xdr:to>
      <xdr:col>4</xdr:col>
      <xdr:colOff>0</xdr:colOff>
      <xdr:row>411</xdr:row>
      <xdr:rowOff>0</xdr:rowOff>
    </xdr:to>
    <xdr:sp macro="" textlink="">
      <xdr:nvSpPr>
        <xdr:cNvPr id="943" name="Text Box 2367"/>
        <xdr:cNvSpPr txBox="1">
          <a:spLocks noChangeArrowheads="1"/>
        </xdr:cNvSpPr>
      </xdr:nvSpPr>
      <xdr:spPr bwMode="auto">
        <a:xfrm>
          <a:off x="3886200" y="1078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411</xdr:row>
      <xdr:rowOff>0</xdr:rowOff>
    </xdr:from>
    <xdr:to>
      <xdr:col>4</xdr:col>
      <xdr:colOff>0</xdr:colOff>
      <xdr:row>411</xdr:row>
      <xdr:rowOff>0</xdr:rowOff>
    </xdr:to>
    <xdr:sp macro="" textlink="">
      <xdr:nvSpPr>
        <xdr:cNvPr id="944" name="Text Box 2368"/>
        <xdr:cNvSpPr txBox="1">
          <a:spLocks noChangeArrowheads="1"/>
        </xdr:cNvSpPr>
      </xdr:nvSpPr>
      <xdr:spPr bwMode="auto">
        <a:xfrm>
          <a:off x="3886200" y="107880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515</xdr:row>
      <xdr:rowOff>0</xdr:rowOff>
    </xdr:from>
    <xdr:to>
      <xdr:col>5</xdr:col>
      <xdr:colOff>0</xdr:colOff>
      <xdr:row>515</xdr:row>
      <xdr:rowOff>0</xdr:rowOff>
    </xdr:to>
    <xdr:sp macro="" textlink="">
      <xdr:nvSpPr>
        <xdr:cNvPr id="949" name="Text 136"/>
        <xdr:cNvSpPr txBox="1">
          <a:spLocks noChangeArrowheads="1"/>
        </xdr:cNvSpPr>
      </xdr:nvSpPr>
      <xdr:spPr bwMode="auto">
        <a:xfrm>
          <a:off x="3895725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657225</xdr:colOff>
      <xdr:row>515</xdr:row>
      <xdr:rowOff>0</xdr:rowOff>
    </xdr:from>
    <xdr:to>
      <xdr:col>5</xdr:col>
      <xdr:colOff>0</xdr:colOff>
      <xdr:row>515</xdr:row>
      <xdr:rowOff>0</xdr:rowOff>
    </xdr:to>
    <xdr:sp macro="" textlink="">
      <xdr:nvSpPr>
        <xdr:cNvPr id="950" name="Text 137"/>
        <xdr:cNvSpPr txBox="1">
          <a:spLocks noChangeArrowheads="1"/>
        </xdr:cNvSpPr>
      </xdr:nvSpPr>
      <xdr:spPr bwMode="auto">
        <a:xfrm>
          <a:off x="44100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515</xdr:row>
      <xdr:rowOff>0</xdr:rowOff>
    </xdr:from>
    <xdr:to>
      <xdr:col>6</xdr:col>
      <xdr:colOff>0</xdr:colOff>
      <xdr:row>515</xdr:row>
      <xdr:rowOff>0</xdr:rowOff>
    </xdr:to>
    <xdr:sp macro="" textlink="">
      <xdr:nvSpPr>
        <xdr:cNvPr id="951" name="Text 136"/>
        <xdr:cNvSpPr txBox="1">
          <a:spLocks noChangeArrowheads="1"/>
        </xdr:cNvSpPr>
      </xdr:nvSpPr>
      <xdr:spPr bwMode="auto">
        <a:xfrm>
          <a:off x="4419600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5</xdr:col>
      <xdr:colOff>657225</xdr:colOff>
      <xdr:row>515</xdr:row>
      <xdr:rowOff>0</xdr:rowOff>
    </xdr:from>
    <xdr:to>
      <xdr:col>6</xdr:col>
      <xdr:colOff>0</xdr:colOff>
      <xdr:row>515</xdr:row>
      <xdr:rowOff>0</xdr:rowOff>
    </xdr:to>
    <xdr:sp macro="" textlink="">
      <xdr:nvSpPr>
        <xdr:cNvPr id="952" name="Text 137"/>
        <xdr:cNvSpPr txBox="1">
          <a:spLocks noChangeArrowheads="1"/>
        </xdr:cNvSpPr>
      </xdr:nvSpPr>
      <xdr:spPr bwMode="auto">
        <a:xfrm>
          <a:off x="493395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6</xdr:col>
      <xdr:colOff>9525</xdr:colOff>
      <xdr:row>515</xdr:row>
      <xdr:rowOff>0</xdr:rowOff>
    </xdr:from>
    <xdr:to>
      <xdr:col>7</xdr:col>
      <xdr:colOff>0</xdr:colOff>
      <xdr:row>515</xdr:row>
      <xdr:rowOff>0</xdr:rowOff>
    </xdr:to>
    <xdr:sp macro="" textlink="">
      <xdr:nvSpPr>
        <xdr:cNvPr id="953" name="Text 136"/>
        <xdr:cNvSpPr txBox="1">
          <a:spLocks noChangeArrowheads="1"/>
        </xdr:cNvSpPr>
      </xdr:nvSpPr>
      <xdr:spPr bwMode="auto">
        <a:xfrm>
          <a:off x="4943475" y="136598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6</xdr:col>
      <xdr:colOff>657225</xdr:colOff>
      <xdr:row>515</xdr:row>
      <xdr:rowOff>0</xdr:rowOff>
    </xdr:from>
    <xdr:to>
      <xdr:col>7</xdr:col>
      <xdr:colOff>0</xdr:colOff>
      <xdr:row>515</xdr:row>
      <xdr:rowOff>0</xdr:rowOff>
    </xdr:to>
    <xdr:sp macro="" textlink="">
      <xdr:nvSpPr>
        <xdr:cNvPr id="954" name="Text 137"/>
        <xdr:cNvSpPr txBox="1">
          <a:spLocks noChangeArrowheads="1"/>
        </xdr:cNvSpPr>
      </xdr:nvSpPr>
      <xdr:spPr bwMode="auto">
        <a:xfrm>
          <a:off x="54483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7</xdr:col>
      <xdr:colOff>9525</xdr:colOff>
      <xdr:row>515</xdr:row>
      <xdr:rowOff>0</xdr:rowOff>
    </xdr:from>
    <xdr:to>
      <xdr:col>8</xdr:col>
      <xdr:colOff>0</xdr:colOff>
      <xdr:row>515</xdr:row>
      <xdr:rowOff>0</xdr:rowOff>
    </xdr:to>
    <xdr:sp macro="" textlink="">
      <xdr:nvSpPr>
        <xdr:cNvPr id="955" name="Text 136"/>
        <xdr:cNvSpPr txBox="1">
          <a:spLocks noChangeArrowheads="1"/>
        </xdr:cNvSpPr>
      </xdr:nvSpPr>
      <xdr:spPr bwMode="auto">
        <a:xfrm>
          <a:off x="5457825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7</xdr:col>
      <xdr:colOff>657225</xdr:colOff>
      <xdr:row>515</xdr:row>
      <xdr:rowOff>0</xdr:rowOff>
    </xdr:from>
    <xdr:to>
      <xdr:col>8</xdr:col>
      <xdr:colOff>0</xdr:colOff>
      <xdr:row>515</xdr:row>
      <xdr:rowOff>0</xdr:rowOff>
    </xdr:to>
    <xdr:sp macro="" textlink="">
      <xdr:nvSpPr>
        <xdr:cNvPr id="956" name="Text 137"/>
        <xdr:cNvSpPr txBox="1">
          <a:spLocks noChangeArrowheads="1"/>
        </xdr:cNvSpPr>
      </xdr:nvSpPr>
      <xdr:spPr bwMode="auto">
        <a:xfrm>
          <a:off x="59721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8</xdr:col>
      <xdr:colOff>9525</xdr:colOff>
      <xdr:row>515</xdr:row>
      <xdr:rowOff>0</xdr:rowOff>
    </xdr:from>
    <xdr:to>
      <xdr:col>9</xdr:col>
      <xdr:colOff>0</xdr:colOff>
      <xdr:row>515</xdr:row>
      <xdr:rowOff>0</xdr:rowOff>
    </xdr:to>
    <xdr:sp macro="" textlink="">
      <xdr:nvSpPr>
        <xdr:cNvPr id="957" name="Text 136"/>
        <xdr:cNvSpPr txBox="1">
          <a:spLocks noChangeArrowheads="1"/>
        </xdr:cNvSpPr>
      </xdr:nvSpPr>
      <xdr:spPr bwMode="auto">
        <a:xfrm>
          <a:off x="59817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657225</xdr:colOff>
      <xdr:row>515</xdr:row>
      <xdr:rowOff>0</xdr:rowOff>
    </xdr:from>
    <xdr:to>
      <xdr:col>9</xdr:col>
      <xdr:colOff>0</xdr:colOff>
      <xdr:row>515</xdr:row>
      <xdr:rowOff>0</xdr:rowOff>
    </xdr:to>
    <xdr:sp macro="" textlink="">
      <xdr:nvSpPr>
        <xdr:cNvPr id="958" name="Text 137"/>
        <xdr:cNvSpPr txBox="1">
          <a:spLocks noChangeArrowheads="1"/>
        </xdr:cNvSpPr>
      </xdr:nvSpPr>
      <xdr:spPr bwMode="auto">
        <a:xfrm>
          <a:off x="66008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9525</xdr:colOff>
      <xdr:row>515</xdr:row>
      <xdr:rowOff>0</xdr:rowOff>
    </xdr:from>
    <xdr:to>
      <xdr:col>10</xdr:col>
      <xdr:colOff>0</xdr:colOff>
      <xdr:row>515</xdr:row>
      <xdr:rowOff>0</xdr:rowOff>
    </xdr:to>
    <xdr:sp macro="" textlink="">
      <xdr:nvSpPr>
        <xdr:cNvPr id="959" name="Text 136"/>
        <xdr:cNvSpPr txBox="1">
          <a:spLocks noChangeArrowheads="1"/>
        </xdr:cNvSpPr>
      </xdr:nvSpPr>
      <xdr:spPr bwMode="auto">
        <a:xfrm>
          <a:off x="66103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657225</xdr:colOff>
      <xdr:row>515</xdr:row>
      <xdr:rowOff>0</xdr:rowOff>
    </xdr:from>
    <xdr:to>
      <xdr:col>10</xdr:col>
      <xdr:colOff>0</xdr:colOff>
      <xdr:row>515</xdr:row>
      <xdr:rowOff>0</xdr:rowOff>
    </xdr:to>
    <xdr:sp macro="" textlink="">
      <xdr:nvSpPr>
        <xdr:cNvPr id="960" name="Text 137"/>
        <xdr:cNvSpPr txBox="1">
          <a:spLocks noChangeArrowheads="1"/>
        </xdr:cNvSpPr>
      </xdr:nvSpPr>
      <xdr:spPr bwMode="auto">
        <a:xfrm>
          <a:off x="72294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10</xdr:col>
      <xdr:colOff>9525</xdr:colOff>
      <xdr:row>515</xdr:row>
      <xdr:rowOff>0</xdr:rowOff>
    </xdr:from>
    <xdr:to>
      <xdr:col>11</xdr:col>
      <xdr:colOff>0</xdr:colOff>
      <xdr:row>515</xdr:row>
      <xdr:rowOff>0</xdr:rowOff>
    </xdr:to>
    <xdr:sp macro="" textlink="">
      <xdr:nvSpPr>
        <xdr:cNvPr id="961" name="Text 136"/>
        <xdr:cNvSpPr txBox="1">
          <a:spLocks noChangeArrowheads="1"/>
        </xdr:cNvSpPr>
      </xdr:nvSpPr>
      <xdr:spPr bwMode="auto">
        <a:xfrm>
          <a:off x="72390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10</xdr:col>
      <xdr:colOff>657225</xdr:colOff>
      <xdr:row>515</xdr:row>
      <xdr:rowOff>0</xdr:rowOff>
    </xdr:from>
    <xdr:to>
      <xdr:col>11</xdr:col>
      <xdr:colOff>0</xdr:colOff>
      <xdr:row>515</xdr:row>
      <xdr:rowOff>0</xdr:rowOff>
    </xdr:to>
    <xdr:sp macro="" textlink="">
      <xdr:nvSpPr>
        <xdr:cNvPr id="962" name="Text 137"/>
        <xdr:cNvSpPr txBox="1">
          <a:spLocks noChangeArrowheads="1"/>
        </xdr:cNvSpPr>
      </xdr:nvSpPr>
      <xdr:spPr bwMode="auto">
        <a:xfrm>
          <a:off x="78581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11</xdr:col>
      <xdr:colOff>9525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963" name="Text 136"/>
        <xdr:cNvSpPr txBox="1">
          <a:spLocks noChangeArrowheads="1"/>
        </xdr:cNvSpPr>
      </xdr:nvSpPr>
      <xdr:spPr bwMode="auto">
        <a:xfrm>
          <a:off x="78676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11</xdr:col>
      <xdr:colOff>657225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964" name="Text 137"/>
        <xdr:cNvSpPr txBox="1">
          <a:spLocks noChangeArrowheads="1"/>
        </xdr:cNvSpPr>
      </xdr:nvSpPr>
      <xdr:spPr bwMode="auto">
        <a:xfrm>
          <a:off x="84867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12</xdr:col>
      <xdr:colOff>9525</xdr:colOff>
      <xdr:row>515</xdr:row>
      <xdr:rowOff>0</xdr:rowOff>
    </xdr:from>
    <xdr:to>
      <xdr:col>13</xdr:col>
      <xdr:colOff>0</xdr:colOff>
      <xdr:row>515</xdr:row>
      <xdr:rowOff>0</xdr:rowOff>
    </xdr:to>
    <xdr:sp macro="" textlink="">
      <xdr:nvSpPr>
        <xdr:cNvPr id="965" name="Text 136"/>
        <xdr:cNvSpPr txBox="1">
          <a:spLocks noChangeArrowheads="1"/>
        </xdr:cNvSpPr>
      </xdr:nvSpPr>
      <xdr:spPr bwMode="auto">
        <a:xfrm>
          <a:off x="84963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12</xdr:col>
      <xdr:colOff>657225</xdr:colOff>
      <xdr:row>515</xdr:row>
      <xdr:rowOff>0</xdr:rowOff>
    </xdr:from>
    <xdr:to>
      <xdr:col>13</xdr:col>
      <xdr:colOff>0</xdr:colOff>
      <xdr:row>515</xdr:row>
      <xdr:rowOff>0</xdr:rowOff>
    </xdr:to>
    <xdr:sp macro="" textlink="">
      <xdr:nvSpPr>
        <xdr:cNvPr id="966" name="Text 137"/>
        <xdr:cNvSpPr txBox="1">
          <a:spLocks noChangeArrowheads="1"/>
        </xdr:cNvSpPr>
      </xdr:nvSpPr>
      <xdr:spPr bwMode="auto">
        <a:xfrm>
          <a:off x="91154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515</xdr:row>
      <xdr:rowOff>0</xdr:rowOff>
    </xdr:from>
    <xdr:to>
      <xdr:col>14</xdr:col>
      <xdr:colOff>0</xdr:colOff>
      <xdr:row>515</xdr:row>
      <xdr:rowOff>0</xdr:rowOff>
    </xdr:to>
    <xdr:sp macro="" textlink="">
      <xdr:nvSpPr>
        <xdr:cNvPr id="967" name="Text 136"/>
        <xdr:cNvSpPr txBox="1">
          <a:spLocks noChangeArrowheads="1"/>
        </xdr:cNvSpPr>
      </xdr:nvSpPr>
      <xdr:spPr bwMode="auto">
        <a:xfrm>
          <a:off x="91249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13</xdr:col>
      <xdr:colOff>657225</xdr:colOff>
      <xdr:row>515</xdr:row>
      <xdr:rowOff>0</xdr:rowOff>
    </xdr:from>
    <xdr:to>
      <xdr:col>14</xdr:col>
      <xdr:colOff>0</xdr:colOff>
      <xdr:row>515</xdr:row>
      <xdr:rowOff>0</xdr:rowOff>
    </xdr:to>
    <xdr:sp macro="" textlink="">
      <xdr:nvSpPr>
        <xdr:cNvPr id="968" name="Text 137"/>
        <xdr:cNvSpPr txBox="1">
          <a:spLocks noChangeArrowheads="1"/>
        </xdr:cNvSpPr>
      </xdr:nvSpPr>
      <xdr:spPr bwMode="auto">
        <a:xfrm>
          <a:off x="97440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14</xdr:col>
      <xdr:colOff>9525</xdr:colOff>
      <xdr:row>515</xdr:row>
      <xdr:rowOff>0</xdr:rowOff>
    </xdr:from>
    <xdr:to>
      <xdr:col>15</xdr:col>
      <xdr:colOff>0</xdr:colOff>
      <xdr:row>515</xdr:row>
      <xdr:rowOff>0</xdr:rowOff>
    </xdr:to>
    <xdr:sp macro="" textlink="">
      <xdr:nvSpPr>
        <xdr:cNvPr id="969" name="Text 136"/>
        <xdr:cNvSpPr txBox="1">
          <a:spLocks noChangeArrowheads="1"/>
        </xdr:cNvSpPr>
      </xdr:nvSpPr>
      <xdr:spPr bwMode="auto">
        <a:xfrm>
          <a:off x="97536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14</xdr:col>
      <xdr:colOff>657225</xdr:colOff>
      <xdr:row>515</xdr:row>
      <xdr:rowOff>0</xdr:rowOff>
    </xdr:from>
    <xdr:to>
      <xdr:col>15</xdr:col>
      <xdr:colOff>0</xdr:colOff>
      <xdr:row>515</xdr:row>
      <xdr:rowOff>0</xdr:rowOff>
    </xdr:to>
    <xdr:sp macro="" textlink="">
      <xdr:nvSpPr>
        <xdr:cNvPr id="970" name="Text 137"/>
        <xdr:cNvSpPr txBox="1">
          <a:spLocks noChangeArrowheads="1"/>
        </xdr:cNvSpPr>
      </xdr:nvSpPr>
      <xdr:spPr bwMode="auto">
        <a:xfrm>
          <a:off x="103727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15</xdr:col>
      <xdr:colOff>9525</xdr:colOff>
      <xdr:row>515</xdr:row>
      <xdr:rowOff>0</xdr:rowOff>
    </xdr:from>
    <xdr:to>
      <xdr:col>16</xdr:col>
      <xdr:colOff>0</xdr:colOff>
      <xdr:row>515</xdr:row>
      <xdr:rowOff>0</xdr:rowOff>
    </xdr:to>
    <xdr:sp macro="" textlink="">
      <xdr:nvSpPr>
        <xdr:cNvPr id="971" name="Text 136"/>
        <xdr:cNvSpPr txBox="1">
          <a:spLocks noChangeArrowheads="1"/>
        </xdr:cNvSpPr>
      </xdr:nvSpPr>
      <xdr:spPr bwMode="auto">
        <a:xfrm>
          <a:off x="10382250" y="136598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15</xdr:col>
      <xdr:colOff>657225</xdr:colOff>
      <xdr:row>515</xdr:row>
      <xdr:rowOff>0</xdr:rowOff>
    </xdr:from>
    <xdr:to>
      <xdr:col>16</xdr:col>
      <xdr:colOff>0</xdr:colOff>
      <xdr:row>515</xdr:row>
      <xdr:rowOff>0</xdr:rowOff>
    </xdr:to>
    <xdr:sp macro="" textlink="">
      <xdr:nvSpPr>
        <xdr:cNvPr id="972" name="Text 137"/>
        <xdr:cNvSpPr txBox="1">
          <a:spLocks noChangeArrowheads="1"/>
        </xdr:cNvSpPr>
      </xdr:nvSpPr>
      <xdr:spPr bwMode="auto">
        <a:xfrm>
          <a:off x="110109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3" name="Text Box 2443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4" name="Text Box 244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5" name="Text Box 244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6" name="Text Box 244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60</xdr:row>
      <xdr:rowOff>0</xdr:rowOff>
    </xdr:from>
    <xdr:to>
      <xdr:col>3</xdr:col>
      <xdr:colOff>400050</xdr:colOff>
      <xdr:row>60</xdr:row>
      <xdr:rowOff>0</xdr:rowOff>
    </xdr:to>
    <xdr:sp macro="" textlink="">
      <xdr:nvSpPr>
        <xdr:cNvPr id="977" name="Text Box 2447"/>
        <xdr:cNvSpPr txBox="1">
          <a:spLocks noChangeArrowheads="1"/>
        </xdr:cNvSpPr>
      </xdr:nvSpPr>
      <xdr:spPr bwMode="auto">
        <a:xfrm>
          <a:off x="3381375" y="14077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8" name="Text Box 244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79" name="Text Box 2449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80" name="Text Box 2450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81" name="Text Box 2451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5</xdr:col>
      <xdr:colOff>0</xdr:colOff>
      <xdr:row>60</xdr:row>
      <xdr:rowOff>0</xdr:rowOff>
    </xdr:to>
    <xdr:sp macro="" textlink="">
      <xdr:nvSpPr>
        <xdr:cNvPr id="982" name="Text Box 2452"/>
        <xdr:cNvSpPr txBox="1">
          <a:spLocks noChangeArrowheads="1"/>
        </xdr:cNvSpPr>
      </xdr:nvSpPr>
      <xdr:spPr bwMode="auto">
        <a:xfrm>
          <a:off x="38862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60</xdr:row>
      <xdr:rowOff>0</xdr:rowOff>
    </xdr:from>
    <xdr:to>
      <xdr:col>6</xdr:col>
      <xdr:colOff>0</xdr:colOff>
      <xdr:row>60</xdr:row>
      <xdr:rowOff>0</xdr:rowOff>
    </xdr:to>
    <xdr:sp macro="" textlink="">
      <xdr:nvSpPr>
        <xdr:cNvPr id="983" name="Text Box 2453"/>
        <xdr:cNvSpPr txBox="1">
          <a:spLocks noChangeArrowheads="1"/>
        </xdr:cNvSpPr>
      </xdr:nvSpPr>
      <xdr:spPr bwMode="auto">
        <a:xfrm>
          <a:off x="4429125" y="14077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60</xdr:row>
      <xdr:rowOff>0</xdr:rowOff>
    </xdr:from>
    <xdr:to>
      <xdr:col>7</xdr:col>
      <xdr:colOff>0</xdr:colOff>
      <xdr:row>60</xdr:row>
      <xdr:rowOff>0</xdr:rowOff>
    </xdr:to>
    <xdr:sp macro="" textlink="">
      <xdr:nvSpPr>
        <xdr:cNvPr id="984" name="Text Box 2454"/>
        <xdr:cNvSpPr txBox="1">
          <a:spLocks noChangeArrowheads="1"/>
        </xdr:cNvSpPr>
      </xdr:nvSpPr>
      <xdr:spPr bwMode="auto">
        <a:xfrm>
          <a:off x="4933950" y="1407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60</xdr:row>
      <xdr:rowOff>0</xdr:rowOff>
    </xdr:from>
    <xdr:to>
      <xdr:col>8</xdr:col>
      <xdr:colOff>0</xdr:colOff>
      <xdr:row>60</xdr:row>
      <xdr:rowOff>0</xdr:rowOff>
    </xdr:to>
    <xdr:sp macro="" textlink="">
      <xdr:nvSpPr>
        <xdr:cNvPr id="985" name="Text Box 2455"/>
        <xdr:cNvSpPr txBox="1">
          <a:spLocks noChangeArrowheads="1"/>
        </xdr:cNvSpPr>
      </xdr:nvSpPr>
      <xdr:spPr bwMode="auto">
        <a:xfrm>
          <a:off x="54483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60</xdr:row>
      <xdr:rowOff>0</xdr:rowOff>
    </xdr:from>
    <xdr:to>
      <xdr:col>9</xdr:col>
      <xdr:colOff>0</xdr:colOff>
      <xdr:row>60</xdr:row>
      <xdr:rowOff>0</xdr:rowOff>
    </xdr:to>
    <xdr:sp macro="" textlink="">
      <xdr:nvSpPr>
        <xdr:cNvPr id="986" name="Text Box 2456"/>
        <xdr:cNvSpPr txBox="1">
          <a:spLocks noChangeArrowheads="1"/>
        </xdr:cNvSpPr>
      </xdr:nvSpPr>
      <xdr:spPr bwMode="auto">
        <a:xfrm>
          <a:off x="59721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60</xdr:row>
      <xdr:rowOff>0</xdr:rowOff>
    </xdr:from>
    <xdr:to>
      <xdr:col>10</xdr:col>
      <xdr:colOff>9525</xdr:colOff>
      <xdr:row>60</xdr:row>
      <xdr:rowOff>0</xdr:rowOff>
    </xdr:to>
    <xdr:sp macro="" textlink="">
      <xdr:nvSpPr>
        <xdr:cNvPr id="987" name="Text Box 2457"/>
        <xdr:cNvSpPr txBox="1">
          <a:spLocks noChangeArrowheads="1"/>
        </xdr:cNvSpPr>
      </xdr:nvSpPr>
      <xdr:spPr bwMode="auto">
        <a:xfrm>
          <a:off x="66008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988" name="Text Box 2458"/>
        <xdr:cNvSpPr txBox="1">
          <a:spLocks noChangeArrowheads="1"/>
        </xdr:cNvSpPr>
      </xdr:nvSpPr>
      <xdr:spPr bwMode="auto">
        <a:xfrm>
          <a:off x="72294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12</xdr:col>
      <xdr:colOff>0</xdr:colOff>
      <xdr:row>60</xdr:row>
      <xdr:rowOff>0</xdr:rowOff>
    </xdr:to>
    <xdr:sp macro="" textlink="">
      <xdr:nvSpPr>
        <xdr:cNvPr id="989" name="Text Box 2459"/>
        <xdr:cNvSpPr txBox="1">
          <a:spLocks noChangeArrowheads="1"/>
        </xdr:cNvSpPr>
      </xdr:nvSpPr>
      <xdr:spPr bwMode="auto">
        <a:xfrm>
          <a:off x="785812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0" name="Text Box 2460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1" name="Text Box 2461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2" name="Text Box 2462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3" name="Text Box 2463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4" name="Text Box 246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5" name="Text Box 246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6" name="Text Box 246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997" name="Text Box 246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998" name="Text Box 2468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999" name="Text Box 2469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000" name="Text Box 2470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1001" name="Text 79"/>
        <xdr:cNvSpPr txBox="1">
          <a:spLocks noChangeArrowheads="1"/>
        </xdr:cNvSpPr>
      </xdr:nvSpPr>
      <xdr:spPr bwMode="auto">
        <a:xfrm>
          <a:off x="273367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1002" name="Text 79"/>
        <xdr:cNvSpPr txBox="1">
          <a:spLocks noChangeArrowheads="1"/>
        </xdr:cNvSpPr>
      </xdr:nvSpPr>
      <xdr:spPr bwMode="auto">
        <a:xfrm>
          <a:off x="11020425" y="217360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3" name="Text Box 250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4" name="Text Box 250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5" name="Text Box 250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6" name="Text Box 250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60</xdr:row>
      <xdr:rowOff>0</xdr:rowOff>
    </xdr:from>
    <xdr:to>
      <xdr:col>3</xdr:col>
      <xdr:colOff>400050</xdr:colOff>
      <xdr:row>60</xdr:row>
      <xdr:rowOff>0</xdr:rowOff>
    </xdr:to>
    <xdr:sp macro="" textlink="">
      <xdr:nvSpPr>
        <xdr:cNvPr id="1007" name="Text Box 2509"/>
        <xdr:cNvSpPr txBox="1">
          <a:spLocks noChangeArrowheads="1"/>
        </xdr:cNvSpPr>
      </xdr:nvSpPr>
      <xdr:spPr bwMode="auto">
        <a:xfrm>
          <a:off x="3381375" y="140779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8" name="Text Box 2510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09" name="Text Box 2511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10" name="Text Box 2512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11" name="Text Box 2513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5</xdr:col>
      <xdr:colOff>0</xdr:colOff>
      <xdr:row>60</xdr:row>
      <xdr:rowOff>0</xdr:rowOff>
    </xdr:to>
    <xdr:sp macro="" textlink="">
      <xdr:nvSpPr>
        <xdr:cNvPr id="1012" name="Text Box 2514"/>
        <xdr:cNvSpPr txBox="1">
          <a:spLocks noChangeArrowheads="1"/>
        </xdr:cNvSpPr>
      </xdr:nvSpPr>
      <xdr:spPr bwMode="auto">
        <a:xfrm>
          <a:off x="38862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60</xdr:row>
      <xdr:rowOff>0</xdr:rowOff>
    </xdr:from>
    <xdr:to>
      <xdr:col>6</xdr:col>
      <xdr:colOff>0</xdr:colOff>
      <xdr:row>60</xdr:row>
      <xdr:rowOff>0</xdr:rowOff>
    </xdr:to>
    <xdr:sp macro="" textlink="">
      <xdr:nvSpPr>
        <xdr:cNvPr id="1013" name="Text Box 2515"/>
        <xdr:cNvSpPr txBox="1">
          <a:spLocks noChangeArrowheads="1"/>
        </xdr:cNvSpPr>
      </xdr:nvSpPr>
      <xdr:spPr bwMode="auto">
        <a:xfrm>
          <a:off x="4429125" y="140779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60</xdr:row>
      <xdr:rowOff>0</xdr:rowOff>
    </xdr:from>
    <xdr:to>
      <xdr:col>7</xdr:col>
      <xdr:colOff>0</xdr:colOff>
      <xdr:row>60</xdr:row>
      <xdr:rowOff>0</xdr:rowOff>
    </xdr:to>
    <xdr:sp macro="" textlink="">
      <xdr:nvSpPr>
        <xdr:cNvPr id="1014" name="Text Box 2516"/>
        <xdr:cNvSpPr txBox="1">
          <a:spLocks noChangeArrowheads="1"/>
        </xdr:cNvSpPr>
      </xdr:nvSpPr>
      <xdr:spPr bwMode="auto">
        <a:xfrm>
          <a:off x="4933950" y="140779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60</xdr:row>
      <xdr:rowOff>0</xdr:rowOff>
    </xdr:from>
    <xdr:to>
      <xdr:col>8</xdr:col>
      <xdr:colOff>0</xdr:colOff>
      <xdr:row>60</xdr:row>
      <xdr:rowOff>0</xdr:rowOff>
    </xdr:to>
    <xdr:sp macro="" textlink="">
      <xdr:nvSpPr>
        <xdr:cNvPr id="1015" name="Text Box 2517"/>
        <xdr:cNvSpPr txBox="1">
          <a:spLocks noChangeArrowheads="1"/>
        </xdr:cNvSpPr>
      </xdr:nvSpPr>
      <xdr:spPr bwMode="auto">
        <a:xfrm>
          <a:off x="5448300" y="140779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60</xdr:row>
      <xdr:rowOff>0</xdr:rowOff>
    </xdr:from>
    <xdr:to>
      <xdr:col>9</xdr:col>
      <xdr:colOff>0</xdr:colOff>
      <xdr:row>60</xdr:row>
      <xdr:rowOff>0</xdr:rowOff>
    </xdr:to>
    <xdr:sp macro="" textlink="">
      <xdr:nvSpPr>
        <xdr:cNvPr id="1016" name="Text Box 2518"/>
        <xdr:cNvSpPr txBox="1">
          <a:spLocks noChangeArrowheads="1"/>
        </xdr:cNvSpPr>
      </xdr:nvSpPr>
      <xdr:spPr bwMode="auto">
        <a:xfrm>
          <a:off x="59721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60</xdr:row>
      <xdr:rowOff>0</xdr:rowOff>
    </xdr:from>
    <xdr:to>
      <xdr:col>10</xdr:col>
      <xdr:colOff>9525</xdr:colOff>
      <xdr:row>60</xdr:row>
      <xdr:rowOff>0</xdr:rowOff>
    </xdr:to>
    <xdr:sp macro="" textlink="">
      <xdr:nvSpPr>
        <xdr:cNvPr id="1017" name="Text Box 2519"/>
        <xdr:cNvSpPr txBox="1">
          <a:spLocks noChangeArrowheads="1"/>
        </xdr:cNvSpPr>
      </xdr:nvSpPr>
      <xdr:spPr bwMode="auto">
        <a:xfrm>
          <a:off x="6600825" y="140779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60</xdr:row>
      <xdr:rowOff>0</xdr:rowOff>
    </xdr:from>
    <xdr:to>
      <xdr:col>11</xdr:col>
      <xdr:colOff>0</xdr:colOff>
      <xdr:row>60</xdr:row>
      <xdr:rowOff>0</xdr:rowOff>
    </xdr:to>
    <xdr:sp macro="" textlink="">
      <xdr:nvSpPr>
        <xdr:cNvPr id="1018" name="Text Box 2520"/>
        <xdr:cNvSpPr txBox="1">
          <a:spLocks noChangeArrowheads="1"/>
        </xdr:cNvSpPr>
      </xdr:nvSpPr>
      <xdr:spPr bwMode="auto">
        <a:xfrm>
          <a:off x="722947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60</xdr:row>
      <xdr:rowOff>0</xdr:rowOff>
    </xdr:from>
    <xdr:to>
      <xdr:col>12</xdr:col>
      <xdr:colOff>0</xdr:colOff>
      <xdr:row>60</xdr:row>
      <xdr:rowOff>0</xdr:rowOff>
    </xdr:to>
    <xdr:sp macro="" textlink="">
      <xdr:nvSpPr>
        <xdr:cNvPr id="1019" name="Text Box 2521"/>
        <xdr:cNvSpPr txBox="1">
          <a:spLocks noChangeArrowheads="1"/>
        </xdr:cNvSpPr>
      </xdr:nvSpPr>
      <xdr:spPr bwMode="auto">
        <a:xfrm>
          <a:off x="7858125" y="140779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0" name="Text Box 2522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1" name="Text Box 2523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2" name="Text Box 2524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3" name="Text Box 2525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4" name="Text Box 2526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5" name="Text Box 2527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6" name="Text Box 2528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1027" name="Text Box 2529"/>
        <xdr:cNvSpPr txBox="1">
          <a:spLocks noChangeArrowheads="1"/>
        </xdr:cNvSpPr>
      </xdr:nvSpPr>
      <xdr:spPr bwMode="auto">
        <a:xfrm>
          <a:off x="3886200" y="14077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72</xdr:row>
      <xdr:rowOff>0</xdr:rowOff>
    </xdr:from>
    <xdr:to>
      <xdr:col>3</xdr:col>
      <xdr:colOff>9525</xdr:colOff>
      <xdr:row>72</xdr:row>
      <xdr:rowOff>0</xdr:rowOff>
    </xdr:to>
    <xdr:sp macro="" textlink="">
      <xdr:nvSpPr>
        <xdr:cNvPr id="1028" name="Text Box 2530"/>
        <xdr:cNvSpPr txBox="1">
          <a:spLocks noChangeArrowheads="1"/>
        </xdr:cNvSpPr>
      </xdr:nvSpPr>
      <xdr:spPr bwMode="auto">
        <a:xfrm>
          <a:off x="2724150" y="16516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72</xdr:row>
      <xdr:rowOff>0</xdr:rowOff>
    </xdr:from>
    <xdr:to>
      <xdr:col>3</xdr:col>
      <xdr:colOff>400050</xdr:colOff>
      <xdr:row>72</xdr:row>
      <xdr:rowOff>0</xdr:rowOff>
    </xdr:to>
    <xdr:sp macro="" textlink="">
      <xdr:nvSpPr>
        <xdr:cNvPr id="1029" name="Text Box 2531"/>
        <xdr:cNvSpPr txBox="1">
          <a:spLocks noChangeArrowheads="1"/>
        </xdr:cNvSpPr>
      </xdr:nvSpPr>
      <xdr:spPr bwMode="auto">
        <a:xfrm>
          <a:off x="3371850" y="16516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0" name="Text Box 2532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1" name="Text Box 2533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2" name="Text Box 2534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3" name="Text Box 2535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72</xdr:row>
      <xdr:rowOff>0</xdr:rowOff>
    </xdr:from>
    <xdr:to>
      <xdr:col>3</xdr:col>
      <xdr:colOff>9525</xdr:colOff>
      <xdr:row>72</xdr:row>
      <xdr:rowOff>0</xdr:rowOff>
    </xdr:to>
    <xdr:sp macro="" textlink="">
      <xdr:nvSpPr>
        <xdr:cNvPr id="1034" name="Text Box 2536"/>
        <xdr:cNvSpPr txBox="1">
          <a:spLocks noChangeArrowheads="1"/>
        </xdr:cNvSpPr>
      </xdr:nvSpPr>
      <xdr:spPr bwMode="auto">
        <a:xfrm>
          <a:off x="2743200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72</xdr:row>
      <xdr:rowOff>0</xdr:rowOff>
    </xdr:from>
    <xdr:to>
      <xdr:col>3</xdr:col>
      <xdr:colOff>400050</xdr:colOff>
      <xdr:row>72</xdr:row>
      <xdr:rowOff>0</xdr:rowOff>
    </xdr:to>
    <xdr:sp macro="" textlink="">
      <xdr:nvSpPr>
        <xdr:cNvPr id="1035" name="Text Box 2537"/>
        <xdr:cNvSpPr txBox="1">
          <a:spLocks noChangeArrowheads="1"/>
        </xdr:cNvSpPr>
      </xdr:nvSpPr>
      <xdr:spPr bwMode="auto">
        <a:xfrm>
          <a:off x="3381375" y="16516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6" name="Text Box 2538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7" name="Text Box 2539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8" name="Text Box 2540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39" name="Text Box 2541"/>
        <xdr:cNvSpPr txBox="1">
          <a:spLocks noChangeArrowheads="1"/>
        </xdr:cNvSpPr>
      </xdr:nvSpPr>
      <xdr:spPr bwMode="auto">
        <a:xfrm>
          <a:off x="3886200" y="16516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457200</xdr:colOff>
      <xdr:row>72</xdr:row>
      <xdr:rowOff>0</xdr:rowOff>
    </xdr:to>
    <xdr:sp macro="" textlink="">
      <xdr:nvSpPr>
        <xdr:cNvPr id="1040" name="Text Box 2542"/>
        <xdr:cNvSpPr txBox="1">
          <a:spLocks noChangeArrowheads="1"/>
        </xdr:cNvSpPr>
      </xdr:nvSpPr>
      <xdr:spPr bwMode="auto">
        <a:xfrm>
          <a:off x="3886200" y="165163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72</xdr:row>
      <xdr:rowOff>0</xdr:rowOff>
    </xdr:from>
    <xdr:to>
      <xdr:col>5</xdr:col>
      <xdr:colOff>495300</xdr:colOff>
      <xdr:row>72</xdr:row>
      <xdr:rowOff>0</xdr:rowOff>
    </xdr:to>
    <xdr:sp macro="" textlink="">
      <xdr:nvSpPr>
        <xdr:cNvPr id="1041" name="Text Box 2543"/>
        <xdr:cNvSpPr txBox="1">
          <a:spLocks noChangeArrowheads="1"/>
        </xdr:cNvSpPr>
      </xdr:nvSpPr>
      <xdr:spPr bwMode="auto">
        <a:xfrm>
          <a:off x="4419600" y="165163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72</xdr:row>
      <xdr:rowOff>0</xdr:rowOff>
    </xdr:from>
    <xdr:to>
      <xdr:col>6</xdr:col>
      <xdr:colOff>495300</xdr:colOff>
      <xdr:row>72</xdr:row>
      <xdr:rowOff>0</xdr:rowOff>
    </xdr:to>
    <xdr:sp macro="" textlink="">
      <xdr:nvSpPr>
        <xdr:cNvPr id="1042" name="Text Box 2544"/>
        <xdr:cNvSpPr txBox="1">
          <a:spLocks noChangeArrowheads="1"/>
        </xdr:cNvSpPr>
      </xdr:nvSpPr>
      <xdr:spPr bwMode="auto">
        <a:xfrm>
          <a:off x="4933950" y="165163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72</xdr:row>
      <xdr:rowOff>0</xdr:rowOff>
    </xdr:from>
    <xdr:to>
      <xdr:col>12</xdr:col>
      <xdr:colOff>0</xdr:colOff>
      <xdr:row>72</xdr:row>
      <xdr:rowOff>0</xdr:rowOff>
    </xdr:to>
    <xdr:sp macro="" textlink="">
      <xdr:nvSpPr>
        <xdr:cNvPr id="1043" name="Text Box 2545"/>
        <xdr:cNvSpPr txBox="1">
          <a:spLocks noChangeArrowheads="1"/>
        </xdr:cNvSpPr>
      </xdr:nvSpPr>
      <xdr:spPr bwMode="auto">
        <a:xfrm>
          <a:off x="5467350" y="165163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5</xdr:col>
      <xdr:colOff>0</xdr:colOff>
      <xdr:row>72</xdr:row>
      <xdr:rowOff>0</xdr:rowOff>
    </xdr:to>
    <xdr:sp macro="" textlink="">
      <xdr:nvSpPr>
        <xdr:cNvPr id="1044" name="Text Box 2546"/>
        <xdr:cNvSpPr txBox="1">
          <a:spLocks noChangeArrowheads="1"/>
        </xdr:cNvSpPr>
      </xdr:nvSpPr>
      <xdr:spPr bwMode="auto">
        <a:xfrm>
          <a:off x="3886200" y="16516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72</xdr:row>
      <xdr:rowOff>0</xdr:rowOff>
    </xdr:from>
    <xdr:to>
      <xdr:col>6</xdr:col>
      <xdr:colOff>0</xdr:colOff>
      <xdr:row>72</xdr:row>
      <xdr:rowOff>0</xdr:rowOff>
    </xdr:to>
    <xdr:sp macro="" textlink="">
      <xdr:nvSpPr>
        <xdr:cNvPr id="1045" name="Text Box 2547"/>
        <xdr:cNvSpPr txBox="1">
          <a:spLocks noChangeArrowheads="1"/>
        </xdr:cNvSpPr>
      </xdr:nvSpPr>
      <xdr:spPr bwMode="auto">
        <a:xfrm>
          <a:off x="4429125" y="165163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72</xdr:row>
      <xdr:rowOff>0</xdr:rowOff>
    </xdr:from>
    <xdr:to>
      <xdr:col>7</xdr:col>
      <xdr:colOff>0</xdr:colOff>
      <xdr:row>72</xdr:row>
      <xdr:rowOff>0</xdr:rowOff>
    </xdr:to>
    <xdr:sp macro="" textlink="">
      <xdr:nvSpPr>
        <xdr:cNvPr id="1046" name="Text Box 2548"/>
        <xdr:cNvSpPr txBox="1">
          <a:spLocks noChangeArrowheads="1"/>
        </xdr:cNvSpPr>
      </xdr:nvSpPr>
      <xdr:spPr bwMode="auto">
        <a:xfrm>
          <a:off x="4933950" y="16516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72</xdr:row>
      <xdr:rowOff>0</xdr:rowOff>
    </xdr:from>
    <xdr:to>
      <xdr:col>8</xdr:col>
      <xdr:colOff>0</xdr:colOff>
      <xdr:row>72</xdr:row>
      <xdr:rowOff>0</xdr:rowOff>
    </xdr:to>
    <xdr:sp macro="" textlink="">
      <xdr:nvSpPr>
        <xdr:cNvPr id="1047" name="Text Box 2549"/>
        <xdr:cNvSpPr txBox="1">
          <a:spLocks noChangeArrowheads="1"/>
        </xdr:cNvSpPr>
      </xdr:nvSpPr>
      <xdr:spPr bwMode="auto">
        <a:xfrm>
          <a:off x="5448300" y="16516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72</xdr:row>
      <xdr:rowOff>0</xdr:rowOff>
    </xdr:from>
    <xdr:to>
      <xdr:col>9</xdr:col>
      <xdr:colOff>0</xdr:colOff>
      <xdr:row>72</xdr:row>
      <xdr:rowOff>0</xdr:rowOff>
    </xdr:to>
    <xdr:sp macro="" textlink="">
      <xdr:nvSpPr>
        <xdr:cNvPr id="1048" name="Text Box 2550"/>
        <xdr:cNvSpPr txBox="1">
          <a:spLocks noChangeArrowheads="1"/>
        </xdr:cNvSpPr>
      </xdr:nvSpPr>
      <xdr:spPr bwMode="auto">
        <a:xfrm>
          <a:off x="597217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72</xdr:row>
      <xdr:rowOff>0</xdr:rowOff>
    </xdr:from>
    <xdr:to>
      <xdr:col>10</xdr:col>
      <xdr:colOff>9525</xdr:colOff>
      <xdr:row>72</xdr:row>
      <xdr:rowOff>0</xdr:rowOff>
    </xdr:to>
    <xdr:sp macro="" textlink="">
      <xdr:nvSpPr>
        <xdr:cNvPr id="1049" name="Text Box 2551"/>
        <xdr:cNvSpPr txBox="1">
          <a:spLocks noChangeArrowheads="1"/>
        </xdr:cNvSpPr>
      </xdr:nvSpPr>
      <xdr:spPr bwMode="auto">
        <a:xfrm>
          <a:off x="6600825" y="165163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72</xdr:row>
      <xdr:rowOff>0</xdr:rowOff>
    </xdr:from>
    <xdr:to>
      <xdr:col>11</xdr:col>
      <xdr:colOff>0</xdr:colOff>
      <xdr:row>72</xdr:row>
      <xdr:rowOff>0</xdr:rowOff>
    </xdr:to>
    <xdr:sp macro="" textlink="">
      <xdr:nvSpPr>
        <xdr:cNvPr id="1050" name="Text Box 2552"/>
        <xdr:cNvSpPr txBox="1">
          <a:spLocks noChangeArrowheads="1"/>
        </xdr:cNvSpPr>
      </xdr:nvSpPr>
      <xdr:spPr bwMode="auto">
        <a:xfrm>
          <a:off x="722947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72</xdr:row>
      <xdr:rowOff>0</xdr:rowOff>
    </xdr:from>
    <xdr:to>
      <xdr:col>12</xdr:col>
      <xdr:colOff>0</xdr:colOff>
      <xdr:row>72</xdr:row>
      <xdr:rowOff>0</xdr:rowOff>
    </xdr:to>
    <xdr:sp macro="" textlink="">
      <xdr:nvSpPr>
        <xdr:cNvPr id="1051" name="Text Box 2553"/>
        <xdr:cNvSpPr txBox="1">
          <a:spLocks noChangeArrowheads="1"/>
        </xdr:cNvSpPr>
      </xdr:nvSpPr>
      <xdr:spPr bwMode="auto">
        <a:xfrm>
          <a:off x="7858125" y="16516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52" name="Text Box 2554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71</xdr:row>
      <xdr:rowOff>9525</xdr:rowOff>
    </xdr:from>
    <xdr:to>
      <xdr:col>4</xdr:col>
      <xdr:colOff>0</xdr:colOff>
      <xdr:row>72</xdr:row>
      <xdr:rowOff>0</xdr:rowOff>
    </xdr:to>
    <xdr:sp macro="" textlink="">
      <xdr:nvSpPr>
        <xdr:cNvPr id="1053" name="Text Box 2555"/>
        <xdr:cNvSpPr txBox="1">
          <a:spLocks noChangeArrowheads="1"/>
        </xdr:cNvSpPr>
      </xdr:nvSpPr>
      <xdr:spPr bwMode="auto">
        <a:xfrm>
          <a:off x="3886200" y="16373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54" name="Text Box 2556"/>
        <xdr:cNvSpPr txBox="1">
          <a:spLocks noChangeArrowheads="1"/>
        </xdr:cNvSpPr>
      </xdr:nvSpPr>
      <xdr:spPr bwMode="auto">
        <a:xfrm>
          <a:off x="3886200" y="16363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55" name="Text Box 2557"/>
        <xdr:cNvSpPr txBox="1">
          <a:spLocks noChangeArrowheads="1"/>
        </xdr:cNvSpPr>
      </xdr:nvSpPr>
      <xdr:spPr bwMode="auto">
        <a:xfrm>
          <a:off x="3886200" y="16363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69</xdr:row>
      <xdr:rowOff>0</xdr:rowOff>
    </xdr:from>
    <xdr:to>
      <xdr:col>4</xdr:col>
      <xdr:colOff>0</xdr:colOff>
      <xdr:row>71</xdr:row>
      <xdr:rowOff>142875</xdr:rowOff>
    </xdr:to>
    <xdr:sp macro="" textlink="">
      <xdr:nvSpPr>
        <xdr:cNvPr id="1056" name="Text Box 2558"/>
        <xdr:cNvSpPr txBox="1">
          <a:spLocks noChangeArrowheads="1"/>
        </xdr:cNvSpPr>
      </xdr:nvSpPr>
      <xdr:spPr bwMode="auto">
        <a:xfrm>
          <a:off x="3886200" y="159067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70</xdr:row>
      <xdr:rowOff>9525</xdr:rowOff>
    </xdr:from>
    <xdr:to>
      <xdr:col>4</xdr:col>
      <xdr:colOff>0</xdr:colOff>
      <xdr:row>72</xdr:row>
      <xdr:rowOff>0</xdr:rowOff>
    </xdr:to>
    <xdr:sp macro="" textlink="">
      <xdr:nvSpPr>
        <xdr:cNvPr id="1057" name="Text Box 2559"/>
        <xdr:cNvSpPr txBox="1">
          <a:spLocks noChangeArrowheads="1"/>
        </xdr:cNvSpPr>
      </xdr:nvSpPr>
      <xdr:spPr bwMode="auto">
        <a:xfrm>
          <a:off x="3886200" y="162210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58" name="Text Box 2560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70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1059" name="Text Box 2561"/>
        <xdr:cNvSpPr txBox="1">
          <a:spLocks noChangeArrowheads="1"/>
        </xdr:cNvSpPr>
      </xdr:nvSpPr>
      <xdr:spPr bwMode="auto">
        <a:xfrm>
          <a:off x="3886200" y="16211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1060" name="Text Box 2562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1061" name="Text Box 2563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2" name="Text Box 256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3" name="Text Box 256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4" name="Text Box 2566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5" name="Text Box 2567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1066" name="Text Box 2568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1067" name="Text Box 2569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8" name="Text Box 2570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69" name="Text Box 2571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70" name="Text Box 2572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71" name="Text Box 2573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1072" name="Text Box 2574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1073" name="Text Box 2575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495300</xdr:colOff>
      <xdr:row>73</xdr:row>
      <xdr:rowOff>0</xdr:rowOff>
    </xdr:to>
    <xdr:sp macro="" textlink="">
      <xdr:nvSpPr>
        <xdr:cNvPr id="1074" name="Text Box 2576"/>
        <xdr:cNvSpPr txBox="1">
          <a:spLocks noChangeArrowheads="1"/>
        </xdr:cNvSpPr>
      </xdr:nvSpPr>
      <xdr:spPr bwMode="auto">
        <a:xfrm>
          <a:off x="4933950" y="168211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1075" name="Text Box 2577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1076" name="Text Box 2578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1077" name="Text Box 2579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78" name="Text Box 2580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1079" name="Text Box 2581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1080" name="Text Box 2582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1081" name="Text Box 2583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1082" name="Text Box 2584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1083" name="Text Box 2585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1084" name="Text Box 2586"/>
        <xdr:cNvSpPr txBox="1">
          <a:spLocks noChangeArrowheads="1"/>
        </xdr:cNvSpPr>
      </xdr:nvSpPr>
      <xdr:spPr bwMode="auto">
        <a:xfrm>
          <a:off x="3886200" y="163639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85" name="Text Box 2587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86" name="Text Box 2588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87" name="Text Box 2589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1088" name="Text Box 2590"/>
        <xdr:cNvSpPr txBox="1">
          <a:spLocks noChangeArrowheads="1"/>
        </xdr:cNvSpPr>
      </xdr:nvSpPr>
      <xdr:spPr bwMode="auto">
        <a:xfrm>
          <a:off x="2724150" y="168211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1089" name="Text Box 2591"/>
        <xdr:cNvSpPr txBox="1">
          <a:spLocks noChangeArrowheads="1"/>
        </xdr:cNvSpPr>
      </xdr:nvSpPr>
      <xdr:spPr bwMode="auto">
        <a:xfrm>
          <a:off x="3371850" y="168211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0" name="Text Box 2592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1" name="Text Box 2593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2" name="Text Box 2594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3" name="Text Box 2595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73</xdr:row>
      <xdr:rowOff>0</xdr:rowOff>
    </xdr:from>
    <xdr:to>
      <xdr:col>3</xdr:col>
      <xdr:colOff>9525</xdr:colOff>
      <xdr:row>73</xdr:row>
      <xdr:rowOff>0</xdr:rowOff>
    </xdr:to>
    <xdr:sp macro="" textlink="">
      <xdr:nvSpPr>
        <xdr:cNvPr id="1094" name="Text Box 2596"/>
        <xdr:cNvSpPr txBox="1">
          <a:spLocks noChangeArrowheads="1"/>
        </xdr:cNvSpPr>
      </xdr:nvSpPr>
      <xdr:spPr bwMode="auto">
        <a:xfrm>
          <a:off x="2743200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73</xdr:row>
      <xdr:rowOff>0</xdr:rowOff>
    </xdr:from>
    <xdr:to>
      <xdr:col>3</xdr:col>
      <xdr:colOff>400050</xdr:colOff>
      <xdr:row>73</xdr:row>
      <xdr:rowOff>0</xdr:rowOff>
    </xdr:to>
    <xdr:sp macro="" textlink="">
      <xdr:nvSpPr>
        <xdr:cNvPr id="1095" name="Text Box 2597"/>
        <xdr:cNvSpPr txBox="1">
          <a:spLocks noChangeArrowheads="1"/>
        </xdr:cNvSpPr>
      </xdr:nvSpPr>
      <xdr:spPr bwMode="auto">
        <a:xfrm>
          <a:off x="3381375" y="168211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6" name="Text Box 2598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7" name="Text Box 2599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8" name="Text Box 2600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099" name="Text Box 2601"/>
        <xdr:cNvSpPr txBox="1">
          <a:spLocks noChangeArrowheads="1"/>
        </xdr:cNvSpPr>
      </xdr:nvSpPr>
      <xdr:spPr bwMode="auto">
        <a:xfrm>
          <a:off x="3886200" y="16821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457200</xdr:colOff>
      <xdr:row>73</xdr:row>
      <xdr:rowOff>0</xdr:rowOff>
    </xdr:to>
    <xdr:sp macro="" textlink="">
      <xdr:nvSpPr>
        <xdr:cNvPr id="1100" name="Text Box 2602"/>
        <xdr:cNvSpPr txBox="1">
          <a:spLocks noChangeArrowheads="1"/>
        </xdr:cNvSpPr>
      </xdr:nvSpPr>
      <xdr:spPr bwMode="auto">
        <a:xfrm>
          <a:off x="3886200" y="168211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5</xdr:col>
      <xdr:colOff>9525</xdr:colOff>
      <xdr:row>73</xdr:row>
      <xdr:rowOff>0</xdr:rowOff>
    </xdr:from>
    <xdr:to>
      <xdr:col>5</xdr:col>
      <xdr:colOff>495300</xdr:colOff>
      <xdr:row>73</xdr:row>
      <xdr:rowOff>0</xdr:rowOff>
    </xdr:to>
    <xdr:sp macro="" textlink="">
      <xdr:nvSpPr>
        <xdr:cNvPr id="1101" name="Text Box 2603"/>
        <xdr:cNvSpPr txBox="1">
          <a:spLocks noChangeArrowheads="1"/>
        </xdr:cNvSpPr>
      </xdr:nvSpPr>
      <xdr:spPr bwMode="auto">
        <a:xfrm>
          <a:off x="4419600" y="168211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495300</xdr:colOff>
      <xdr:row>73</xdr:row>
      <xdr:rowOff>0</xdr:rowOff>
    </xdr:to>
    <xdr:sp macro="" textlink="">
      <xdr:nvSpPr>
        <xdr:cNvPr id="1102" name="Text Box 2604"/>
        <xdr:cNvSpPr txBox="1">
          <a:spLocks noChangeArrowheads="1"/>
        </xdr:cNvSpPr>
      </xdr:nvSpPr>
      <xdr:spPr bwMode="auto">
        <a:xfrm>
          <a:off x="4933950" y="168211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5</xdr:col>
      <xdr:colOff>0</xdr:colOff>
      <xdr:row>73</xdr:row>
      <xdr:rowOff>0</xdr:rowOff>
    </xdr:to>
    <xdr:sp macro="" textlink="">
      <xdr:nvSpPr>
        <xdr:cNvPr id="1103" name="Text Box 2605"/>
        <xdr:cNvSpPr txBox="1">
          <a:spLocks noChangeArrowheads="1"/>
        </xdr:cNvSpPr>
      </xdr:nvSpPr>
      <xdr:spPr bwMode="auto">
        <a:xfrm>
          <a:off x="38862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1104" name="Text Box 2606"/>
        <xdr:cNvSpPr txBox="1">
          <a:spLocks noChangeArrowheads="1"/>
        </xdr:cNvSpPr>
      </xdr:nvSpPr>
      <xdr:spPr bwMode="auto">
        <a:xfrm>
          <a:off x="4429125" y="168211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105" name="Text Box 2607"/>
        <xdr:cNvSpPr txBox="1">
          <a:spLocks noChangeArrowheads="1"/>
        </xdr:cNvSpPr>
      </xdr:nvSpPr>
      <xdr:spPr bwMode="auto">
        <a:xfrm>
          <a:off x="4933950" y="16821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73</xdr:row>
      <xdr:rowOff>0</xdr:rowOff>
    </xdr:from>
    <xdr:to>
      <xdr:col>8</xdr:col>
      <xdr:colOff>0</xdr:colOff>
      <xdr:row>73</xdr:row>
      <xdr:rowOff>0</xdr:rowOff>
    </xdr:to>
    <xdr:sp macro="" textlink="">
      <xdr:nvSpPr>
        <xdr:cNvPr id="1106" name="Text Box 2608"/>
        <xdr:cNvSpPr txBox="1">
          <a:spLocks noChangeArrowheads="1"/>
        </xdr:cNvSpPr>
      </xdr:nvSpPr>
      <xdr:spPr bwMode="auto">
        <a:xfrm>
          <a:off x="5448300" y="168211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me0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71</xdr:row>
      <xdr:rowOff>0</xdr:rowOff>
    </xdr:from>
    <xdr:to>
      <xdr:col>4</xdr:col>
      <xdr:colOff>0</xdr:colOff>
      <xdr:row>72</xdr:row>
      <xdr:rowOff>142875</xdr:rowOff>
    </xdr:to>
    <xdr:sp macro="" textlink="">
      <xdr:nvSpPr>
        <xdr:cNvPr id="1107" name="Text Box 2609"/>
        <xdr:cNvSpPr txBox="1">
          <a:spLocks noChangeArrowheads="1"/>
        </xdr:cNvSpPr>
      </xdr:nvSpPr>
      <xdr:spPr bwMode="auto">
        <a:xfrm>
          <a:off x="3886200" y="163639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108" name="Text Box 2610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109" name="Text Box 2611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72</xdr:row>
      <xdr:rowOff>0</xdr:rowOff>
    </xdr:from>
    <xdr:to>
      <xdr:col>4</xdr:col>
      <xdr:colOff>0</xdr:colOff>
      <xdr:row>73</xdr:row>
      <xdr:rowOff>0</xdr:rowOff>
    </xdr:to>
    <xdr:sp macro="" textlink="">
      <xdr:nvSpPr>
        <xdr:cNvPr id="1110" name="Text Box 2612"/>
        <xdr:cNvSpPr txBox="1">
          <a:spLocks noChangeArrowheads="1"/>
        </xdr:cNvSpPr>
      </xdr:nvSpPr>
      <xdr:spPr bwMode="auto">
        <a:xfrm>
          <a:off x="3886200" y="16516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19050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1111" name="Text Box 2613"/>
        <xdr:cNvSpPr txBox="1">
          <a:spLocks noChangeArrowheads="1"/>
        </xdr:cNvSpPr>
      </xdr:nvSpPr>
      <xdr:spPr bwMode="auto">
        <a:xfrm>
          <a:off x="5467350" y="168211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73</xdr:row>
      <xdr:rowOff>0</xdr:rowOff>
    </xdr:from>
    <xdr:to>
      <xdr:col>9</xdr:col>
      <xdr:colOff>0</xdr:colOff>
      <xdr:row>73</xdr:row>
      <xdr:rowOff>0</xdr:rowOff>
    </xdr:to>
    <xdr:sp macro="" textlink="">
      <xdr:nvSpPr>
        <xdr:cNvPr id="1112" name="Text Box 2614"/>
        <xdr:cNvSpPr txBox="1">
          <a:spLocks noChangeArrowheads="1"/>
        </xdr:cNvSpPr>
      </xdr:nvSpPr>
      <xdr:spPr bwMode="auto">
        <a:xfrm>
          <a:off x="59721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9525</xdr:colOff>
      <xdr:row>73</xdr:row>
      <xdr:rowOff>0</xdr:rowOff>
    </xdr:to>
    <xdr:sp macro="" textlink="">
      <xdr:nvSpPr>
        <xdr:cNvPr id="1113" name="Text Box 2615"/>
        <xdr:cNvSpPr txBox="1">
          <a:spLocks noChangeArrowheads="1"/>
        </xdr:cNvSpPr>
      </xdr:nvSpPr>
      <xdr:spPr bwMode="auto">
        <a:xfrm>
          <a:off x="6600825" y="168211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73</xdr:row>
      <xdr:rowOff>0</xdr:rowOff>
    </xdr:from>
    <xdr:to>
      <xdr:col>11</xdr:col>
      <xdr:colOff>0</xdr:colOff>
      <xdr:row>73</xdr:row>
      <xdr:rowOff>0</xdr:rowOff>
    </xdr:to>
    <xdr:sp macro="" textlink="">
      <xdr:nvSpPr>
        <xdr:cNvPr id="1114" name="Text Box 2616"/>
        <xdr:cNvSpPr txBox="1">
          <a:spLocks noChangeArrowheads="1"/>
        </xdr:cNvSpPr>
      </xdr:nvSpPr>
      <xdr:spPr bwMode="auto">
        <a:xfrm>
          <a:off x="722947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73</xdr:row>
      <xdr:rowOff>0</xdr:rowOff>
    </xdr:from>
    <xdr:to>
      <xdr:col>12</xdr:col>
      <xdr:colOff>0</xdr:colOff>
      <xdr:row>73</xdr:row>
      <xdr:rowOff>0</xdr:rowOff>
    </xdr:to>
    <xdr:sp macro="" textlink="">
      <xdr:nvSpPr>
        <xdr:cNvPr id="1115" name="Text Box 2617"/>
        <xdr:cNvSpPr txBox="1">
          <a:spLocks noChangeArrowheads="1"/>
        </xdr:cNvSpPr>
      </xdr:nvSpPr>
      <xdr:spPr bwMode="auto">
        <a:xfrm>
          <a:off x="7858125" y="168211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16" name="Text Box 2622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17" name="Text Box 2623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18" name="Text Box 2624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19" name="Text Box 2625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20" name="Text Box 2626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21" name="Text Box 2627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22" name="Text Box 2628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23" name="Text Box 2629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24" name="Text Box 2630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1125" name="Text Box 2631"/>
        <xdr:cNvSpPr txBox="1">
          <a:spLocks noChangeArrowheads="1"/>
        </xdr:cNvSpPr>
      </xdr:nvSpPr>
      <xdr:spPr bwMode="auto">
        <a:xfrm>
          <a:off x="3886200" y="24183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26" name="Text Box 2632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27" name="Text Box 2633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1128" name="Text Box 2634"/>
        <xdr:cNvSpPr txBox="1">
          <a:spLocks noChangeArrowheads="1"/>
        </xdr:cNvSpPr>
      </xdr:nvSpPr>
      <xdr:spPr bwMode="auto">
        <a:xfrm>
          <a:off x="3886200" y="24183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29" name="Text Box 2635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30" name="Text Box 2636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1131" name="Text Box 2637"/>
        <xdr:cNvSpPr txBox="1">
          <a:spLocks noChangeArrowheads="1"/>
        </xdr:cNvSpPr>
      </xdr:nvSpPr>
      <xdr:spPr bwMode="auto">
        <a:xfrm>
          <a:off x="3886200" y="241839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32" name="Text Box 2638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33" name="Text Box 2639"/>
        <xdr:cNvSpPr txBox="1">
          <a:spLocks noChangeArrowheads="1"/>
        </xdr:cNvSpPr>
      </xdr:nvSpPr>
      <xdr:spPr bwMode="auto">
        <a:xfrm>
          <a:off x="3886200" y="241744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486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1134" name="Text Box 2640"/>
        <xdr:cNvSpPr txBox="1">
          <a:spLocks noChangeArrowheads="1"/>
        </xdr:cNvSpPr>
      </xdr:nvSpPr>
      <xdr:spPr bwMode="auto">
        <a:xfrm>
          <a:off x="3886200" y="13065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467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135" name="Text Box 2642"/>
        <xdr:cNvSpPr txBox="1">
          <a:spLocks noChangeArrowheads="1"/>
        </xdr:cNvSpPr>
      </xdr:nvSpPr>
      <xdr:spPr bwMode="auto">
        <a:xfrm>
          <a:off x="3886200" y="124644150"/>
          <a:ext cx="0" cy="540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467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136" name="Text Box 2643"/>
        <xdr:cNvSpPr txBox="1">
          <a:spLocks noChangeArrowheads="1"/>
        </xdr:cNvSpPr>
      </xdr:nvSpPr>
      <xdr:spPr bwMode="auto">
        <a:xfrm>
          <a:off x="3886200" y="124644150"/>
          <a:ext cx="0" cy="540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485</xdr:row>
      <xdr:rowOff>0</xdr:rowOff>
    </xdr:from>
    <xdr:to>
      <xdr:col>4</xdr:col>
      <xdr:colOff>0</xdr:colOff>
      <xdr:row>486</xdr:row>
      <xdr:rowOff>0</xdr:rowOff>
    </xdr:to>
    <xdr:sp macro="" textlink="">
      <xdr:nvSpPr>
        <xdr:cNvPr id="1137" name="Text Box 2659"/>
        <xdr:cNvSpPr txBox="1">
          <a:spLocks noChangeArrowheads="1"/>
        </xdr:cNvSpPr>
      </xdr:nvSpPr>
      <xdr:spPr bwMode="auto">
        <a:xfrm>
          <a:off x="3886200" y="1305020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487</xdr:row>
      <xdr:rowOff>0</xdr:rowOff>
    </xdr:from>
    <xdr:to>
      <xdr:col>4</xdr:col>
      <xdr:colOff>0</xdr:colOff>
      <xdr:row>507</xdr:row>
      <xdr:rowOff>0</xdr:rowOff>
    </xdr:to>
    <xdr:sp macro="" textlink="">
      <xdr:nvSpPr>
        <xdr:cNvPr id="1138" name="Text Box 2660"/>
        <xdr:cNvSpPr txBox="1">
          <a:spLocks noChangeArrowheads="1"/>
        </xdr:cNvSpPr>
      </xdr:nvSpPr>
      <xdr:spPr bwMode="auto">
        <a:xfrm>
          <a:off x="3886200" y="130959225"/>
          <a:ext cx="0" cy="396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9525</xdr:colOff>
      <xdr:row>53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1139" name="Text 13"/>
        <xdr:cNvSpPr txBox="1">
          <a:spLocks noChangeArrowheads="1"/>
        </xdr:cNvSpPr>
      </xdr:nvSpPr>
      <xdr:spPr bwMode="auto">
        <a:xfrm>
          <a:off x="2733675" y="1269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53</xdr:row>
      <xdr:rowOff>0</xdr:rowOff>
    </xdr:from>
    <xdr:to>
      <xdr:col>3</xdr:col>
      <xdr:colOff>0</xdr:colOff>
      <xdr:row>53</xdr:row>
      <xdr:rowOff>0</xdr:rowOff>
    </xdr:to>
    <xdr:sp macro="" textlink="">
      <xdr:nvSpPr>
        <xdr:cNvPr id="1140" name="Text 13"/>
        <xdr:cNvSpPr txBox="1">
          <a:spLocks noChangeArrowheads="1"/>
        </xdr:cNvSpPr>
      </xdr:nvSpPr>
      <xdr:spPr bwMode="auto">
        <a:xfrm>
          <a:off x="2733675" y="1269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53</xdr:row>
      <xdr:rowOff>0</xdr:rowOff>
    </xdr:from>
    <xdr:to>
      <xdr:col>17</xdr:col>
      <xdr:colOff>19050</xdr:colOff>
      <xdr:row>53</xdr:row>
      <xdr:rowOff>0</xdr:rowOff>
    </xdr:to>
    <xdr:sp macro="" textlink="">
      <xdr:nvSpPr>
        <xdr:cNvPr id="1141" name="Text 150"/>
        <xdr:cNvSpPr txBox="1">
          <a:spLocks noChangeArrowheads="1"/>
        </xdr:cNvSpPr>
      </xdr:nvSpPr>
      <xdr:spPr bwMode="auto">
        <a:xfrm>
          <a:off x="11010900" y="126968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53</xdr:row>
      <xdr:rowOff>0</xdr:rowOff>
    </xdr:from>
    <xdr:to>
      <xdr:col>17</xdr:col>
      <xdr:colOff>0</xdr:colOff>
      <xdr:row>53</xdr:row>
      <xdr:rowOff>0</xdr:rowOff>
    </xdr:to>
    <xdr:sp macro="" textlink="">
      <xdr:nvSpPr>
        <xdr:cNvPr id="1142" name="Text 13"/>
        <xdr:cNvSpPr txBox="1">
          <a:spLocks noChangeArrowheads="1"/>
        </xdr:cNvSpPr>
      </xdr:nvSpPr>
      <xdr:spPr bwMode="auto">
        <a:xfrm>
          <a:off x="11020425" y="12696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53</xdr:row>
      <xdr:rowOff>0</xdr:rowOff>
    </xdr:from>
    <xdr:to>
      <xdr:col>17</xdr:col>
      <xdr:colOff>19050</xdr:colOff>
      <xdr:row>53</xdr:row>
      <xdr:rowOff>0</xdr:rowOff>
    </xdr:to>
    <xdr:sp macro="" textlink="">
      <xdr:nvSpPr>
        <xdr:cNvPr id="1143" name="Text 150"/>
        <xdr:cNvSpPr txBox="1">
          <a:spLocks noChangeArrowheads="1"/>
        </xdr:cNvSpPr>
      </xdr:nvSpPr>
      <xdr:spPr bwMode="auto">
        <a:xfrm>
          <a:off x="11010900" y="126968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53</xdr:row>
      <xdr:rowOff>0</xdr:rowOff>
    </xdr:from>
    <xdr:to>
      <xdr:col>17</xdr:col>
      <xdr:colOff>0</xdr:colOff>
      <xdr:row>53</xdr:row>
      <xdr:rowOff>0</xdr:rowOff>
    </xdr:to>
    <xdr:sp macro="" textlink="">
      <xdr:nvSpPr>
        <xdr:cNvPr id="1144" name="Text 13"/>
        <xdr:cNvSpPr txBox="1">
          <a:spLocks noChangeArrowheads="1"/>
        </xdr:cNvSpPr>
      </xdr:nvSpPr>
      <xdr:spPr bwMode="auto">
        <a:xfrm>
          <a:off x="11020425" y="12696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1145" name="Text 13"/>
        <xdr:cNvSpPr txBox="1">
          <a:spLocks noChangeArrowheads="1"/>
        </xdr:cNvSpPr>
      </xdr:nvSpPr>
      <xdr:spPr bwMode="auto">
        <a:xfrm>
          <a:off x="27336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1146" name="Text 13"/>
        <xdr:cNvSpPr txBox="1">
          <a:spLocks noChangeArrowheads="1"/>
        </xdr:cNvSpPr>
      </xdr:nvSpPr>
      <xdr:spPr bwMode="auto">
        <a:xfrm>
          <a:off x="2733675" y="12858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1147" name="Text 13"/>
        <xdr:cNvSpPr txBox="1">
          <a:spLocks noChangeArrowheads="1"/>
        </xdr:cNvSpPr>
      </xdr:nvSpPr>
      <xdr:spPr bwMode="auto">
        <a:xfrm>
          <a:off x="110204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1148" name="Text 13"/>
        <xdr:cNvSpPr txBox="1">
          <a:spLocks noChangeArrowheads="1"/>
        </xdr:cNvSpPr>
      </xdr:nvSpPr>
      <xdr:spPr bwMode="auto">
        <a:xfrm>
          <a:off x="11020425" y="12858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149" name="Text Box 2694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50" name="Text Box 2695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51" name="Text Box 2696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52" name="Text Box 2697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53" name="Text Box 2698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54" name="Text Box 2699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55" name="Text Box 2700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56" name="Text Box 2701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57" name="Text Box 2702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58" name="Text Box 2703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59" name="Text Box 2704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60" name="Text Box 2705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507</xdr:row>
      <xdr:rowOff>0</xdr:rowOff>
    </xdr:from>
    <xdr:to>
      <xdr:col>4</xdr:col>
      <xdr:colOff>0</xdr:colOff>
      <xdr:row>507</xdr:row>
      <xdr:rowOff>0</xdr:rowOff>
    </xdr:to>
    <xdr:sp macro="" textlink="">
      <xdr:nvSpPr>
        <xdr:cNvPr id="1161" name="Text Box 2728"/>
        <xdr:cNvSpPr txBox="1">
          <a:spLocks noChangeArrowheads="1"/>
        </xdr:cNvSpPr>
      </xdr:nvSpPr>
      <xdr:spPr bwMode="auto">
        <a:xfrm>
          <a:off x="3886200" y="13492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507</xdr:row>
      <xdr:rowOff>0</xdr:rowOff>
    </xdr:from>
    <xdr:to>
      <xdr:col>4</xdr:col>
      <xdr:colOff>0</xdr:colOff>
      <xdr:row>507</xdr:row>
      <xdr:rowOff>0</xdr:rowOff>
    </xdr:to>
    <xdr:sp macro="" textlink="">
      <xdr:nvSpPr>
        <xdr:cNvPr id="1162" name="Text Box 2729"/>
        <xdr:cNvSpPr txBox="1">
          <a:spLocks noChangeArrowheads="1"/>
        </xdr:cNvSpPr>
      </xdr:nvSpPr>
      <xdr:spPr bwMode="auto">
        <a:xfrm>
          <a:off x="3886200" y="13492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507</xdr:row>
      <xdr:rowOff>0</xdr:rowOff>
    </xdr:from>
    <xdr:to>
      <xdr:col>4</xdr:col>
      <xdr:colOff>0</xdr:colOff>
      <xdr:row>507</xdr:row>
      <xdr:rowOff>0</xdr:rowOff>
    </xdr:to>
    <xdr:sp macro="" textlink="">
      <xdr:nvSpPr>
        <xdr:cNvPr id="1163" name="Text Box 2730"/>
        <xdr:cNvSpPr txBox="1">
          <a:spLocks noChangeArrowheads="1"/>
        </xdr:cNvSpPr>
      </xdr:nvSpPr>
      <xdr:spPr bwMode="auto">
        <a:xfrm>
          <a:off x="3886200" y="13492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507</xdr:row>
      <xdr:rowOff>0</xdr:rowOff>
    </xdr:from>
    <xdr:to>
      <xdr:col>4</xdr:col>
      <xdr:colOff>0</xdr:colOff>
      <xdr:row>507</xdr:row>
      <xdr:rowOff>0</xdr:rowOff>
    </xdr:to>
    <xdr:sp macro="" textlink="">
      <xdr:nvSpPr>
        <xdr:cNvPr id="1164" name="Text Box 2731"/>
        <xdr:cNvSpPr txBox="1">
          <a:spLocks noChangeArrowheads="1"/>
        </xdr:cNvSpPr>
      </xdr:nvSpPr>
      <xdr:spPr bwMode="auto">
        <a:xfrm>
          <a:off x="3886200" y="13492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65" name="Text Box 2732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66" name="Text Box 2733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67" name="Text Box 2734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68" name="Text Box 2735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69" name="Text Box 2736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170" name="Text Box 2737"/>
        <xdr:cNvSpPr txBox="1">
          <a:spLocks noChangeArrowheads="1"/>
        </xdr:cNvSpPr>
      </xdr:nvSpPr>
      <xdr:spPr bwMode="auto">
        <a:xfrm>
          <a:off x="3886200" y="21736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171" name="Text Box 2744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2" name="Text Box 2745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3" name="Text Box 2746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174" name="Text Box 2747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5" name="Text Box 2748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6" name="Text Box 2749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177" name="Text Box 2750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8" name="Text Box 2751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179" name="Text Box 2752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80" name="Text Box 2753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1" name="Text Box 2754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2" name="Text Box 2755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83" name="Text Box 2756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4" name="Text Box 2757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5" name="Text Box 2758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186" name="Text Box 2759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7" name="Text Box 2760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188" name="Text Box 2761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68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1189" name="Text 4"/>
        <xdr:cNvSpPr txBox="1">
          <a:spLocks noChangeArrowheads="1"/>
        </xdr:cNvSpPr>
      </xdr:nvSpPr>
      <xdr:spPr bwMode="auto">
        <a:xfrm>
          <a:off x="3886200" y="15754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68</xdr:row>
      <xdr:rowOff>9525</xdr:rowOff>
    </xdr:from>
    <xdr:to>
      <xdr:col>4</xdr:col>
      <xdr:colOff>0</xdr:colOff>
      <xdr:row>69</xdr:row>
      <xdr:rowOff>0</xdr:rowOff>
    </xdr:to>
    <xdr:sp macro="" textlink="">
      <xdr:nvSpPr>
        <xdr:cNvPr id="1191" name="Text 5"/>
        <xdr:cNvSpPr txBox="1">
          <a:spLocks noChangeArrowheads="1"/>
        </xdr:cNvSpPr>
      </xdr:nvSpPr>
      <xdr:spPr bwMode="auto">
        <a:xfrm>
          <a:off x="3886200" y="157638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68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1192" name="Text 6"/>
        <xdr:cNvSpPr txBox="1">
          <a:spLocks noChangeArrowheads="1"/>
        </xdr:cNvSpPr>
      </xdr:nvSpPr>
      <xdr:spPr bwMode="auto">
        <a:xfrm>
          <a:off x="3886200" y="15754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68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1193" name="Text 7"/>
        <xdr:cNvSpPr txBox="1">
          <a:spLocks noChangeArrowheads="1"/>
        </xdr:cNvSpPr>
      </xdr:nvSpPr>
      <xdr:spPr bwMode="auto">
        <a:xfrm>
          <a:off x="3886200" y="15754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142875</xdr:rowOff>
    </xdr:to>
    <xdr:sp macro="" textlink="">
      <xdr:nvSpPr>
        <xdr:cNvPr id="1251" name="Text Box 2934"/>
        <xdr:cNvSpPr txBox="1">
          <a:spLocks noChangeArrowheads="1"/>
        </xdr:cNvSpPr>
      </xdr:nvSpPr>
      <xdr:spPr bwMode="auto">
        <a:xfrm>
          <a:off x="3886200" y="260032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112</xdr:row>
      <xdr:rowOff>9525</xdr:rowOff>
    </xdr:from>
    <xdr:to>
      <xdr:col>4</xdr:col>
      <xdr:colOff>0</xdr:colOff>
      <xdr:row>114</xdr:row>
      <xdr:rowOff>0</xdr:rowOff>
    </xdr:to>
    <xdr:sp macro="" textlink="">
      <xdr:nvSpPr>
        <xdr:cNvPr id="1252" name="Text Box 2935"/>
        <xdr:cNvSpPr txBox="1">
          <a:spLocks noChangeArrowheads="1"/>
        </xdr:cNvSpPr>
      </xdr:nvSpPr>
      <xdr:spPr bwMode="auto">
        <a:xfrm>
          <a:off x="3886200" y="263175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1253" name="Text Box 2936"/>
        <xdr:cNvSpPr txBox="1">
          <a:spLocks noChangeArrowheads="1"/>
        </xdr:cNvSpPr>
      </xdr:nvSpPr>
      <xdr:spPr bwMode="auto">
        <a:xfrm>
          <a:off x="3886200" y="26308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112</xdr:row>
      <xdr:rowOff>0</xdr:rowOff>
    </xdr:from>
    <xdr:to>
      <xdr:col>4</xdr:col>
      <xdr:colOff>0</xdr:colOff>
      <xdr:row>114</xdr:row>
      <xdr:rowOff>0</xdr:rowOff>
    </xdr:to>
    <xdr:sp macro="" textlink="">
      <xdr:nvSpPr>
        <xdr:cNvPr id="1254" name="Text Box 2937"/>
        <xdr:cNvSpPr txBox="1">
          <a:spLocks noChangeArrowheads="1"/>
        </xdr:cNvSpPr>
      </xdr:nvSpPr>
      <xdr:spPr bwMode="auto">
        <a:xfrm>
          <a:off x="3886200" y="26308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255" name="Text Box 2938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56" name="Text Box 2939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57" name="Text Box 2940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258" name="Text Box 2941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59" name="Text Box 2942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60" name="Text Box 2943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111</xdr:row>
      <xdr:rowOff>9525</xdr:rowOff>
    </xdr:from>
    <xdr:to>
      <xdr:col>4</xdr:col>
      <xdr:colOff>0</xdr:colOff>
      <xdr:row>113</xdr:row>
      <xdr:rowOff>0</xdr:rowOff>
    </xdr:to>
    <xdr:sp macro="" textlink="">
      <xdr:nvSpPr>
        <xdr:cNvPr id="1261" name="Text Box 2944"/>
        <xdr:cNvSpPr txBox="1">
          <a:spLocks noChangeArrowheads="1"/>
        </xdr:cNvSpPr>
      </xdr:nvSpPr>
      <xdr:spPr bwMode="auto">
        <a:xfrm>
          <a:off x="3886200" y="26012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62" name="Text Box 2945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111</xdr:row>
      <xdr:rowOff>0</xdr:rowOff>
    </xdr:from>
    <xdr:to>
      <xdr:col>4</xdr:col>
      <xdr:colOff>0</xdr:colOff>
      <xdr:row>113</xdr:row>
      <xdr:rowOff>0</xdr:rowOff>
    </xdr:to>
    <xdr:sp macro="" textlink="">
      <xdr:nvSpPr>
        <xdr:cNvPr id="1263" name="Text Box 2946"/>
        <xdr:cNvSpPr txBox="1">
          <a:spLocks noChangeArrowheads="1"/>
        </xdr:cNvSpPr>
      </xdr:nvSpPr>
      <xdr:spPr bwMode="auto">
        <a:xfrm>
          <a:off x="3886200" y="26003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134</xdr:row>
      <xdr:rowOff>142875</xdr:rowOff>
    </xdr:to>
    <xdr:sp macro="" textlink="">
      <xdr:nvSpPr>
        <xdr:cNvPr id="1264" name="Text Box 2987"/>
        <xdr:cNvSpPr txBox="1">
          <a:spLocks noChangeArrowheads="1"/>
        </xdr:cNvSpPr>
      </xdr:nvSpPr>
      <xdr:spPr bwMode="auto">
        <a:xfrm>
          <a:off x="3886200" y="3246120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9525</xdr:rowOff>
    </xdr:from>
    <xdr:to>
      <xdr:col>4</xdr:col>
      <xdr:colOff>0</xdr:colOff>
      <xdr:row>135</xdr:row>
      <xdr:rowOff>0</xdr:rowOff>
    </xdr:to>
    <xdr:sp macro="" textlink="">
      <xdr:nvSpPr>
        <xdr:cNvPr id="1265" name="Text Box 2988"/>
        <xdr:cNvSpPr txBox="1">
          <a:spLocks noChangeArrowheads="1"/>
        </xdr:cNvSpPr>
      </xdr:nvSpPr>
      <xdr:spPr bwMode="auto">
        <a:xfrm>
          <a:off x="3886200" y="327755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1266" name="Text Box 2989"/>
        <xdr:cNvSpPr txBox="1">
          <a:spLocks noChangeArrowheads="1"/>
        </xdr:cNvSpPr>
      </xdr:nvSpPr>
      <xdr:spPr bwMode="auto">
        <a:xfrm>
          <a:off x="3886200" y="32766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1267" name="Text Box 2990"/>
        <xdr:cNvSpPr txBox="1">
          <a:spLocks noChangeArrowheads="1"/>
        </xdr:cNvSpPr>
      </xdr:nvSpPr>
      <xdr:spPr bwMode="auto">
        <a:xfrm>
          <a:off x="3886200" y="32766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132</xdr:row>
      <xdr:rowOff>0</xdr:rowOff>
    </xdr:from>
    <xdr:to>
      <xdr:col>4</xdr:col>
      <xdr:colOff>0</xdr:colOff>
      <xdr:row>134</xdr:row>
      <xdr:rowOff>142875</xdr:rowOff>
    </xdr:to>
    <xdr:sp macro="" textlink="">
      <xdr:nvSpPr>
        <xdr:cNvPr id="1268" name="Text Box 2991"/>
        <xdr:cNvSpPr txBox="1">
          <a:spLocks noChangeArrowheads="1"/>
        </xdr:cNvSpPr>
      </xdr:nvSpPr>
      <xdr:spPr bwMode="auto">
        <a:xfrm>
          <a:off x="3886200" y="3246120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133</xdr:row>
      <xdr:rowOff>9525</xdr:rowOff>
    </xdr:from>
    <xdr:to>
      <xdr:col>4</xdr:col>
      <xdr:colOff>0</xdr:colOff>
      <xdr:row>135</xdr:row>
      <xdr:rowOff>0</xdr:rowOff>
    </xdr:to>
    <xdr:sp macro="" textlink="">
      <xdr:nvSpPr>
        <xdr:cNvPr id="1269" name="Text Box 2992"/>
        <xdr:cNvSpPr txBox="1">
          <a:spLocks noChangeArrowheads="1"/>
        </xdr:cNvSpPr>
      </xdr:nvSpPr>
      <xdr:spPr bwMode="auto">
        <a:xfrm>
          <a:off x="3886200" y="327755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1270" name="Text Box 2993"/>
        <xdr:cNvSpPr txBox="1">
          <a:spLocks noChangeArrowheads="1"/>
        </xdr:cNvSpPr>
      </xdr:nvSpPr>
      <xdr:spPr bwMode="auto">
        <a:xfrm>
          <a:off x="3886200" y="32766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133</xdr:row>
      <xdr:rowOff>0</xdr:rowOff>
    </xdr:from>
    <xdr:to>
      <xdr:col>4</xdr:col>
      <xdr:colOff>0</xdr:colOff>
      <xdr:row>135</xdr:row>
      <xdr:rowOff>0</xdr:rowOff>
    </xdr:to>
    <xdr:sp macro="" textlink="">
      <xdr:nvSpPr>
        <xdr:cNvPr id="1271" name="Text Box 2994"/>
        <xdr:cNvSpPr txBox="1">
          <a:spLocks noChangeArrowheads="1"/>
        </xdr:cNvSpPr>
      </xdr:nvSpPr>
      <xdr:spPr bwMode="auto">
        <a:xfrm>
          <a:off x="3886200" y="32766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52</xdr:row>
      <xdr:rowOff>0</xdr:rowOff>
    </xdr:from>
    <xdr:to>
      <xdr:col>4</xdr:col>
      <xdr:colOff>0</xdr:colOff>
      <xdr:row>52</xdr:row>
      <xdr:rowOff>0</xdr:rowOff>
    </xdr:to>
    <xdr:sp macro="" textlink="">
      <xdr:nvSpPr>
        <xdr:cNvPr id="1272" name="Text 4"/>
        <xdr:cNvSpPr txBox="1">
          <a:spLocks noChangeArrowheads="1"/>
        </xdr:cNvSpPr>
      </xdr:nvSpPr>
      <xdr:spPr bwMode="auto">
        <a:xfrm>
          <a:off x="3886200" y="1253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52</xdr:row>
      <xdr:rowOff>0</xdr:rowOff>
    </xdr:from>
    <xdr:to>
      <xdr:col>4</xdr:col>
      <xdr:colOff>0</xdr:colOff>
      <xdr:row>52</xdr:row>
      <xdr:rowOff>0</xdr:rowOff>
    </xdr:to>
    <xdr:sp macro="" textlink="">
      <xdr:nvSpPr>
        <xdr:cNvPr id="1273" name="Text 5"/>
        <xdr:cNvSpPr txBox="1">
          <a:spLocks noChangeArrowheads="1"/>
        </xdr:cNvSpPr>
      </xdr:nvSpPr>
      <xdr:spPr bwMode="auto">
        <a:xfrm>
          <a:off x="3886200" y="1253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52</xdr:row>
      <xdr:rowOff>0</xdr:rowOff>
    </xdr:from>
    <xdr:to>
      <xdr:col>4</xdr:col>
      <xdr:colOff>0</xdr:colOff>
      <xdr:row>52</xdr:row>
      <xdr:rowOff>0</xdr:rowOff>
    </xdr:to>
    <xdr:sp macro="" textlink="">
      <xdr:nvSpPr>
        <xdr:cNvPr id="1274" name="Text 6"/>
        <xdr:cNvSpPr txBox="1">
          <a:spLocks noChangeArrowheads="1"/>
        </xdr:cNvSpPr>
      </xdr:nvSpPr>
      <xdr:spPr bwMode="auto">
        <a:xfrm>
          <a:off x="3886200" y="1253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52</xdr:row>
      <xdr:rowOff>0</xdr:rowOff>
    </xdr:from>
    <xdr:to>
      <xdr:col>4</xdr:col>
      <xdr:colOff>0</xdr:colOff>
      <xdr:row>52</xdr:row>
      <xdr:rowOff>0</xdr:rowOff>
    </xdr:to>
    <xdr:sp macro="" textlink="">
      <xdr:nvSpPr>
        <xdr:cNvPr id="1275" name="Text 7"/>
        <xdr:cNvSpPr txBox="1">
          <a:spLocks noChangeArrowheads="1"/>
        </xdr:cNvSpPr>
      </xdr:nvSpPr>
      <xdr:spPr bwMode="auto">
        <a:xfrm>
          <a:off x="3886200" y="1253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76" name="Text Box 2999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77" name="Text Box 3000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78" name="Text Box 3001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79" name="Text Box 3002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80" name="Text Box 3003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81" name="Text Box 3004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82" name="Text Box 3005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55</xdr:row>
      <xdr:rowOff>0</xdr:rowOff>
    </xdr:from>
    <xdr:to>
      <xdr:col>4</xdr:col>
      <xdr:colOff>0</xdr:colOff>
      <xdr:row>55</xdr:row>
      <xdr:rowOff>0</xdr:rowOff>
    </xdr:to>
    <xdr:sp macro="" textlink="">
      <xdr:nvSpPr>
        <xdr:cNvPr id="1283" name="Text Box 3006"/>
        <xdr:cNvSpPr txBox="1">
          <a:spLocks noChangeArrowheads="1"/>
        </xdr:cNvSpPr>
      </xdr:nvSpPr>
      <xdr:spPr bwMode="auto">
        <a:xfrm>
          <a:off x="3886200" y="13163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1284" name="Text Box 3007"/>
        <xdr:cNvSpPr txBox="1">
          <a:spLocks noChangeArrowheads="1"/>
        </xdr:cNvSpPr>
      </xdr:nvSpPr>
      <xdr:spPr bwMode="auto">
        <a:xfrm>
          <a:off x="3886200" y="1392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1285" name="Text Box 3008"/>
        <xdr:cNvSpPr txBox="1">
          <a:spLocks noChangeArrowheads="1"/>
        </xdr:cNvSpPr>
      </xdr:nvSpPr>
      <xdr:spPr bwMode="auto">
        <a:xfrm>
          <a:off x="3886200" y="1392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1286" name="Text Box 3009"/>
        <xdr:cNvSpPr txBox="1">
          <a:spLocks noChangeArrowheads="1"/>
        </xdr:cNvSpPr>
      </xdr:nvSpPr>
      <xdr:spPr bwMode="auto">
        <a:xfrm>
          <a:off x="3886200" y="1392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1287" name="Text Box 3010"/>
        <xdr:cNvSpPr txBox="1">
          <a:spLocks noChangeArrowheads="1"/>
        </xdr:cNvSpPr>
      </xdr:nvSpPr>
      <xdr:spPr bwMode="auto">
        <a:xfrm>
          <a:off x="3886200" y="1392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288" name="Text Box 3123"/>
        <xdr:cNvSpPr txBox="1">
          <a:spLocks noChangeArrowheads="1"/>
        </xdr:cNvSpPr>
      </xdr:nvSpPr>
      <xdr:spPr bwMode="auto">
        <a:xfrm>
          <a:off x="6600825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289" name="Text Box 3124"/>
        <xdr:cNvSpPr txBox="1">
          <a:spLocks noChangeArrowheads="1"/>
        </xdr:cNvSpPr>
      </xdr:nvSpPr>
      <xdr:spPr bwMode="auto">
        <a:xfrm>
          <a:off x="6600825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0" name="Text Box 3125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1" name="Text Box 3126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292" name="Text Box 3127"/>
        <xdr:cNvSpPr txBox="1">
          <a:spLocks noChangeArrowheads="1"/>
        </xdr:cNvSpPr>
      </xdr:nvSpPr>
      <xdr:spPr bwMode="auto">
        <a:xfrm>
          <a:off x="6600825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293" name="Text Box 3128"/>
        <xdr:cNvSpPr txBox="1">
          <a:spLocks noChangeArrowheads="1"/>
        </xdr:cNvSpPr>
      </xdr:nvSpPr>
      <xdr:spPr bwMode="auto">
        <a:xfrm>
          <a:off x="6600825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4" name="Text Box 3129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5" name="Text Box 3130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296" name="Text Box 3131"/>
        <xdr:cNvSpPr txBox="1">
          <a:spLocks noChangeArrowheads="1"/>
        </xdr:cNvSpPr>
      </xdr:nvSpPr>
      <xdr:spPr bwMode="auto">
        <a:xfrm>
          <a:off x="6600825" y="25393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297" name="Text Box 3132"/>
        <xdr:cNvSpPr txBox="1">
          <a:spLocks noChangeArrowheads="1"/>
        </xdr:cNvSpPr>
      </xdr:nvSpPr>
      <xdr:spPr bwMode="auto">
        <a:xfrm>
          <a:off x="6600825" y="254031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8" name="Text Box 3133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299" name="Text Box 3134"/>
        <xdr:cNvSpPr txBox="1">
          <a:spLocks noChangeArrowheads="1"/>
        </xdr:cNvSpPr>
      </xdr:nvSpPr>
      <xdr:spPr bwMode="auto">
        <a:xfrm>
          <a:off x="6600825" y="253936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1300" name="Text 4"/>
        <xdr:cNvSpPr txBox="1">
          <a:spLocks noChangeArrowheads="1"/>
        </xdr:cNvSpPr>
      </xdr:nvSpPr>
      <xdr:spPr bwMode="auto">
        <a:xfrm>
          <a:off x="3886200" y="22955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301" name="Text Box 738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02" name="Text Box 739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03" name="Text Box 740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1304" name="Text 4"/>
        <xdr:cNvSpPr txBox="1">
          <a:spLocks noChangeArrowheads="1"/>
        </xdr:cNvSpPr>
      </xdr:nvSpPr>
      <xdr:spPr bwMode="auto">
        <a:xfrm>
          <a:off x="3886200" y="22955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305" name="Text Box 831"/>
        <xdr:cNvSpPr txBox="1">
          <a:spLocks noChangeArrowheads="1"/>
        </xdr:cNvSpPr>
      </xdr:nvSpPr>
      <xdr:spPr bwMode="auto">
        <a:xfrm>
          <a:off x="3886200" y="22964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06" name="Text Box 832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07" name="Text Box 833"/>
        <xdr:cNvSpPr txBox="1">
          <a:spLocks noChangeArrowheads="1"/>
        </xdr:cNvSpPr>
      </xdr:nvSpPr>
      <xdr:spPr bwMode="auto">
        <a:xfrm>
          <a:off x="3886200" y="229552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1308" name="Text 4"/>
        <xdr:cNvSpPr txBox="1">
          <a:spLocks noChangeArrowheads="1"/>
        </xdr:cNvSpPr>
      </xdr:nvSpPr>
      <xdr:spPr bwMode="auto">
        <a:xfrm>
          <a:off x="3886200" y="23260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467</xdr:row>
      <xdr:rowOff>9525</xdr:rowOff>
    </xdr:from>
    <xdr:to>
      <xdr:col>4</xdr:col>
      <xdr:colOff>0</xdr:colOff>
      <xdr:row>468</xdr:row>
      <xdr:rowOff>0</xdr:rowOff>
    </xdr:to>
    <xdr:sp macro="" textlink="">
      <xdr:nvSpPr>
        <xdr:cNvPr id="1309" name="Text Box 1143"/>
        <xdr:cNvSpPr txBox="1">
          <a:spLocks noChangeArrowheads="1"/>
        </xdr:cNvSpPr>
      </xdr:nvSpPr>
      <xdr:spPr bwMode="auto">
        <a:xfrm>
          <a:off x="3886200" y="124653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467</xdr:row>
      <xdr:rowOff>0</xdr:rowOff>
    </xdr:from>
    <xdr:to>
      <xdr:col>4</xdr:col>
      <xdr:colOff>0</xdr:colOff>
      <xdr:row>468</xdr:row>
      <xdr:rowOff>0</xdr:rowOff>
    </xdr:to>
    <xdr:sp macro="" textlink="">
      <xdr:nvSpPr>
        <xdr:cNvPr id="1310" name="Text Box 1144"/>
        <xdr:cNvSpPr txBox="1">
          <a:spLocks noChangeArrowheads="1"/>
        </xdr:cNvSpPr>
      </xdr:nvSpPr>
      <xdr:spPr bwMode="auto">
        <a:xfrm>
          <a:off x="3886200" y="124644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467</xdr:row>
      <xdr:rowOff>0</xdr:rowOff>
    </xdr:from>
    <xdr:to>
      <xdr:col>4</xdr:col>
      <xdr:colOff>0</xdr:colOff>
      <xdr:row>468</xdr:row>
      <xdr:rowOff>0</xdr:rowOff>
    </xdr:to>
    <xdr:sp macro="" textlink="">
      <xdr:nvSpPr>
        <xdr:cNvPr id="1311" name="Text Box 1145"/>
        <xdr:cNvSpPr txBox="1">
          <a:spLocks noChangeArrowheads="1"/>
        </xdr:cNvSpPr>
      </xdr:nvSpPr>
      <xdr:spPr bwMode="auto">
        <a:xfrm>
          <a:off x="3886200" y="124644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320</xdr:row>
      <xdr:rowOff>0</xdr:rowOff>
    </xdr:from>
    <xdr:to>
      <xdr:col>3</xdr:col>
      <xdr:colOff>400050</xdr:colOff>
      <xdr:row>320</xdr:row>
      <xdr:rowOff>0</xdr:rowOff>
    </xdr:to>
    <xdr:sp macro="" textlink="">
      <xdr:nvSpPr>
        <xdr:cNvPr id="1312" name="Text 14"/>
        <xdr:cNvSpPr txBox="1">
          <a:spLocks noChangeArrowheads="1"/>
        </xdr:cNvSpPr>
      </xdr:nvSpPr>
      <xdr:spPr bwMode="auto">
        <a:xfrm>
          <a:off x="3381375" y="81629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313" name="Text 15"/>
        <xdr:cNvSpPr txBox="1">
          <a:spLocks noChangeArrowheads="1"/>
        </xdr:cNvSpPr>
      </xdr:nvSpPr>
      <xdr:spPr bwMode="auto">
        <a:xfrm>
          <a:off x="3886200" y="816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314" name="Text 16"/>
        <xdr:cNvSpPr txBox="1">
          <a:spLocks noChangeArrowheads="1"/>
        </xdr:cNvSpPr>
      </xdr:nvSpPr>
      <xdr:spPr bwMode="auto">
        <a:xfrm>
          <a:off x="3886200" y="816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315" name="Text 17"/>
        <xdr:cNvSpPr txBox="1">
          <a:spLocks noChangeArrowheads="1"/>
        </xdr:cNvSpPr>
      </xdr:nvSpPr>
      <xdr:spPr bwMode="auto">
        <a:xfrm>
          <a:off x="3886200" y="816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316" name="Text 18"/>
        <xdr:cNvSpPr txBox="1">
          <a:spLocks noChangeArrowheads="1"/>
        </xdr:cNvSpPr>
      </xdr:nvSpPr>
      <xdr:spPr bwMode="auto">
        <a:xfrm>
          <a:off x="3886200" y="816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5</xdr:col>
      <xdr:colOff>0</xdr:colOff>
      <xdr:row>320</xdr:row>
      <xdr:rowOff>0</xdr:rowOff>
    </xdr:to>
    <xdr:sp macro="" textlink="">
      <xdr:nvSpPr>
        <xdr:cNvPr id="1317" name="Text 169"/>
        <xdr:cNvSpPr txBox="1">
          <a:spLocks noChangeArrowheads="1"/>
        </xdr:cNvSpPr>
      </xdr:nvSpPr>
      <xdr:spPr bwMode="auto">
        <a:xfrm>
          <a:off x="3886200" y="8162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320</xdr:row>
      <xdr:rowOff>0</xdr:rowOff>
    </xdr:from>
    <xdr:to>
      <xdr:col>6</xdr:col>
      <xdr:colOff>0</xdr:colOff>
      <xdr:row>320</xdr:row>
      <xdr:rowOff>0</xdr:rowOff>
    </xdr:to>
    <xdr:sp macro="" textlink="">
      <xdr:nvSpPr>
        <xdr:cNvPr id="1318" name="Text 170"/>
        <xdr:cNvSpPr txBox="1">
          <a:spLocks noChangeArrowheads="1"/>
        </xdr:cNvSpPr>
      </xdr:nvSpPr>
      <xdr:spPr bwMode="auto">
        <a:xfrm>
          <a:off x="4429125" y="816292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320</xdr:row>
      <xdr:rowOff>0</xdr:rowOff>
    </xdr:from>
    <xdr:to>
      <xdr:col>7</xdr:col>
      <xdr:colOff>0</xdr:colOff>
      <xdr:row>320</xdr:row>
      <xdr:rowOff>0</xdr:rowOff>
    </xdr:to>
    <xdr:sp macro="" textlink="">
      <xdr:nvSpPr>
        <xdr:cNvPr id="1319" name="Text 171"/>
        <xdr:cNvSpPr txBox="1">
          <a:spLocks noChangeArrowheads="1"/>
        </xdr:cNvSpPr>
      </xdr:nvSpPr>
      <xdr:spPr bwMode="auto">
        <a:xfrm>
          <a:off x="4933950" y="816292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320</xdr:row>
      <xdr:rowOff>0</xdr:rowOff>
    </xdr:from>
    <xdr:to>
      <xdr:col>8</xdr:col>
      <xdr:colOff>0</xdr:colOff>
      <xdr:row>320</xdr:row>
      <xdr:rowOff>0</xdr:rowOff>
    </xdr:to>
    <xdr:sp macro="" textlink="">
      <xdr:nvSpPr>
        <xdr:cNvPr id="1320" name="Text 172"/>
        <xdr:cNvSpPr txBox="1">
          <a:spLocks noChangeArrowheads="1"/>
        </xdr:cNvSpPr>
      </xdr:nvSpPr>
      <xdr:spPr bwMode="auto">
        <a:xfrm>
          <a:off x="5448300" y="81629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320</xdr:row>
      <xdr:rowOff>0</xdr:rowOff>
    </xdr:from>
    <xdr:to>
      <xdr:col>9</xdr:col>
      <xdr:colOff>0</xdr:colOff>
      <xdr:row>320</xdr:row>
      <xdr:rowOff>0</xdr:rowOff>
    </xdr:to>
    <xdr:sp macro="" textlink="">
      <xdr:nvSpPr>
        <xdr:cNvPr id="1321" name="Text 173"/>
        <xdr:cNvSpPr txBox="1">
          <a:spLocks noChangeArrowheads="1"/>
        </xdr:cNvSpPr>
      </xdr:nvSpPr>
      <xdr:spPr bwMode="auto">
        <a:xfrm>
          <a:off x="5972175" y="8162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320</xdr:row>
      <xdr:rowOff>0</xdr:rowOff>
    </xdr:from>
    <xdr:to>
      <xdr:col>10</xdr:col>
      <xdr:colOff>9525</xdr:colOff>
      <xdr:row>320</xdr:row>
      <xdr:rowOff>0</xdr:rowOff>
    </xdr:to>
    <xdr:sp macro="" textlink="">
      <xdr:nvSpPr>
        <xdr:cNvPr id="1322" name="Text 174"/>
        <xdr:cNvSpPr txBox="1">
          <a:spLocks noChangeArrowheads="1"/>
        </xdr:cNvSpPr>
      </xdr:nvSpPr>
      <xdr:spPr bwMode="auto">
        <a:xfrm>
          <a:off x="6600825" y="81629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320</xdr:row>
      <xdr:rowOff>0</xdr:rowOff>
    </xdr:from>
    <xdr:to>
      <xdr:col>11</xdr:col>
      <xdr:colOff>0</xdr:colOff>
      <xdr:row>320</xdr:row>
      <xdr:rowOff>0</xdr:rowOff>
    </xdr:to>
    <xdr:sp macro="" textlink="">
      <xdr:nvSpPr>
        <xdr:cNvPr id="1323" name="Text 175"/>
        <xdr:cNvSpPr txBox="1">
          <a:spLocks noChangeArrowheads="1"/>
        </xdr:cNvSpPr>
      </xdr:nvSpPr>
      <xdr:spPr bwMode="auto">
        <a:xfrm>
          <a:off x="7229475" y="8162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320</xdr:row>
      <xdr:rowOff>0</xdr:rowOff>
    </xdr:from>
    <xdr:to>
      <xdr:col>12</xdr:col>
      <xdr:colOff>0</xdr:colOff>
      <xdr:row>320</xdr:row>
      <xdr:rowOff>0</xdr:rowOff>
    </xdr:to>
    <xdr:sp macro="" textlink="">
      <xdr:nvSpPr>
        <xdr:cNvPr id="1324" name="Text 176"/>
        <xdr:cNvSpPr txBox="1">
          <a:spLocks noChangeArrowheads="1"/>
        </xdr:cNvSpPr>
      </xdr:nvSpPr>
      <xdr:spPr bwMode="auto">
        <a:xfrm>
          <a:off x="7858125" y="8162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12</xdr:col>
      <xdr:colOff>0</xdr:colOff>
      <xdr:row>320</xdr:row>
      <xdr:rowOff>0</xdr:rowOff>
    </xdr:from>
    <xdr:to>
      <xdr:col>13</xdr:col>
      <xdr:colOff>9525</xdr:colOff>
      <xdr:row>320</xdr:row>
      <xdr:rowOff>0</xdr:rowOff>
    </xdr:to>
    <xdr:sp macro="" textlink="">
      <xdr:nvSpPr>
        <xdr:cNvPr id="1325" name="Text 174"/>
        <xdr:cNvSpPr txBox="1">
          <a:spLocks noChangeArrowheads="1"/>
        </xdr:cNvSpPr>
      </xdr:nvSpPr>
      <xdr:spPr bwMode="auto">
        <a:xfrm>
          <a:off x="8486775" y="816292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320</xdr:row>
      <xdr:rowOff>0</xdr:rowOff>
    </xdr:from>
    <xdr:to>
      <xdr:col>14</xdr:col>
      <xdr:colOff>0</xdr:colOff>
      <xdr:row>320</xdr:row>
      <xdr:rowOff>0</xdr:rowOff>
    </xdr:to>
    <xdr:sp macro="" textlink="">
      <xdr:nvSpPr>
        <xdr:cNvPr id="1326" name="Text 175"/>
        <xdr:cNvSpPr txBox="1">
          <a:spLocks noChangeArrowheads="1"/>
        </xdr:cNvSpPr>
      </xdr:nvSpPr>
      <xdr:spPr bwMode="auto">
        <a:xfrm>
          <a:off x="9115425" y="8162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320</xdr:row>
      <xdr:rowOff>0</xdr:rowOff>
    </xdr:from>
    <xdr:to>
      <xdr:col>15</xdr:col>
      <xdr:colOff>0</xdr:colOff>
      <xdr:row>320</xdr:row>
      <xdr:rowOff>0</xdr:rowOff>
    </xdr:to>
    <xdr:sp macro="" textlink="">
      <xdr:nvSpPr>
        <xdr:cNvPr id="1327" name="Text 176"/>
        <xdr:cNvSpPr txBox="1">
          <a:spLocks noChangeArrowheads="1"/>
        </xdr:cNvSpPr>
      </xdr:nvSpPr>
      <xdr:spPr bwMode="auto">
        <a:xfrm>
          <a:off x="9744075" y="8162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323</xdr:row>
      <xdr:rowOff>0</xdr:rowOff>
    </xdr:from>
    <xdr:to>
      <xdr:col>3</xdr:col>
      <xdr:colOff>400050</xdr:colOff>
      <xdr:row>323</xdr:row>
      <xdr:rowOff>0</xdr:rowOff>
    </xdr:to>
    <xdr:sp macro="" textlink="">
      <xdr:nvSpPr>
        <xdr:cNvPr id="1328" name="Text 14"/>
        <xdr:cNvSpPr txBox="1">
          <a:spLocks noChangeArrowheads="1"/>
        </xdr:cNvSpPr>
      </xdr:nvSpPr>
      <xdr:spPr bwMode="auto">
        <a:xfrm>
          <a:off x="3381375" y="82238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323</xdr:row>
      <xdr:rowOff>0</xdr:rowOff>
    </xdr:from>
    <xdr:to>
      <xdr:col>4</xdr:col>
      <xdr:colOff>0</xdr:colOff>
      <xdr:row>323</xdr:row>
      <xdr:rowOff>0</xdr:rowOff>
    </xdr:to>
    <xdr:sp macro="" textlink="">
      <xdr:nvSpPr>
        <xdr:cNvPr id="1329" name="Text 15"/>
        <xdr:cNvSpPr txBox="1">
          <a:spLocks noChangeArrowheads="1"/>
        </xdr:cNvSpPr>
      </xdr:nvSpPr>
      <xdr:spPr bwMode="auto">
        <a:xfrm>
          <a:off x="3886200" y="82238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323</xdr:row>
      <xdr:rowOff>0</xdr:rowOff>
    </xdr:from>
    <xdr:to>
      <xdr:col>4</xdr:col>
      <xdr:colOff>0</xdr:colOff>
      <xdr:row>323</xdr:row>
      <xdr:rowOff>0</xdr:rowOff>
    </xdr:to>
    <xdr:sp macro="" textlink="">
      <xdr:nvSpPr>
        <xdr:cNvPr id="1330" name="Text 16"/>
        <xdr:cNvSpPr txBox="1">
          <a:spLocks noChangeArrowheads="1"/>
        </xdr:cNvSpPr>
      </xdr:nvSpPr>
      <xdr:spPr bwMode="auto">
        <a:xfrm>
          <a:off x="3886200" y="82238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323</xdr:row>
      <xdr:rowOff>0</xdr:rowOff>
    </xdr:from>
    <xdr:to>
      <xdr:col>4</xdr:col>
      <xdr:colOff>0</xdr:colOff>
      <xdr:row>323</xdr:row>
      <xdr:rowOff>0</xdr:rowOff>
    </xdr:to>
    <xdr:sp macro="" textlink="">
      <xdr:nvSpPr>
        <xdr:cNvPr id="1331" name="Text 17"/>
        <xdr:cNvSpPr txBox="1">
          <a:spLocks noChangeArrowheads="1"/>
        </xdr:cNvSpPr>
      </xdr:nvSpPr>
      <xdr:spPr bwMode="auto">
        <a:xfrm>
          <a:off x="3886200" y="82238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323</xdr:row>
      <xdr:rowOff>0</xdr:rowOff>
    </xdr:from>
    <xdr:to>
      <xdr:col>4</xdr:col>
      <xdr:colOff>0</xdr:colOff>
      <xdr:row>323</xdr:row>
      <xdr:rowOff>0</xdr:rowOff>
    </xdr:to>
    <xdr:sp macro="" textlink="">
      <xdr:nvSpPr>
        <xdr:cNvPr id="1332" name="Text 18"/>
        <xdr:cNvSpPr txBox="1">
          <a:spLocks noChangeArrowheads="1"/>
        </xdr:cNvSpPr>
      </xdr:nvSpPr>
      <xdr:spPr bwMode="auto">
        <a:xfrm>
          <a:off x="3886200" y="82238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323</xdr:row>
      <xdr:rowOff>0</xdr:rowOff>
    </xdr:from>
    <xdr:to>
      <xdr:col>5</xdr:col>
      <xdr:colOff>0</xdr:colOff>
      <xdr:row>323</xdr:row>
      <xdr:rowOff>0</xdr:rowOff>
    </xdr:to>
    <xdr:sp macro="" textlink="">
      <xdr:nvSpPr>
        <xdr:cNvPr id="1333" name="Text 169"/>
        <xdr:cNvSpPr txBox="1">
          <a:spLocks noChangeArrowheads="1"/>
        </xdr:cNvSpPr>
      </xdr:nvSpPr>
      <xdr:spPr bwMode="auto">
        <a:xfrm>
          <a:off x="3886200" y="8223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323</xdr:row>
      <xdr:rowOff>0</xdr:rowOff>
    </xdr:from>
    <xdr:to>
      <xdr:col>6</xdr:col>
      <xdr:colOff>0</xdr:colOff>
      <xdr:row>323</xdr:row>
      <xdr:rowOff>0</xdr:rowOff>
    </xdr:to>
    <xdr:sp macro="" textlink="">
      <xdr:nvSpPr>
        <xdr:cNvPr id="1334" name="Text 170"/>
        <xdr:cNvSpPr txBox="1">
          <a:spLocks noChangeArrowheads="1"/>
        </xdr:cNvSpPr>
      </xdr:nvSpPr>
      <xdr:spPr bwMode="auto">
        <a:xfrm>
          <a:off x="4429125" y="822388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323</xdr:row>
      <xdr:rowOff>0</xdr:rowOff>
    </xdr:from>
    <xdr:to>
      <xdr:col>7</xdr:col>
      <xdr:colOff>0</xdr:colOff>
      <xdr:row>323</xdr:row>
      <xdr:rowOff>0</xdr:rowOff>
    </xdr:to>
    <xdr:sp macro="" textlink="">
      <xdr:nvSpPr>
        <xdr:cNvPr id="1335" name="Text 171"/>
        <xdr:cNvSpPr txBox="1">
          <a:spLocks noChangeArrowheads="1"/>
        </xdr:cNvSpPr>
      </xdr:nvSpPr>
      <xdr:spPr bwMode="auto">
        <a:xfrm>
          <a:off x="4933950" y="82238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323</xdr:row>
      <xdr:rowOff>0</xdr:rowOff>
    </xdr:from>
    <xdr:to>
      <xdr:col>8</xdr:col>
      <xdr:colOff>0</xdr:colOff>
      <xdr:row>323</xdr:row>
      <xdr:rowOff>0</xdr:rowOff>
    </xdr:to>
    <xdr:sp macro="" textlink="">
      <xdr:nvSpPr>
        <xdr:cNvPr id="1336" name="Text 172"/>
        <xdr:cNvSpPr txBox="1">
          <a:spLocks noChangeArrowheads="1"/>
        </xdr:cNvSpPr>
      </xdr:nvSpPr>
      <xdr:spPr bwMode="auto">
        <a:xfrm>
          <a:off x="5448300" y="8223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323</xdr:row>
      <xdr:rowOff>0</xdr:rowOff>
    </xdr:from>
    <xdr:to>
      <xdr:col>9</xdr:col>
      <xdr:colOff>0</xdr:colOff>
      <xdr:row>323</xdr:row>
      <xdr:rowOff>0</xdr:rowOff>
    </xdr:to>
    <xdr:sp macro="" textlink="">
      <xdr:nvSpPr>
        <xdr:cNvPr id="1337" name="Text 173"/>
        <xdr:cNvSpPr txBox="1">
          <a:spLocks noChangeArrowheads="1"/>
        </xdr:cNvSpPr>
      </xdr:nvSpPr>
      <xdr:spPr bwMode="auto">
        <a:xfrm>
          <a:off x="5972175" y="8223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323</xdr:row>
      <xdr:rowOff>0</xdr:rowOff>
    </xdr:from>
    <xdr:to>
      <xdr:col>10</xdr:col>
      <xdr:colOff>9525</xdr:colOff>
      <xdr:row>323</xdr:row>
      <xdr:rowOff>0</xdr:rowOff>
    </xdr:to>
    <xdr:sp macro="" textlink="">
      <xdr:nvSpPr>
        <xdr:cNvPr id="1338" name="Text 174"/>
        <xdr:cNvSpPr txBox="1">
          <a:spLocks noChangeArrowheads="1"/>
        </xdr:cNvSpPr>
      </xdr:nvSpPr>
      <xdr:spPr bwMode="auto">
        <a:xfrm>
          <a:off x="6600825" y="82238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323</xdr:row>
      <xdr:rowOff>0</xdr:rowOff>
    </xdr:from>
    <xdr:to>
      <xdr:col>11</xdr:col>
      <xdr:colOff>0</xdr:colOff>
      <xdr:row>323</xdr:row>
      <xdr:rowOff>0</xdr:rowOff>
    </xdr:to>
    <xdr:sp macro="" textlink="">
      <xdr:nvSpPr>
        <xdr:cNvPr id="1339" name="Text 175"/>
        <xdr:cNvSpPr txBox="1">
          <a:spLocks noChangeArrowheads="1"/>
        </xdr:cNvSpPr>
      </xdr:nvSpPr>
      <xdr:spPr bwMode="auto">
        <a:xfrm>
          <a:off x="7229475" y="8223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323</xdr:row>
      <xdr:rowOff>0</xdr:rowOff>
    </xdr:from>
    <xdr:to>
      <xdr:col>12</xdr:col>
      <xdr:colOff>0</xdr:colOff>
      <xdr:row>323</xdr:row>
      <xdr:rowOff>0</xdr:rowOff>
    </xdr:to>
    <xdr:sp macro="" textlink="">
      <xdr:nvSpPr>
        <xdr:cNvPr id="1340" name="Text 176"/>
        <xdr:cNvSpPr txBox="1">
          <a:spLocks noChangeArrowheads="1"/>
        </xdr:cNvSpPr>
      </xdr:nvSpPr>
      <xdr:spPr bwMode="auto">
        <a:xfrm>
          <a:off x="7858125" y="8223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12</xdr:col>
      <xdr:colOff>0</xdr:colOff>
      <xdr:row>323</xdr:row>
      <xdr:rowOff>0</xdr:rowOff>
    </xdr:from>
    <xdr:to>
      <xdr:col>13</xdr:col>
      <xdr:colOff>9525</xdr:colOff>
      <xdr:row>323</xdr:row>
      <xdr:rowOff>0</xdr:rowOff>
    </xdr:to>
    <xdr:sp macro="" textlink="">
      <xdr:nvSpPr>
        <xdr:cNvPr id="1341" name="Text 174"/>
        <xdr:cNvSpPr txBox="1">
          <a:spLocks noChangeArrowheads="1"/>
        </xdr:cNvSpPr>
      </xdr:nvSpPr>
      <xdr:spPr bwMode="auto">
        <a:xfrm>
          <a:off x="8486775" y="82238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323</xdr:row>
      <xdr:rowOff>0</xdr:rowOff>
    </xdr:from>
    <xdr:to>
      <xdr:col>14</xdr:col>
      <xdr:colOff>0</xdr:colOff>
      <xdr:row>323</xdr:row>
      <xdr:rowOff>0</xdr:rowOff>
    </xdr:to>
    <xdr:sp macro="" textlink="">
      <xdr:nvSpPr>
        <xdr:cNvPr id="1342" name="Text 175"/>
        <xdr:cNvSpPr txBox="1">
          <a:spLocks noChangeArrowheads="1"/>
        </xdr:cNvSpPr>
      </xdr:nvSpPr>
      <xdr:spPr bwMode="auto">
        <a:xfrm>
          <a:off x="9115425" y="8223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323</xdr:row>
      <xdr:rowOff>0</xdr:rowOff>
    </xdr:from>
    <xdr:to>
      <xdr:col>15</xdr:col>
      <xdr:colOff>0</xdr:colOff>
      <xdr:row>323</xdr:row>
      <xdr:rowOff>0</xdr:rowOff>
    </xdr:to>
    <xdr:sp macro="" textlink="">
      <xdr:nvSpPr>
        <xdr:cNvPr id="1343" name="Text 176"/>
        <xdr:cNvSpPr txBox="1">
          <a:spLocks noChangeArrowheads="1"/>
        </xdr:cNvSpPr>
      </xdr:nvSpPr>
      <xdr:spPr bwMode="auto">
        <a:xfrm>
          <a:off x="9744075" y="8223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95</xdr:row>
      <xdr:rowOff>0</xdr:rowOff>
    </xdr:from>
    <xdr:to>
      <xdr:col>17</xdr:col>
      <xdr:colOff>9525</xdr:colOff>
      <xdr:row>95</xdr:row>
      <xdr:rowOff>0</xdr:rowOff>
    </xdr:to>
    <xdr:sp macro="" textlink="">
      <xdr:nvSpPr>
        <xdr:cNvPr id="1344" name="Text 39"/>
        <xdr:cNvSpPr txBox="1">
          <a:spLocks noChangeArrowheads="1"/>
        </xdr:cNvSpPr>
      </xdr:nvSpPr>
      <xdr:spPr bwMode="auto">
        <a:xfrm>
          <a:off x="11010900" y="228028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19050</xdr:colOff>
      <xdr:row>95</xdr:row>
      <xdr:rowOff>0</xdr:rowOff>
    </xdr:from>
    <xdr:to>
      <xdr:col>17</xdr:col>
      <xdr:colOff>9525</xdr:colOff>
      <xdr:row>95</xdr:row>
      <xdr:rowOff>0</xdr:rowOff>
    </xdr:to>
    <xdr:sp macro="" textlink="">
      <xdr:nvSpPr>
        <xdr:cNvPr id="1345" name="Text 101"/>
        <xdr:cNvSpPr txBox="1">
          <a:spLocks noChangeArrowheads="1"/>
        </xdr:cNvSpPr>
      </xdr:nvSpPr>
      <xdr:spPr bwMode="auto">
        <a:xfrm>
          <a:off x="11029950" y="22802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487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1346" name="Text Box 2652"/>
        <xdr:cNvSpPr txBox="1">
          <a:spLocks noChangeArrowheads="1"/>
        </xdr:cNvSpPr>
      </xdr:nvSpPr>
      <xdr:spPr bwMode="auto">
        <a:xfrm>
          <a:off x="3886200" y="130959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487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1347" name="Text Box 2644"/>
        <xdr:cNvSpPr txBox="1">
          <a:spLocks noChangeArrowheads="1"/>
        </xdr:cNvSpPr>
      </xdr:nvSpPr>
      <xdr:spPr bwMode="auto">
        <a:xfrm>
          <a:off x="3886200" y="130959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9525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1348" name="Text 13"/>
        <xdr:cNvSpPr txBox="1">
          <a:spLocks noChangeArrowheads="1"/>
        </xdr:cNvSpPr>
      </xdr:nvSpPr>
      <xdr:spPr bwMode="auto">
        <a:xfrm>
          <a:off x="2733675" y="11449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1349" name="Text 13"/>
        <xdr:cNvSpPr txBox="1">
          <a:spLocks noChangeArrowheads="1"/>
        </xdr:cNvSpPr>
      </xdr:nvSpPr>
      <xdr:spPr bwMode="auto">
        <a:xfrm>
          <a:off x="2733675" y="11449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50</xdr:row>
      <xdr:rowOff>0</xdr:rowOff>
    </xdr:from>
    <xdr:to>
      <xdr:col>3</xdr:col>
      <xdr:colOff>0</xdr:colOff>
      <xdr:row>50</xdr:row>
      <xdr:rowOff>0</xdr:rowOff>
    </xdr:to>
    <xdr:sp macro="" textlink="">
      <xdr:nvSpPr>
        <xdr:cNvPr id="1350" name="Text 13"/>
        <xdr:cNvSpPr txBox="1">
          <a:spLocks noChangeArrowheads="1"/>
        </xdr:cNvSpPr>
      </xdr:nvSpPr>
      <xdr:spPr bwMode="auto">
        <a:xfrm>
          <a:off x="2733675" y="12068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50</xdr:row>
      <xdr:rowOff>0</xdr:rowOff>
    </xdr:from>
    <xdr:to>
      <xdr:col>3</xdr:col>
      <xdr:colOff>0</xdr:colOff>
      <xdr:row>50</xdr:row>
      <xdr:rowOff>0</xdr:rowOff>
    </xdr:to>
    <xdr:sp macro="" textlink="">
      <xdr:nvSpPr>
        <xdr:cNvPr id="1351" name="Text 13"/>
        <xdr:cNvSpPr txBox="1">
          <a:spLocks noChangeArrowheads="1"/>
        </xdr:cNvSpPr>
      </xdr:nvSpPr>
      <xdr:spPr bwMode="auto">
        <a:xfrm>
          <a:off x="2733675" y="120681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</xdr:row>
      <xdr:rowOff>0</xdr:rowOff>
    </xdr:from>
    <xdr:to>
      <xdr:col>17</xdr:col>
      <xdr:colOff>19050</xdr:colOff>
      <xdr:row>47</xdr:row>
      <xdr:rowOff>0</xdr:rowOff>
    </xdr:to>
    <xdr:sp macro="" textlink="">
      <xdr:nvSpPr>
        <xdr:cNvPr id="1352" name="Text 150"/>
        <xdr:cNvSpPr txBox="1">
          <a:spLocks noChangeArrowheads="1"/>
        </xdr:cNvSpPr>
      </xdr:nvSpPr>
      <xdr:spPr bwMode="auto">
        <a:xfrm>
          <a:off x="11010900" y="114490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</xdr:row>
      <xdr:rowOff>0</xdr:rowOff>
    </xdr:from>
    <xdr:to>
      <xdr:col>17</xdr:col>
      <xdr:colOff>0</xdr:colOff>
      <xdr:row>47</xdr:row>
      <xdr:rowOff>0</xdr:rowOff>
    </xdr:to>
    <xdr:sp macro="" textlink="">
      <xdr:nvSpPr>
        <xdr:cNvPr id="1353" name="Text 13"/>
        <xdr:cNvSpPr txBox="1">
          <a:spLocks noChangeArrowheads="1"/>
        </xdr:cNvSpPr>
      </xdr:nvSpPr>
      <xdr:spPr bwMode="auto">
        <a:xfrm>
          <a:off x="11020425" y="114490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</xdr:row>
      <xdr:rowOff>0</xdr:rowOff>
    </xdr:from>
    <xdr:to>
      <xdr:col>17</xdr:col>
      <xdr:colOff>19050</xdr:colOff>
      <xdr:row>47</xdr:row>
      <xdr:rowOff>0</xdr:rowOff>
    </xdr:to>
    <xdr:sp macro="" textlink="">
      <xdr:nvSpPr>
        <xdr:cNvPr id="1354" name="Text 150"/>
        <xdr:cNvSpPr txBox="1">
          <a:spLocks noChangeArrowheads="1"/>
        </xdr:cNvSpPr>
      </xdr:nvSpPr>
      <xdr:spPr bwMode="auto">
        <a:xfrm>
          <a:off x="11010900" y="114490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</xdr:row>
      <xdr:rowOff>0</xdr:rowOff>
    </xdr:from>
    <xdr:to>
      <xdr:col>17</xdr:col>
      <xdr:colOff>0</xdr:colOff>
      <xdr:row>47</xdr:row>
      <xdr:rowOff>0</xdr:rowOff>
    </xdr:to>
    <xdr:sp macro="" textlink="">
      <xdr:nvSpPr>
        <xdr:cNvPr id="1355" name="Text 13"/>
        <xdr:cNvSpPr txBox="1">
          <a:spLocks noChangeArrowheads="1"/>
        </xdr:cNvSpPr>
      </xdr:nvSpPr>
      <xdr:spPr bwMode="auto">
        <a:xfrm>
          <a:off x="11020425" y="114490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</xdr:row>
      <xdr:rowOff>0</xdr:rowOff>
    </xdr:from>
    <xdr:to>
      <xdr:col>17</xdr:col>
      <xdr:colOff>19050</xdr:colOff>
      <xdr:row>50</xdr:row>
      <xdr:rowOff>0</xdr:rowOff>
    </xdr:to>
    <xdr:sp macro="" textlink="">
      <xdr:nvSpPr>
        <xdr:cNvPr id="1356" name="Text 150"/>
        <xdr:cNvSpPr txBox="1">
          <a:spLocks noChangeArrowheads="1"/>
        </xdr:cNvSpPr>
      </xdr:nvSpPr>
      <xdr:spPr bwMode="auto">
        <a:xfrm>
          <a:off x="11010900" y="120681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357" name="Text 13"/>
        <xdr:cNvSpPr txBox="1">
          <a:spLocks noChangeArrowheads="1"/>
        </xdr:cNvSpPr>
      </xdr:nvSpPr>
      <xdr:spPr bwMode="auto">
        <a:xfrm>
          <a:off x="11020425" y="12068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</xdr:row>
      <xdr:rowOff>0</xdr:rowOff>
    </xdr:from>
    <xdr:to>
      <xdr:col>17</xdr:col>
      <xdr:colOff>19050</xdr:colOff>
      <xdr:row>50</xdr:row>
      <xdr:rowOff>0</xdr:rowOff>
    </xdr:to>
    <xdr:sp macro="" textlink="">
      <xdr:nvSpPr>
        <xdr:cNvPr id="1358" name="Text 150"/>
        <xdr:cNvSpPr txBox="1">
          <a:spLocks noChangeArrowheads="1"/>
        </xdr:cNvSpPr>
      </xdr:nvSpPr>
      <xdr:spPr bwMode="auto">
        <a:xfrm>
          <a:off x="11010900" y="120681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359" name="Text 13"/>
        <xdr:cNvSpPr txBox="1">
          <a:spLocks noChangeArrowheads="1"/>
        </xdr:cNvSpPr>
      </xdr:nvSpPr>
      <xdr:spPr bwMode="auto">
        <a:xfrm>
          <a:off x="11020425" y="120681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360" name="Text 96"/>
        <xdr:cNvSpPr txBox="1">
          <a:spLocks noChangeArrowheads="1"/>
        </xdr:cNvSpPr>
      </xdr:nvSpPr>
      <xdr:spPr bwMode="auto">
        <a:xfrm>
          <a:off x="3886200" y="2508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106</xdr:row>
      <xdr:rowOff>0</xdr:rowOff>
    </xdr:from>
    <xdr:to>
      <xdr:col>5</xdr:col>
      <xdr:colOff>485775</xdr:colOff>
      <xdr:row>106</xdr:row>
      <xdr:rowOff>0</xdr:rowOff>
    </xdr:to>
    <xdr:sp macro="" textlink="">
      <xdr:nvSpPr>
        <xdr:cNvPr id="1361" name="Text 97"/>
        <xdr:cNvSpPr txBox="1">
          <a:spLocks noChangeArrowheads="1"/>
        </xdr:cNvSpPr>
      </xdr:nvSpPr>
      <xdr:spPr bwMode="auto">
        <a:xfrm>
          <a:off x="4429125" y="250888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106</xdr:row>
      <xdr:rowOff>0</xdr:rowOff>
    </xdr:from>
    <xdr:to>
      <xdr:col>6</xdr:col>
      <xdr:colOff>371475</xdr:colOff>
      <xdr:row>106</xdr:row>
      <xdr:rowOff>0</xdr:rowOff>
    </xdr:to>
    <xdr:sp macro="" textlink="">
      <xdr:nvSpPr>
        <xdr:cNvPr id="1362" name="Text 98"/>
        <xdr:cNvSpPr txBox="1">
          <a:spLocks noChangeArrowheads="1"/>
        </xdr:cNvSpPr>
      </xdr:nvSpPr>
      <xdr:spPr bwMode="auto">
        <a:xfrm>
          <a:off x="4933950" y="250888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363" name="Text 96"/>
        <xdr:cNvSpPr txBox="1">
          <a:spLocks noChangeArrowheads="1"/>
        </xdr:cNvSpPr>
      </xdr:nvSpPr>
      <xdr:spPr bwMode="auto">
        <a:xfrm>
          <a:off x="3886200" y="2508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106</xdr:row>
      <xdr:rowOff>0</xdr:rowOff>
    </xdr:from>
    <xdr:to>
      <xdr:col>5</xdr:col>
      <xdr:colOff>485775</xdr:colOff>
      <xdr:row>106</xdr:row>
      <xdr:rowOff>0</xdr:rowOff>
    </xdr:to>
    <xdr:sp macro="" textlink="">
      <xdr:nvSpPr>
        <xdr:cNvPr id="1364" name="Text 97"/>
        <xdr:cNvSpPr txBox="1">
          <a:spLocks noChangeArrowheads="1"/>
        </xdr:cNvSpPr>
      </xdr:nvSpPr>
      <xdr:spPr bwMode="auto">
        <a:xfrm>
          <a:off x="4429125" y="250888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106</xdr:row>
      <xdr:rowOff>0</xdr:rowOff>
    </xdr:from>
    <xdr:to>
      <xdr:col>6</xdr:col>
      <xdr:colOff>371475</xdr:colOff>
      <xdr:row>106</xdr:row>
      <xdr:rowOff>0</xdr:rowOff>
    </xdr:to>
    <xdr:sp macro="" textlink="">
      <xdr:nvSpPr>
        <xdr:cNvPr id="1365" name="Text 98"/>
        <xdr:cNvSpPr txBox="1">
          <a:spLocks noChangeArrowheads="1"/>
        </xdr:cNvSpPr>
      </xdr:nvSpPr>
      <xdr:spPr bwMode="auto">
        <a:xfrm>
          <a:off x="4933950" y="250888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366" name="Text 96"/>
        <xdr:cNvSpPr txBox="1">
          <a:spLocks noChangeArrowheads="1"/>
        </xdr:cNvSpPr>
      </xdr:nvSpPr>
      <xdr:spPr bwMode="auto">
        <a:xfrm>
          <a:off x="3886200" y="2508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106</xdr:row>
      <xdr:rowOff>0</xdr:rowOff>
    </xdr:from>
    <xdr:to>
      <xdr:col>5</xdr:col>
      <xdr:colOff>485775</xdr:colOff>
      <xdr:row>106</xdr:row>
      <xdr:rowOff>0</xdr:rowOff>
    </xdr:to>
    <xdr:sp macro="" textlink="">
      <xdr:nvSpPr>
        <xdr:cNvPr id="1367" name="Text 97"/>
        <xdr:cNvSpPr txBox="1">
          <a:spLocks noChangeArrowheads="1"/>
        </xdr:cNvSpPr>
      </xdr:nvSpPr>
      <xdr:spPr bwMode="auto">
        <a:xfrm>
          <a:off x="4429125" y="250888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106</xdr:row>
      <xdr:rowOff>0</xdr:rowOff>
    </xdr:from>
    <xdr:to>
      <xdr:col>6</xdr:col>
      <xdr:colOff>371475</xdr:colOff>
      <xdr:row>106</xdr:row>
      <xdr:rowOff>0</xdr:rowOff>
    </xdr:to>
    <xdr:sp macro="" textlink="">
      <xdr:nvSpPr>
        <xdr:cNvPr id="1368" name="Text 98"/>
        <xdr:cNvSpPr txBox="1">
          <a:spLocks noChangeArrowheads="1"/>
        </xdr:cNvSpPr>
      </xdr:nvSpPr>
      <xdr:spPr bwMode="auto">
        <a:xfrm>
          <a:off x="4933950" y="250888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5</xdr:col>
      <xdr:colOff>0</xdr:colOff>
      <xdr:row>106</xdr:row>
      <xdr:rowOff>0</xdr:rowOff>
    </xdr:to>
    <xdr:sp macro="" textlink="">
      <xdr:nvSpPr>
        <xdr:cNvPr id="1369" name="Text Box 2066"/>
        <xdr:cNvSpPr txBox="1">
          <a:spLocks noChangeArrowheads="1"/>
        </xdr:cNvSpPr>
      </xdr:nvSpPr>
      <xdr:spPr bwMode="auto">
        <a:xfrm>
          <a:off x="3886200" y="25088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106</xdr:row>
      <xdr:rowOff>0</xdr:rowOff>
    </xdr:from>
    <xdr:to>
      <xdr:col>5</xdr:col>
      <xdr:colOff>485775</xdr:colOff>
      <xdr:row>106</xdr:row>
      <xdr:rowOff>0</xdr:rowOff>
    </xdr:to>
    <xdr:sp macro="" textlink="">
      <xdr:nvSpPr>
        <xdr:cNvPr id="1370" name="Text Box 2067"/>
        <xdr:cNvSpPr txBox="1">
          <a:spLocks noChangeArrowheads="1"/>
        </xdr:cNvSpPr>
      </xdr:nvSpPr>
      <xdr:spPr bwMode="auto">
        <a:xfrm>
          <a:off x="4429125" y="250888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106</xdr:row>
      <xdr:rowOff>0</xdr:rowOff>
    </xdr:from>
    <xdr:to>
      <xdr:col>6</xdr:col>
      <xdr:colOff>371475</xdr:colOff>
      <xdr:row>106</xdr:row>
      <xdr:rowOff>0</xdr:rowOff>
    </xdr:to>
    <xdr:sp macro="" textlink="">
      <xdr:nvSpPr>
        <xdr:cNvPr id="1371" name="Text Box 2068"/>
        <xdr:cNvSpPr txBox="1">
          <a:spLocks noChangeArrowheads="1"/>
        </xdr:cNvSpPr>
      </xdr:nvSpPr>
      <xdr:spPr bwMode="auto">
        <a:xfrm>
          <a:off x="4933950" y="250888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9525</xdr:colOff>
      <xdr:row>503</xdr:row>
      <xdr:rowOff>0</xdr:rowOff>
    </xdr:from>
    <xdr:to>
      <xdr:col>2</xdr:col>
      <xdr:colOff>0</xdr:colOff>
      <xdr:row>503</xdr:row>
      <xdr:rowOff>0</xdr:rowOff>
    </xdr:to>
    <xdr:sp macro="" textlink="">
      <xdr:nvSpPr>
        <xdr:cNvPr id="1435" name="Text Box 1000"/>
        <xdr:cNvSpPr txBox="1">
          <a:spLocks noChangeArrowheads="1"/>
        </xdr:cNvSpPr>
      </xdr:nvSpPr>
      <xdr:spPr bwMode="auto">
        <a:xfrm>
          <a:off x="285750" y="1341596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503</xdr:row>
      <xdr:rowOff>0</xdr:rowOff>
    </xdr:from>
    <xdr:to>
      <xdr:col>2</xdr:col>
      <xdr:colOff>590550</xdr:colOff>
      <xdr:row>503</xdr:row>
      <xdr:rowOff>0</xdr:rowOff>
    </xdr:to>
    <xdr:sp macro="" textlink="">
      <xdr:nvSpPr>
        <xdr:cNvPr id="1436" name="Text Box 1001"/>
        <xdr:cNvSpPr txBox="1">
          <a:spLocks noChangeArrowheads="1"/>
        </xdr:cNvSpPr>
      </xdr:nvSpPr>
      <xdr:spPr bwMode="auto">
        <a:xfrm>
          <a:off x="2733675" y="1341596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37" name="Text 81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38" name="Text 82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39" name="Text 83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40" name="Text 84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503</xdr:row>
      <xdr:rowOff>0</xdr:rowOff>
    </xdr:from>
    <xdr:to>
      <xdr:col>6</xdr:col>
      <xdr:colOff>0</xdr:colOff>
      <xdr:row>503</xdr:row>
      <xdr:rowOff>0</xdr:rowOff>
    </xdr:to>
    <xdr:sp macro="" textlink="">
      <xdr:nvSpPr>
        <xdr:cNvPr id="1441" name="Text 86"/>
        <xdr:cNvSpPr txBox="1">
          <a:spLocks noChangeArrowheads="1"/>
        </xdr:cNvSpPr>
      </xdr:nvSpPr>
      <xdr:spPr bwMode="auto">
        <a:xfrm>
          <a:off x="4410075" y="13415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503</xdr:row>
      <xdr:rowOff>0</xdr:rowOff>
    </xdr:from>
    <xdr:to>
      <xdr:col>6</xdr:col>
      <xdr:colOff>361950</xdr:colOff>
      <xdr:row>503</xdr:row>
      <xdr:rowOff>0</xdr:rowOff>
    </xdr:to>
    <xdr:sp macro="" textlink="">
      <xdr:nvSpPr>
        <xdr:cNvPr id="1442" name="Text 87"/>
        <xdr:cNvSpPr txBox="1">
          <a:spLocks noChangeArrowheads="1"/>
        </xdr:cNvSpPr>
      </xdr:nvSpPr>
      <xdr:spPr bwMode="auto">
        <a:xfrm>
          <a:off x="4943475" y="1341596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503</xdr:row>
      <xdr:rowOff>0</xdr:rowOff>
    </xdr:from>
    <xdr:to>
      <xdr:col>12</xdr:col>
      <xdr:colOff>0</xdr:colOff>
      <xdr:row>503</xdr:row>
      <xdr:rowOff>0</xdr:rowOff>
    </xdr:to>
    <xdr:sp macro="" textlink="">
      <xdr:nvSpPr>
        <xdr:cNvPr id="1443" name="Text 88"/>
        <xdr:cNvSpPr txBox="1">
          <a:spLocks noChangeArrowheads="1"/>
        </xdr:cNvSpPr>
      </xdr:nvSpPr>
      <xdr:spPr bwMode="auto">
        <a:xfrm>
          <a:off x="5457825" y="1341596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44" name="Text 94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45" name="Text 95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5</xdr:col>
      <xdr:colOff>0</xdr:colOff>
      <xdr:row>503</xdr:row>
      <xdr:rowOff>0</xdr:rowOff>
    </xdr:to>
    <xdr:sp macro="" textlink="">
      <xdr:nvSpPr>
        <xdr:cNvPr id="1446" name="Text 96"/>
        <xdr:cNvSpPr txBox="1">
          <a:spLocks noChangeArrowheads="1"/>
        </xdr:cNvSpPr>
      </xdr:nvSpPr>
      <xdr:spPr bwMode="auto">
        <a:xfrm>
          <a:off x="3886200" y="13415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503</xdr:row>
      <xdr:rowOff>0</xdr:rowOff>
    </xdr:from>
    <xdr:to>
      <xdr:col>5</xdr:col>
      <xdr:colOff>485775</xdr:colOff>
      <xdr:row>503</xdr:row>
      <xdr:rowOff>0</xdr:rowOff>
    </xdr:to>
    <xdr:sp macro="" textlink="">
      <xdr:nvSpPr>
        <xdr:cNvPr id="1447" name="Text 97"/>
        <xdr:cNvSpPr txBox="1">
          <a:spLocks noChangeArrowheads="1"/>
        </xdr:cNvSpPr>
      </xdr:nvSpPr>
      <xdr:spPr bwMode="auto">
        <a:xfrm>
          <a:off x="4429125" y="1341596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503</xdr:row>
      <xdr:rowOff>0</xdr:rowOff>
    </xdr:from>
    <xdr:to>
      <xdr:col>6</xdr:col>
      <xdr:colOff>371475</xdr:colOff>
      <xdr:row>503</xdr:row>
      <xdr:rowOff>0</xdr:rowOff>
    </xdr:to>
    <xdr:sp macro="" textlink="">
      <xdr:nvSpPr>
        <xdr:cNvPr id="1448" name="Text 98"/>
        <xdr:cNvSpPr txBox="1">
          <a:spLocks noChangeArrowheads="1"/>
        </xdr:cNvSpPr>
      </xdr:nvSpPr>
      <xdr:spPr bwMode="auto">
        <a:xfrm>
          <a:off x="4933950" y="1341596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503</xdr:row>
      <xdr:rowOff>0</xdr:rowOff>
    </xdr:from>
    <xdr:to>
      <xdr:col>16</xdr:col>
      <xdr:colOff>19050</xdr:colOff>
      <xdr:row>503</xdr:row>
      <xdr:rowOff>0</xdr:rowOff>
    </xdr:to>
    <xdr:sp macro="" textlink="">
      <xdr:nvSpPr>
        <xdr:cNvPr id="1449" name="Text 99"/>
        <xdr:cNvSpPr txBox="1">
          <a:spLocks noChangeArrowheads="1"/>
        </xdr:cNvSpPr>
      </xdr:nvSpPr>
      <xdr:spPr bwMode="auto">
        <a:xfrm>
          <a:off x="5457825" y="1341596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503</xdr:row>
      <xdr:rowOff>0</xdr:rowOff>
    </xdr:from>
    <xdr:to>
      <xdr:col>2</xdr:col>
      <xdr:colOff>0</xdr:colOff>
      <xdr:row>503</xdr:row>
      <xdr:rowOff>0</xdr:rowOff>
    </xdr:to>
    <xdr:sp macro="" textlink="">
      <xdr:nvSpPr>
        <xdr:cNvPr id="1450" name="Text Box 1028"/>
        <xdr:cNvSpPr txBox="1">
          <a:spLocks noChangeArrowheads="1"/>
        </xdr:cNvSpPr>
      </xdr:nvSpPr>
      <xdr:spPr bwMode="auto">
        <a:xfrm>
          <a:off x="276225" y="1341596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503</xdr:row>
      <xdr:rowOff>0</xdr:rowOff>
    </xdr:from>
    <xdr:to>
      <xdr:col>3</xdr:col>
      <xdr:colOff>0</xdr:colOff>
      <xdr:row>503</xdr:row>
      <xdr:rowOff>0</xdr:rowOff>
    </xdr:to>
    <xdr:sp macro="" textlink="">
      <xdr:nvSpPr>
        <xdr:cNvPr id="1451" name="Text Box 1029"/>
        <xdr:cNvSpPr txBox="1">
          <a:spLocks noChangeArrowheads="1"/>
        </xdr:cNvSpPr>
      </xdr:nvSpPr>
      <xdr:spPr bwMode="auto">
        <a:xfrm>
          <a:off x="2724150" y="1341596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657225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52" name="Text 114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53" name="Text 115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54" name="Text 116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55" name="Text 117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0</xdr:colOff>
      <xdr:row>503</xdr:row>
      <xdr:rowOff>0</xdr:rowOff>
    </xdr:from>
    <xdr:to>
      <xdr:col>18</xdr:col>
      <xdr:colOff>0</xdr:colOff>
      <xdr:row>503</xdr:row>
      <xdr:rowOff>0</xdr:rowOff>
    </xdr:to>
    <xdr:sp macro="" textlink="">
      <xdr:nvSpPr>
        <xdr:cNvPr id="1456" name="Text 152"/>
        <xdr:cNvSpPr txBox="1">
          <a:spLocks noChangeArrowheads="1"/>
        </xdr:cNvSpPr>
      </xdr:nvSpPr>
      <xdr:spPr bwMode="auto">
        <a:xfrm>
          <a:off x="11658600" y="1341596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503</xdr:row>
      <xdr:rowOff>0</xdr:rowOff>
    </xdr:from>
    <xdr:to>
      <xdr:col>17</xdr:col>
      <xdr:colOff>0</xdr:colOff>
      <xdr:row>503</xdr:row>
      <xdr:rowOff>0</xdr:rowOff>
    </xdr:to>
    <xdr:sp macro="" textlink="">
      <xdr:nvSpPr>
        <xdr:cNvPr id="1457" name="Text 153"/>
        <xdr:cNvSpPr txBox="1">
          <a:spLocks noChangeArrowheads="1"/>
        </xdr:cNvSpPr>
      </xdr:nvSpPr>
      <xdr:spPr bwMode="auto">
        <a:xfrm>
          <a:off x="11010900" y="1341596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5</xdr:col>
      <xdr:colOff>0</xdr:colOff>
      <xdr:row>503</xdr:row>
      <xdr:rowOff>0</xdr:rowOff>
    </xdr:to>
    <xdr:sp macro="" textlink="">
      <xdr:nvSpPr>
        <xdr:cNvPr id="1458" name="Text 185"/>
        <xdr:cNvSpPr txBox="1">
          <a:spLocks noChangeArrowheads="1"/>
        </xdr:cNvSpPr>
      </xdr:nvSpPr>
      <xdr:spPr bwMode="auto">
        <a:xfrm>
          <a:off x="3886200" y="13415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503</xdr:row>
      <xdr:rowOff>0</xdr:rowOff>
    </xdr:from>
    <xdr:to>
      <xdr:col>6</xdr:col>
      <xdr:colOff>0</xdr:colOff>
      <xdr:row>503</xdr:row>
      <xdr:rowOff>0</xdr:rowOff>
    </xdr:to>
    <xdr:sp macro="" textlink="">
      <xdr:nvSpPr>
        <xdr:cNvPr id="1459" name="Text 186"/>
        <xdr:cNvSpPr txBox="1">
          <a:spLocks noChangeArrowheads="1"/>
        </xdr:cNvSpPr>
      </xdr:nvSpPr>
      <xdr:spPr bwMode="auto">
        <a:xfrm>
          <a:off x="4429125" y="1341596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503</xdr:row>
      <xdr:rowOff>0</xdr:rowOff>
    </xdr:from>
    <xdr:to>
      <xdr:col>7</xdr:col>
      <xdr:colOff>0</xdr:colOff>
      <xdr:row>503</xdr:row>
      <xdr:rowOff>0</xdr:rowOff>
    </xdr:to>
    <xdr:sp macro="" textlink="">
      <xdr:nvSpPr>
        <xdr:cNvPr id="1460" name="Text 187"/>
        <xdr:cNvSpPr txBox="1">
          <a:spLocks noChangeArrowheads="1"/>
        </xdr:cNvSpPr>
      </xdr:nvSpPr>
      <xdr:spPr bwMode="auto">
        <a:xfrm>
          <a:off x="4933950" y="1341596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503</xdr:row>
      <xdr:rowOff>0</xdr:rowOff>
    </xdr:from>
    <xdr:to>
      <xdr:col>8</xdr:col>
      <xdr:colOff>0</xdr:colOff>
      <xdr:row>503</xdr:row>
      <xdr:rowOff>0</xdr:rowOff>
    </xdr:to>
    <xdr:sp macro="" textlink="">
      <xdr:nvSpPr>
        <xdr:cNvPr id="1461" name="Text 188"/>
        <xdr:cNvSpPr txBox="1">
          <a:spLocks noChangeArrowheads="1"/>
        </xdr:cNvSpPr>
      </xdr:nvSpPr>
      <xdr:spPr bwMode="auto">
        <a:xfrm>
          <a:off x="5448300" y="13415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503</xdr:row>
      <xdr:rowOff>0</xdr:rowOff>
    </xdr:from>
    <xdr:to>
      <xdr:col>9</xdr:col>
      <xdr:colOff>0</xdr:colOff>
      <xdr:row>503</xdr:row>
      <xdr:rowOff>0</xdr:rowOff>
    </xdr:to>
    <xdr:sp macro="" textlink="">
      <xdr:nvSpPr>
        <xdr:cNvPr id="1462" name="Text 189"/>
        <xdr:cNvSpPr txBox="1">
          <a:spLocks noChangeArrowheads="1"/>
        </xdr:cNvSpPr>
      </xdr:nvSpPr>
      <xdr:spPr bwMode="auto">
        <a:xfrm>
          <a:off x="5972175" y="1341596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503</xdr:row>
      <xdr:rowOff>0</xdr:rowOff>
    </xdr:from>
    <xdr:to>
      <xdr:col>10</xdr:col>
      <xdr:colOff>9525</xdr:colOff>
      <xdr:row>503</xdr:row>
      <xdr:rowOff>0</xdr:rowOff>
    </xdr:to>
    <xdr:sp macro="" textlink="">
      <xdr:nvSpPr>
        <xdr:cNvPr id="1463" name="Text Box 1075"/>
        <xdr:cNvSpPr txBox="1">
          <a:spLocks noChangeArrowheads="1"/>
        </xdr:cNvSpPr>
      </xdr:nvSpPr>
      <xdr:spPr bwMode="auto">
        <a:xfrm>
          <a:off x="6600825" y="1341596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503</xdr:row>
      <xdr:rowOff>0</xdr:rowOff>
    </xdr:from>
    <xdr:to>
      <xdr:col>11</xdr:col>
      <xdr:colOff>0</xdr:colOff>
      <xdr:row>503</xdr:row>
      <xdr:rowOff>0</xdr:rowOff>
    </xdr:to>
    <xdr:sp macro="" textlink="">
      <xdr:nvSpPr>
        <xdr:cNvPr id="1464" name="Text 191"/>
        <xdr:cNvSpPr txBox="1">
          <a:spLocks noChangeArrowheads="1"/>
        </xdr:cNvSpPr>
      </xdr:nvSpPr>
      <xdr:spPr bwMode="auto">
        <a:xfrm>
          <a:off x="7229475" y="1341596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503</xdr:row>
      <xdr:rowOff>0</xdr:rowOff>
    </xdr:from>
    <xdr:to>
      <xdr:col>12</xdr:col>
      <xdr:colOff>0</xdr:colOff>
      <xdr:row>503</xdr:row>
      <xdr:rowOff>0</xdr:rowOff>
    </xdr:to>
    <xdr:sp macro="" textlink="">
      <xdr:nvSpPr>
        <xdr:cNvPr id="1465" name="Text 192"/>
        <xdr:cNvSpPr txBox="1">
          <a:spLocks noChangeArrowheads="1"/>
        </xdr:cNvSpPr>
      </xdr:nvSpPr>
      <xdr:spPr bwMode="auto">
        <a:xfrm>
          <a:off x="7858125" y="1341596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66" name="Text 81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67" name="Text 82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68" name="Text 83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69" name="Text 84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503</xdr:row>
      <xdr:rowOff>0</xdr:rowOff>
    </xdr:from>
    <xdr:to>
      <xdr:col>6</xdr:col>
      <xdr:colOff>0</xdr:colOff>
      <xdr:row>503</xdr:row>
      <xdr:rowOff>0</xdr:rowOff>
    </xdr:to>
    <xdr:sp macro="" textlink="">
      <xdr:nvSpPr>
        <xdr:cNvPr id="1470" name="Text 86"/>
        <xdr:cNvSpPr txBox="1">
          <a:spLocks noChangeArrowheads="1"/>
        </xdr:cNvSpPr>
      </xdr:nvSpPr>
      <xdr:spPr bwMode="auto">
        <a:xfrm>
          <a:off x="4410075" y="13415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503</xdr:row>
      <xdr:rowOff>0</xdr:rowOff>
    </xdr:from>
    <xdr:to>
      <xdr:col>6</xdr:col>
      <xdr:colOff>361950</xdr:colOff>
      <xdr:row>503</xdr:row>
      <xdr:rowOff>0</xdr:rowOff>
    </xdr:to>
    <xdr:sp macro="" textlink="">
      <xdr:nvSpPr>
        <xdr:cNvPr id="1471" name="Text 87"/>
        <xdr:cNvSpPr txBox="1">
          <a:spLocks noChangeArrowheads="1"/>
        </xdr:cNvSpPr>
      </xdr:nvSpPr>
      <xdr:spPr bwMode="auto">
        <a:xfrm>
          <a:off x="4943475" y="1341596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503</xdr:row>
      <xdr:rowOff>0</xdr:rowOff>
    </xdr:from>
    <xdr:to>
      <xdr:col>12</xdr:col>
      <xdr:colOff>0</xdr:colOff>
      <xdr:row>503</xdr:row>
      <xdr:rowOff>0</xdr:rowOff>
    </xdr:to>
    <xdr:sp macro="" textlink="">
      <xdr:nvSpPr>
        <xdr:cNvPr id="1472" name="Text 88"/>
        <xdr:cNvSpPr txBox="1">
          <a:spLocks noChangeArrowheads="1"/>
        </xdr:cNvSpPr>
      </xdr:nvSpPr>
      <xdr:spPr bwMode="auto">
        <a:xfrm>
          <a:off x="5457825" y="1341596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73" name="Text 4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74" name="Text 5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75" name="Text 6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503</xdr:row>
      <xdr:rowOff>0</xdr:rowOff>
    </xdr:from>
    <xdr:to>
      <xdr:col>4</xdr:col>
      <xdr:colOff>0</xdr:colOff>
      <xdr:row>503</xdr:row>
      <xdr:rowOff>0</xdr:rowOff>
    </xdr:to>
    <xdr:sp macro="" textlink="">
      <xdr:nvSpPr>
        <xdr:cNvPr id="1476" name="Text 7"/>
        <xdr:cNvSpPr txBox="1">
          <a:spLocks noChangeArrowheads="1"/>
        </xdr:cNvSpPr>
      </xdr:nvSpPr>
      <xdr:spPr bwMode="auto">
        <a:xfrm>
          <a:off x="3886200" y="13415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503</xdr:row>
      <xdr:rowOff>0</xdr:rowOff>
    </xdr:from>
    <xdr:to>
      <xdr:col>16</xdr:col>
      <xdr:colOff>590550</xdr:colOff>
      <xdr:row>503</xdr:row>
      <xdr:rowOff>0</xdr:rowOff>
    </xdr:to>
    <xdr:sp macro="" textlink="">
      <xdr:nvSpPr>
        <xdr:cNvPr id="1477" name="Text 79"/>
        <xdr:cNvSpPr txBox="1">
          <a:spLocks noChangeArrowheads="1"/>
        </xdr:cNvSpPr>
      </xdr:nvSpPr>
      <xdr:spPr bwMode="auto">
        <a:xfrm>
          <a:off x="11020425" y="1341596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503</xdr:row>
      <xdr:rowOff>0</xdr:rowOff>
    </xdr:from>
    <xdr:to>
      <xdr:col>17</xdr:col>
      <xdr:colOff>0</xdr:colOff>
      <xdr:row>503</xdr:row>
      <xdr:rowOff>0</xdr:rowOff>
    </xdr:to>
    <xdr:sp macro="" textlink="">
      <xdr:nvSpPr>
        <xdr:cNvPr id="1478" name="Text 112"/>
        <xdr:cNvSpPr txBox="1">
          <a:spLocks noChangeArrowheads="1"/>
        </xdr:cNvSpPr>
      </xdr:nvSpPr>
      <xdr:spPr bwMode="auto">
        <a:xfrm>
          <a:off x="11010900" y="1341596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503</xdr:row>
      <xdr:rowOff>0</xdr:rowOff>
    </xdr:from>
    <xdr:to>
      <xdr:col>16</xdr:col>
      <xdr:colOff>590550</xdr:colOff>
      <xdr:row>503</xdr:row>
      <xdr:rowOff>0</xdr:rowOff>
    </xdr:to>
    <xdr:sp macro="" textlink="">
      <xdr:nvSpPr>
        <xdr:cNvPr id="1479" name="Text 79"/>
        <xdr:cNvSpPr txBox="1">
          <a:spLocks noChangeArrowheads="1"/>
        </xdr:cNvSpPr>
      </xdr:nvSpPr>
      <xdr:spPr bwMode="auto">
        <a:xfrm>
          <a:off x="11020425" y="1341596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503</xdr:row>
      <xdr:rowOff>0</xdr:rowOff>
    </xdr:from>
    <xdr:to>
      <xdr:col>17</xdr:col>
      <xdr:colOff>0</xdr:colOff>
      <xdr:row>503</xdr:row>
      <xdr:rowOff>0</xdr:rowOff>
    </xdr:to>
    <xdr:sp macro="" textlink="">
      <xdr:nvSpPr>
        <xdr:cNvPr id="1480" name="Text 112"/>
        <xdr:cNvSpPr txBox="1">
          <a:spLocks noChangeArrowheads="1"/>
        </xdr:cNvSpPr>
      </xdr:nvSpPr>
      <xdr:spPr bwMode="auto">
        <a:xfrm>
          <a:off x="11010900" y="1341596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503</xdr:row>
      <xdr:rowOff>0</xdr:rowOff>
    </xdr:from>
    <xdr:to>
      <xdr:col>16</xdr:col>
      <xdr:colOff>590550</xdr:colOff>
      <xdr:row>503</xdr:row>
      <xdr:rowOff>0</xdr:rowOff>
    </xdr:to>
    <xdr:sp macro="" textlink="">
      <xdr:nvSpPr>
        <xdr:cNvPr id="1481" name="Text 79"/>
        <xdr:cNvSpPr txBox="1">
          <a:spLocks noChangeArrowheads="1"/>
        </xdr:cNvSpPr>
      </xdr:nvSpPr>
      <xdr:spPr bwMode="auto">
        <a:xfrm>
          <a:off x="11020425" y="1341596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503</xdr:row>
      <xdr:rowOff>0</xdr:rowOff>
    </xdr:from>
    <xdr:to>
      <xdr:col>17</xdr:col>
      <xdr:colOff>0</xdr:colOff>
      <xdr:row>503</xdr:row>
      <xdr:rowOff>0</xdr:rowOff>
    </xdr:to>
    <xdr:sp macro="" textlink="">
      <xdr:nvSpPr>
        <xdr:cNvPr id="1482" name="Text 112"/>
        <xdr:cNvSpPr txBox="1">
          <a:spLocks noChangeArrowheads="1"/>
        </xdr:cNvSpPr>
      </xdr:nvSpPr>
      <xdr:spPr bwMode="auto">
        <a:xfrm>
          <a:off x="11010900" y="1341596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488</xdr:row>
      <xdr:rowOff>9525</xdr:rowOff>
    </xdr:from>
    <xdr:to>
      <xdr:col>4</xdr:col>
      <xdr:colOff>0</xdr:colOff>
      <xdr:row>492</xdr:row>
      <xdr:rowOff>0</xdr:rowOff>
    </xdr:to>
    <xdr:sp macro="" textlink="">
      <xdr:nvSpPr>
        <xdr:cNvPr id="1483" name="Text Box 2661"/>
        <xdr:cNvSpPr txBox="1">
          <a:spLocks noChangeArrowheads="1"/>
        </xdr:cNvSpPr>
      </xdr:nvSpPr>
      <xdr:spPr bwMode="auto">
        <a:xfrm>
          <a:off x="3886200" y="13112115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488</xdr:row>
      <xdr:rowOff>0</xdr:rowOff>
    </xdr:from>
    <xdr:to>
      <xdr:col>4</xdr:col>
      <xdr:colOff>0</xdr:colOff>
      <xdr:row>492</xdr:row>
      <xdr:rowOff>0</xdr:rowOff>
    </xdr:to>
    <xdr:sp macro="" textlink="">
      <xdr:nvSpPr>
        <xdr:cNvPr id="1484" name="Text Box 2662"/>
        <xdr:cNvSpPr txBox="1">
          <a:spLocks noChangeArrowheads="1"/>
        </xdr:cNvSpPr>
      </xdr:nvSpPr>
      <xdr:spPr bwMode="auto">
        <a:xfrm>
          <a:off x="3886200" y="1311116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488</xdr:row>
      <xdr:rowOff>0</xdr:rowOff>
    </xdr:from>
    <xdr:to>
      <xdr:col>4</xdr:col>
      <xdr:colOff>0</xdr:colOff>
      <xdr:row>492</xdr:row>
      <xdr:rowOff>0</xdr:rowOff>
    </xdr:to>
    <xdr:sp macro="" textlink="">
      <xdr:nvSpPr>
        <xdr:cNvPr id="1485" name="Text Box 2663"/>
        <xdr:cNvSpPr txBox="1">
          <a:spLocks noChangeArrowheads="1"/>
        </xdr:cNvSpPr>
      </xdr:nvSpPr>
      <xdr:spPr bwMode="auto">
        <a:xfrm>
          <a:off x="3886200" y="1311116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501</xdr:row>
      <xdr:rowOff>0</xdr:rowOff>
    </xdr:from>
    <xdr:to>
      <xdr:col>2</xdr:col>
      <xdr:colOff>0</xdr:colOff>
      <xdr:row>501</xdr:row>
      <xdr:rowOff>0</xdr:rowOff>
    </xdr:to>
    <xdr:sp macro="" textlink="">
      <xdr:nvSpPr>
        <xdr:cNvPr id="1486" name="Text Box 2763"/>
        <xdr:cNvSpPr txBox="1">
          <a:spLocks noChangeArrowheads="1"/>
        </xdr:cNvSpPr>
      </xdr:nvSpPr>
      <xdr:spPr bwMode="auto">
        <a:xfrm>
          <a:off x="285750" y="1337024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</xdr:col>
      <xdr:colOff>0</xdr:colOff>
      <xdr:row>501</xdr:row>
      <xdr:rowOff>0</xdr:rowOff>
    </xdr:from>
    <xdr:to>
      <xdr:col>2</xdr:col>
      <xdr:colOff>0</xdr:colOff>
      <xdr:row>501</xdr:row>
      <xdr:rowOff>0</xdr:rowOff>
    </xdr:to>
    <xdr:sp macro="" textlink="">
      <xdr:nvSpPr>
        <xdr:cNvPr id="1487" name="Text Box 2764"/>
        <xdr:cNvSpPr txBox="1">
          <a:spLocks noChangeArrowheads="1"/>
        </xdr:cNvSpPr>
      </xdr:nvSpPr>
      <xdr:spPr bwMode="auto">
        <a:xfrm>
          <a:off x="276225" y="13370242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501</xdr:row>
      <xdr:rowOff>0</xdr:rowOff>
    </xdr:from>
    <xdr:to>
      <xdr:col>2</xdr:col>
      <xdr:colOff>590550</xdr:colOff>
      <xdr:row>501</xdr:row>
      <xdr:rowOff>0</xdr:rowOff>
    </xdr:to>
    <xdr:sp macro="" textlink="">
      <xdr:nvSpPr>
        <xdr:cNvPr id="1488" name="Text Box 2765"/>
        <xdr:cNvSpPr txBox="1">
          <a:spLocks noChangeArrowheads="1"/>
        </xdr:cNvSpPr>
      </xdr:nvSpPr>
      <xdr:spPr bwMode="auto">
        <a:xfrm>
          <a:off x="2733675" y="1337024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501</xdr:row>
      <xdr:rowOff>0</xdr:rowOff>
    </xdr:from>
    <xdr:to>
      <xdr:col>3</xdr:col>
      <xdr:colOff>0</xdr:colOff>
      <xdr:row>501</xdr:row>
      <xdr:rowOff>0</xdr:rowOff>
    </xdr:to>
    <xdr:sp macro="" textlink="">
      <xdr:nvSpPr>
        <xdr:cNvPr id="1489" name="Text Box 2766"/>
        <xdr:cNvSpPr txBox="1">
          <a:spLocks noChangeArrowheads="1"/>
        </xdr:cNvSpPr>
      </xdr:nvSpPr>
      <xdr:spPr bwMode="auto">
        <a:xfrm>
          <a:off x="2724150" y="133702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491</xdr:row>
      <xdr:rowOff>9525</xdr:rowOff>
    </xdr:from>
    <xdr:to>
      <xdr:col>4</xdr:col>
      <xdr:colOff>0</xdr:colOff>
      <xdr:row>495</xdr:row>
      <xdr:rowOff>0</xdr:rowOff>
    </xdr:to>
    <xdr:sp macro="" textlink="">
      <xdr:nvSpPr>
        <xdr:cNvPr id="1490" name="Text Box 2661"/>
        <xdr:cNvSpPr txBox="1">
          <a:spLocks noChangeArrowheads="1"/>
        </xdr:cNvSpPr>
      </xdr:nvSpPr>
      <xdr:spPr bwMode="auto">
        <a:xfrm>
          <a:off x="3886200" y="13173075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491</xdr:row>
      <xdr:rowOff>0</xdr:rowOff>
    </xdr:from>
    <xdr:to>
      <xdr:col>4</xdr:col>
      <xdr:colOff>0</xdr:colOff>
      <xdr:row>495</xdr:row>
      <xdr:rowOff>0</xdr:rowOff>
    </xdr:to>
    <xdr:sp macro="" textlink="">
      <xdr:nvSpPr>
        <xdr:cNvPr id="1491" name="Text Box 2662"/>
        <xdr:cNvSpPr txBox="1">
          <a:spLocks noChangeArrowheads="1"/>
        </xdr:cNvSpPr>
      </xdr:nvSpPr>
      <xdr:spPr bwMode="auto">
        <a:xfrm>
          <a:off x="3886200" y="1317212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491</xdr:row>
      <xdr:rowOff>0</xdr:rowOff>
    </xdr:from>
    <xdr:to>
      <xdr:col>4</xdr:col>
      <xdr:colOff>0</xdr:colOff>
      <xdr:row>495</xdr:row>
      <xdr:rowOff>0</xdr:rowOff>
    </xdr:to>
    <xdr:sp macro="" textlink="">
      <xdr:nvSpPr>
        <xdr:cNvPr id="1492" name="Text Box 2663"/>
        <xdr:cNvSpPr txBox="1">
          <a:spLocks noChangeArrowheads="1"/>
        </xdr:cNvSpPr>
      </xdr:nvSpPr>
      <xdr:spPr bwMode="auto">
        <a:xfrm>
          <a:off x="3886200" y="1317212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497</xdr:row>
      <xdr:rowOff>9525</xdr:rowOff>
    </xdr:from>
    <xdr:to>
      <xdr:col>4</xdr:col>
      <xdr:colOff>0</xdr:colOff>
      <xdr:row>501</xdr:row>
      <xdr:rowOff>0</xdr:rowOff>
    </xdr:to>
    <xdr:sp macro="" textlink="">
      <xdr:nvSpPr>
        <xdr:cNvPr id="1493" name="Text Box 2661"/>
        <xdr:cNvSpPr txBox="1">
          <a:spLocks noChangeArrowheads="1"/>
        </xdr:cNvSpPr>
      </xdr:nvSpPr>
      <xdr:spPr bwMode="auto">
        <a:xfrm>
          <a:off x="3886200" y="13294995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497</xdr:row>
      <xdr:rowOff>0</xdr:rowOff>
    </xdr:from>
    <xdr:to>
      <xdr:col>4</xdr:col>
      <xdr:colOff>0</xdr:colOff>
      <xdr:row>501</xdr:row>
      <xdr:rowOff>0</xdr:rowOff>
    </xdr:to>
    <xdr:sp macro="" textlink="">
      <xdr:nvSpPr>
        <xdr:cNvPr id="1494" name="Text Box 2662"/>
        <xdr:cNvSpPr txBox="1">
          <a:spLocks noChangeArrowheads="1"/>
        </xdr:cNvSpPr>
      </xdr:nvSpPr>
      <xdr:spPr bwMode="auto">
        <a:xfrm>
          <a:off x="3886200" y="1329404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497</xdr:row>
      <xdr:rowOff>0</xdr:rowOff>
    </xdr:from>
    <xdr:to>
      <xdr:col>4</xdr:col>
      <xdr:colOff>0</xdr:colOff>
      <xdr:row>501</xdr:row>
      <xdr:rowOff>0</xdr:rowOff>
    </xdr:to>
    <xdr:sp macro="" textlink="">
      <xdr:nvSpPr>
        <xdr:cNvPr id="1495" name="Text Box 2663"/>
        <xdr:cNvSpPr txBox="1">
          <a:spLocks noChangeArrowheads="1"/>
        </xdr:cNvSpPr>
      </xdr:nvSpPr>
      <xdr:spPr bwMode="auto">
        <a:xfrm>
          <a:off x="3886200" y="132940425"/>
          <a:ext cx="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41</xdr:row>
      <xdr:rowOff>0</xdr:rowOff>
    </xdr:from>
    <xdr:to>
      <xdr:col>2</xdr:col>
      <xdr:colOff>0</xdr:colOff>
      <xdr:row>41</xdr:row>
      <xdr:rowOff>0</xdr:rowOff>
    </xdr:to>
    <xdr:sp macro="" textlink="">
      <xdr:nvSpPr>
        <xdr:cNvPr id="1496" name="Text 12"/>
        <xdr:cNvSpPr txBox="1">
          <a:spLocks noChangeArrowheads="1"/>
        </xdr:cNvSpPr>
      </xdr:nvSpPr>
      <xdr:spPr bwMode="auto">
        <a:xfrm>
          <a:off x="295275" y="83629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</xdr:col>
      <xdr:colOff>19050</xdr:colOff>
      <xdr:row>41</xdr:row>
      <xdr:rowOff>0</xdr:rowOff>
    </xdr:from>
    <xdr:to>
      <xdr:col>2</xdr:col>
      <xdr:colOff>0</xdr:colOff>
      <xdr:row>41</xdr:row>
      <xdr:rowOff>0</xdr:rowOff>
    </xdr:to>
    <xdr:sp macro="" textlink="">
      <xdr:nvSpPr>
        <xdr:cNvPr id="1497" name="Text 12"/>
        <xdr:cNvSpPr txBox="1">
          <a:spLocks noChangeArrowheads="1"/>
        </xdr:cNvSpPr>
      </xdr:nvSpPr>
      <xdr:spPr bwMode="auto">
        <a:xfrm>
          <a:off x="295275" y="83629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</xdr:col>
      <xdr:colOff>0</xdr:colOff>
      <xdr:row>140</xdr:row>
      <xdr:rowOff>0</xdr:rowOff>
    </xdr:from>
    <xdr:to>
      <xdr:col>2</xdr:col>
      <xdr:colOff>9525</xdr:colOff>
      <xdr:row>140</xdr:row>
      <xdr:rowOff>0</xdr:rowOff>
    </xdr:to>
    <xdr:sp macro="" textlink="">
      <xdr:nvSpPr>
        <xdr:cNvPr id="1498" name="Text 100"/>
        <xdr:cNvSpPr txBox="1">
          <a:spLocks noChangeArrowheads="1"/>
        </xdr:cNvSpPr>
      </xdr:nvSpPr>
      <xdr:spPr bwMode="auto">
        <a:xfrm>
          <a:off x="276225" y="341376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</xdr:col>
      <xdr:colOff>0</xdr:colOff>
      <xdr:row>143</xdr:row>
      <xdr:rowOff>0</xdr:rowOff>
    </xdr:from>
    <xdr:to>
      <xdr:col>2</xdr:col>
      <xdr:colOff>9525</xdr:colOff>
      <xdr:row>143</xdr:row>
      <xdr:rowOff>0</xdr:rowOff>
    </xdr:to>
    <xdr:sp macro="" textlink="">
      <xdr:nvSpPr>
        <xdr:cNvPr id="1499" name="Text 100"/>
        <xdr:cNvSpPr txBox="1">
          <a:spLocks noChangeArrowheads="1"/>
        </xdr:cNvSpPr>
      </xdr:nvSpPr>
      <xdr:spPr bwMode="auto">
        <a:xfrm>
          <a:off x="276225" y="347472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00" name="Text Box 1833"/>
        <xdr:cNvSpPr txBox="1">
          <a:spLocks noChangeArrowheads="1"/>
        </xdr:cNvSpPr>
      </xdr:nvSpPr>
      <xdr:spPr bwMode="auto">
        <a:xfrm>
          <a:off x="2724150" y="20212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01" name="Text Box 1834"/>
        <xdr:cNvSpPr txBox="1">
          <a:spLocks noChangeArrowheads="1"/>
        </xdr:cNvSpPr>
      </xdr:nvSpPr>
      <xdr:spPr bwMode="auto">
        <a:xfrm>
          <a:off x="3371850" y="20212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02" name="Text Box 1857"/>
        <xdr:cNvSpPr txBox="1">
          <a:spLocks noChangeArrowheads="1"/>
        </xdr:cNvSpPr>
      </xdr:nvSpPr>
      <xdr:spPr bwMode="auto">
        <a:xfrm>
          <a:off x="2743200" y="20212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03" name="Text Box 1858"/>
        <xdr:cNvSpPr txBox="1">
          <a:spLocks noChangeArrowheads="1"/>
        </xdr:cNvSpPr>
      </xdr:nvSpPr>
      <xdr:spPr bwMode="auto">
        <a:xfrm>
          <a:off x="3381375" y="20212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04" name="Text Box 1961"/>
        <xdr:cNvSpPr txBox="1">
          <a:spLocks noChangeArrowheads="1"/>
        </xdr:cNvSpPr>
      </xdr:nvSpPr>
      <xdr:spPr bwMode="auto">
        <a:xfrm>
          <a:off x="2724150" y="20212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05" name="Text Box 1962"/>
        <xdr:cNvSpPr txBox="1">
          <a:spLocks noChangeArrowheads="1"/>
        </xdr:cNvSpPr>
      </xdr:nvSpPr>
      <xdr:spPr bwMode="auto">
        <a:xfrm>
          <a:off x="3371850" y="20212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06" name="Text Box 1983"/>
        <xdr:cNvSpPr txBox="1">
          <a:spLocks noChangeArrowheads="1"/>
        </xdr:cNvSpPr>
      </xdr:nvSpPr>
      <xdr:spPr bwMode="auto">
        <a:xfrm>
          <a:off x="2743200" y="20212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07" name="Text Box 1984"/>
        <xdr:cNvSpPr txBox="1">
          <a:spLocks noChangeArrowheads="1"/>
        </xdr:cNvSpPr>
      </xdr:nvSpPr>
      <xdr:spPr bwMode="auto">
        <a:xfrm>
          <a:off x="3381375" y="20212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08" name="Text Box 2562"/>
        <xdr:cNvSpPr txBox="1">
          <a:spLocks noChangeArrowheads="1"/>
        </xdr:cNvSpPr>
      </xdr:nvSpPr>
      <xdr:spPr bwMode="auto">
        <a:xfrm>
          <a:off x="2724150" y="20212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09" name="Text Box 2563"/>
        <xdr:cNvSpPr txBox="1">
          <a:spLocks noChangeArrowheads="1"/>
        </xdr:cNvSpPr>
      </xdr:nvSpPr>
      <xdr:spPr bwMode="auto">
        <a:xfrm>
          <a:off x="3371850" y="20212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10" name="Text Box 2568"/>
        <xdr:cNvSpPr txBox="1">
          <a:spLocks noChangeArrowheads="1"/>
        </xdr:cNvSpPr>
      </xdr:nvSpPr>
      <xdr:spPr bwMode="auto">
        <a:xfrm>
          <a:off x="2743200" y="20212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11" name="Text Box 2569"/>
        <xdr:cNvSpPr txBox="1">
          <a:spLocks noChangeArrowheads="1"/>
        </xdr:cNvSpPr>
      </xdr:nvSpPr>
      <xdr:spPr bwMode="auto">
        <a:xfrm>
          <a:off x="3381375" y="20212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12" name="Text Box 2590"/>
        <xdr:cNvSpPr txBox="1">
          <a:spLocks noChangeArrowheads="1"/>
        </xdr:cNvSpPr>
      </xdr:nvSpPr>
      <xdr:spPr bwMode="auto">
        <a:xfrm>
          <a:off x="2724150" y="20212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13" name="Text Box 2591"/>
        <xdr:cNvSpPr txBox="1">
          <a:spLocks noChangeArrowheads="1"/>
        </xdr:cNvSpPr>
      </xdr:nvSpPr>
      <xdr:spPr bwMode="auto">
        <a:xfrm>
          <a:off x="3371850" y="20212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82</xdr:row>
      <xdr:rowOff>0</xdr:rowOff>
    </xdr:from>
    <xdr:to>
      <xdr:col>3</xdr:col>
      <xdr:colOff>9525</xdr:colOff>
      <xdr:row>82</xdr:row>
      <xdr:rowOff>0</xdr:rowOff>
    </xdr:to>
    <xdr:sp macro="" textlink="">
      <xdr:nvSpPr>
        <xdr:cNvPr id="1514" name="Text Box 2596"/>
        <xdr:cNvSpPr txBox="1">
          <a:spLocks noChangeArrowheads="1"/>
        </xdr:cNvSpPr>
      </xdr:nvSpPr>
      <xdr:spPr bwMode="auto">
        <a:xfrm>
          <a:off x="2743200" y="20212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82</xdr:row>
      <xdr:rowOff>0</xdr:rowOff>
    </xdr:from>
    <xdr:to>
      <xdr:col>3</xdr:col>
      <xdr:colOff>400050</xdr:colOff>
      <xdr:row>82</xdr:row>
      <xdr:rowOff>0</xdr:rowOff>
    </xdr:to>
    <xdr:sp macro="" textlink="">
      <xdr:nvSpPr>
        <xdr:cNvPr id="1515" name="Text Box 2597"/>
        <xdr:cNvSpPr txBox="1">
          <a:spLocks noChangeArrowheads="1"/>
        </xdr:cNvSpPr>
      </xdr:nvSpPr>
      <xdr:spPr bwMode="auto">
        <a:xfrm>
          <a:off x="3381375" y="20212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16" name="Text Box 1833"/>
        <xdr:cNvSpPr txBox="1">
          <a:spLocks noChangeArrowheads="1"/>
        </xdr:cNvSpPr>
      </xdr:nvSpPr>
      <xdr:spPr bwMode="auto">
        <a:xfrm>
          <a:off x="2724150" y="20821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17" name="Text Box 1834"/>
        <xdr:cNvSpPr txBox="1">
          <a:spLocks noChangeArrowheads="1"/>
        </xdr:cNvSpPr>
      </xdr:nvSpPr>
      <xdr:spPr bwMode="auto">
        <a:xfrm>
          <a:off x="3371850" y="20821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18" name="Text Box 1857"/>
        <xdr:cNvSpPr txBox="1">
          <a:spLocks noChangeArrowheads="1"/>
        </xdr:cNvSpPr>
      </xdr:nvSpPr>
      <xdr:spPr bwMode="auto">
        <a:xfrm>
          <a:off x="2743200" y="20821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19" name="Text Box 1858"/>
        <xdr:cNvSpPr txBox="1">
          <a:spLocks noChangeArrowheads="1"/>
        </xdr:cNvSpPr>
      </xdr:nvSpPr>
      <xdr:spPr bwMode="auto">
        <a:xfrm>
          <a:off x="3381375" y="20821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20" name="Text Box 1961"/>
        <xdr:cNvSpPr txBox="1">
          <a:spLocks noChangeArrowheads="1"/>
        </xdr:cNvSpPr>
      </xdr:nvSpPr>
      <xdr:spPr bwMode="auto">
        <a:xfrm>
          <a:off x="2724150" y="20821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21" name="Text Box 1962"/>
        <xdr:cNvSpPr txBox="1">
          <a:spLocks noChangeArrowheads="1"/>
        </xdr:cNvSpPr>
      </xdr:nvSpPr>
      <xdr:spPr bwMode="auto">
        <a:xfrm>
          <a:off x="3371850" y="20821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22" name="Text Box 1983"/>
        <xdr:cNvSpPr txBox="1">
          <a:spLocks noChangeArrowheads="1"/>
        </xdr:cNvSpPr>
      </xdr:nvSpPr>
      <xdr:spPr bwMode="auto">
        <a:xfrm>
          <a:off x="2743200" y="20821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23" name="Text Box 1984"/>
        <xdr:cNvSpPr txBox="1">
          <a:spLocks noChangeArrowheads="1"/>
        </xdr:cNvSpPr>
      </xdr:nvSpPr>
      <xdr:spPr bwMode="auto">
        <a:xfrm>
          <a:off x="3381375" y="20821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24" name="Text Box 2562"/>
        <xdr:cNvSpPr txBox="1">
          <a:spLocks noChangeArrowheads="1"/>
        </xdr:cNvSpPr>
      </xdr:nvSpPr>
      <xdr:spPr bwMode="auto">
        <a:xfrm>
          <a:off x="2724150" y="20821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25" name="Text Box 2563"/>
        <xdr:cNvSpPr txBox="1">
          <a:spLocks noChangeArrowheads="1"/>
        </xdr:cNvSpPr>
      </xdr:nvSpPr>
      <xdr:spPr bwMode="auto">
        <a:xfrm>
          <a:off x="3371850" y="20821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26" name="Text Box 2568"/>
        <xdr:cNvSpPr txBox="1">
          <a:spLocks noChangeArrowheads="1"/>
        </xdr:cNvSpPr>
      </xdr:nvSpPr>
      <xdr:spPr bwMode="auto">
        <a:xfrm>
          <a:off x="2743200" y="20821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27" name="Text Box 2569"/>
        <xdr:cNvSpPr txBox="1">
          <a:spLocks noChangeArrowheads="1"/>
        </xdr:cNvSpPr>
      </xdr:nvSpPr>
      <xdr:spPr bwMode="auto">
        <a:xfrm>
          <a:off x="3381375" y="20821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28" name="Text Box 2590"/>
        <xdr:cNvSpPr txBox="1">
          <a:spLocks noChangeArrowheads="1"/>
        </xdr:cNvSpPr>
      </xdr:nvSpPr>
      <xdr:spPr bwMode="auto">
        <a:xfrm>
          <a:off x="2724150" y="20821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29" name="Text Box 2591"/>
        <xdr:cNvSpPr txBox="1">
          <a:spLocks noChangeArrowheads="1"/>
        </xdr:cNvSpPr>
      </xdr:nvSpPr>
      <xdr:spPr bwMode="auto">
        <a:xfrm>
          <a:off x="3371850" y="20821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85</xdr:row>
      <xdr:rowOff>0</xdr:rowOff>
    </xdr:from>
    <xdr:to>
      <xdr:col>3</xdr:col>
      <xdr:colOff>9525</xdr:colOff>
      <xdr:row>85</xdr:row>
      <xdr:rowOff>0</xdr:rowOff>
    </xdr:to>
    <xdr:sp macro="" textlink="">
      <xdr:nvSpPr>
        <xdr:cNvPr id="1530" name="Text Box 2596"/>
        <xdr:cNvSpPr txBox="1">
          <a:spLocks noChangeArrowheads="1"/>
        </xdr:cNvSpPr>
      </xdr:nvSpPr>
      <xdr:spPr bwMode="auto">
        <a:xfrm>
          <a:off x="2743200" y="20821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85</xdr:row>
      <xdr:rowOff>0</xdr:rowOff>
    </xdr:from>
    <xdr:to>
      <xdr:col>3</xdr:col>
      <xdr:colOff>400050</xdr:colOff>
      <xdr:row>85</xdr:row>
      <xdr:rowOff>0</xdr:rowOff>
    </xdr:to>
    <xdr:sp macro="" textlink="">
      <xdr:nvSpPr>
        <xdr:cNvPr id="1531" name="Text Box 2597"/>
        <xdr:cNvSpPr txBox="1">
          <a:spLocks noChangeArrowheads="1"/>
        </xdr:cNvSpPr>
      </xdr:nvSpPr>
      <xdr:spPr bwMode="auto">
        <a:xfrm>
          <a:off x="3381375" y="20821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32" name="Text Box 1833"/>
        <xdr:cNvSpPr txBox="1">
          <a:spLocks noChangeArrowheads="1"/>
        </xdr:cNvSpPr>
      </xdr:nvSpPr>
      <xdr:spPr bwMode="auto">
        <a:xfrm>
          <a:off x="2724150" y="21431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33" name="Text Box 1834"/>
        <xdr:cNvSpPr txBox="1">
          <a:spLocks noChangeArrowheads="1"/>
        </xdr:cNvSpPr>
      </xdr:nvSpPr>
      <xdr:spPr bwMode="auto">
        <a:xfrm>
          <a:off x="3371850" y="21431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34" name="Text Box 1857"/>
        <xdr:cNvSpPr txBox="1">
          <a:spLocks noChangeArrowheads="1"/>
        </xdr:cNvSpPr>
      </xdr:nvSpPr>
      <xdr:spPr bwMode="auto">
        <a:xfrm>
          <a:off x="2743200" y="21431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35" name="Text Box 1858"/>
        <xdr:cNvSpPr txBox="1">
          <a:spLocks noChangeArrowheads="1"/>
        </xdr:cNvSpPr>
      </xdr:nvSpPr>
      <xdr:spPr bwMode="auto">
        <a:xfrm>
          <a:off x="3381375" y="21431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36" name="Text Box 1961"/>
        <xdr:cNvSpPr txBox="1">
          <a:spLocks noChangeArrowheads="1"/>
        </xdr:cNvSpPr>
      </xdr:nvSpPr>
      <xdr:spPr bwMode="auto">
        <a:xfrm>
          <a:off x="2724150" y="21431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37" name="Text Box 1962"/>
        <xdr:cNvSpPr txBox="1">
          <a:spLocks noChangeArrowheads="1"/>
        </xdr:cNvSpPr>
      </xdr:nvSpPr>
      <xdr:spPr bwMode="auto">
        <a:xfrm>
          <a:off x="3371850" y="21431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38" name="Text Box 1983"/>
        <xdr:cNvSpPr txBox="1">
          <a:spLocks noChangeArrowheads="1"/>
        </xdr:cNvSpPr>
      </xdr:nvSpPr>
      <xdr:spPr bwMode="auto">
        <a:xfrm>
          <a:off x="2743200" y="21431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39" name="Text Box 1984"/>
        <xdr:cNvSpPr txBox="1">
          <a:spLocks noChangeArrowheads="1"/>
        </xdr:cNvSpPr>
      </xdr:nvSpPr>
      <xdr:spPr bwMode="auto">
        <a:xfrm>
          <a:off x="3381375" y="21431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40" name="Text Box 2562"/>
        <xdr:cNvSpPr txBox="1">
          <a:spLocks noChangeArrowheads="1"/>
        </xdr:cNvSpPr>
      </xdr:nvSpPr>
      <xdr:spPr bwMode="auto">
        <a:xfrm>
          <a:off x="2724150" y="21431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41" name="Text Box 2563"/>
        <xdr:cNvSpPr txBox="1">
          <a:spLocks noChangeArrowheads="1"/>
        </xdr:cNvSpPr>
      </xdr:nvSpPr>
      <xdr:spPr bwMode="auto">
        <a:xfrm>
          <a:off x="3371850" y="21431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42" name="Text Box 2568"/>
        <xdr:cNvSpPr txBox="1">
          <a:spLocks noChangeArrowheads="1"/>
        </xdr:cNvSpPr>
      </xdr:nvSpPr>
      <xdr:spPr bwMode="auto">
        <a:xfrm>
          <a:off x="2743200" y="21431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43" name="Text Box 2569"/>
        <xdr:cNvSpPr txBox="1">
          <a:spLocks noChangeArrowheads="1"/>
        </xdr:cNvSpPr>
      </xdr:nvSpPr>
      <xdr:spPr bwMode="auto">
        <a:xfrm>
          <a:off x="3381375" y="21431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44" name="Text Box 2590"/>
        <xdr:cNvSpPr txBox="1">
          <a:spLocks noChangeArrowheads="1"/>
        </xdr:cNvSpPr>
      </xdr:nvSpPr>
      <xdr:spPr bwMode="auto">
        <a:xfrm>
          <a:off x="2724150" y="21431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45" name="Text Box 2591"/>
        <xdr:cNvSpPr txBox="1">
          <a:spLocks noChangeArrowheads="1"/>
        </xdr:cNvSpPr>
      </xdr:nvSpPr>
      <xdr:spPr bwMode="auto">
        <a:xfrm>
          <a:off x="3371850" y="21431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88</xdr:row>
      <xdr:rowOff>0</xdr:rowOff>
    </xdr:from>
    <xdr:to>
      <xdr:col>3</xdr:col>
      <xdr:colOff>9525</xdr:colOff>
      <xdr:row>88</xdr:row>
      <xdr:rowOff>0</xdr:rowOff>
    </xdr:to>
    <xdr:sp macro="" textlink="">
      <xdr:nvSpPr>
        <xdr:cNvPr id="1546" name="Text Box 2596"/>
        <xdr:cNvSpPr txBox="1">
          <a:spLocks noChangeArrowheads="1"/>
        </xdr:cNvSpPr>
      </xdr:nvSpPr>
      <xdr:spPr bwMode="auto">
        <a:xfrm>
          <a:off x="2743200" y="21431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88</xdr:row>
      <xdr:rowOff>0</xdr:rowOff>
    </xdr:from>
    <xdr:to>
      <xdr:col>3</xdr:col>
      <xdr:colOff>400050</xdr:colOff>
      <xdr:row>88</xdr:row>
      <xdr:rowOff>0</xdr:rowOff>
    </xdr:to>
    <xdr:sp macro="" textlink="">
      <xdr:nvSpPr>
        <xdr:cNvPr id="1547" name="Text Box 2597"/>
        <xdr:cNvSpPr txBox="1">
          <a:spLocks noChangeArrowheads="1"/>
        </xdr:cNvSpPr>
      </xdr:nvSpPr>
      <xdr:spPr bwMode="auto">
        <a:xfrm>
          <a:off x="3381375" y="21431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48" name="Text Box 1833"/>
        <xdr:cNvSpPr txBox="1">
          <a:spLocks noChangeArrowheads="1"/>
        </xdr:cNvSpPr>
      </xdr:nvSpPr>
      <xdr:spPr bwMode="auto">
        <a:xfrm>
          <a:off x="2724150" y="22040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49" name="Text Box 1834"/>
        <xdr:cNvSpPr txBox="1">
          <a:spLocks noChangeArrowheads="1"/>
        </xdr:cNvSpPr>
      </xdr:nvSpPr>
      <xdr:spPr bwMode="auto">
        <a:xfrm>
          <a:off x="3371850" y="22040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50" name="Text Box 1857"/>
        <xdr:cNvSpPr txBox="1">
          <a:spLocks noChangeArrowheads="1"/>
        </xdr:cNvSpPr>
      </xdr:nvSpPr>
      <xdr:spPr bwMode="auto">
        <a:xfrm>
          <a:off x="2743200" y="22040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51" name="Text Box 1858"/>
        <xdr:cNvSpPr txBox="1">
          <a:spLocks noChangeArrowheads="1"/>
        </xdr:cNvSpPr>
      </xdr:nvSpPr>
      <xdr:spPr bwMode="auto">
        <a:xfrm>
          <a:off x="3381375" y="22040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52" name="Text Box 1961"/>
        <xdr:cNvSpPr txBox="1">
          <a:spLocks noChangeArrowheads="1"/>
        </xdr:cNvSpPr>
      </xdr:nvSpPr>
      <xdr:spPr bwMode="auto">
        <a:xfrm>
          <a:off x="2724150" y="22040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53" name="Text Box 1962"/>
        <xdr:cNvSpPr txBox="1">
          <a:spLocks noChangeArrowheads="1"/>
        </xdr:cNvSpPr>
      </xdr:nvSpPr>
      <xdr:spPr bwMode="auto">
        <a:xfrm>
          <a:off x="3371850" y="22040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54" name="Text Box 1983"/>
        <xdr:cNvSpPr txBox="1">
          <a:spLocks noChangeArrowheads="1"/>
        </xdr:cNvSpPr>
      </xdr:nvSpPr>
      <xdr:spPr bwMode="auto">
        <a:xfrm>
          <a:off x="2743200" y="22040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55" name="Text Box 1984"/>
        <xdr:cNvSpPr txBox="1">
          <a:spLocks noChangeArrowheads="1"/>
        </xdr:cNvSpPr>
      </xdr:nvSpPr>
      <xdr:spPr bwMode="auto">
        <a:xfrm>
          <a:off x="3381375" y="22040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56" name="Text Box 2562"/>
        <xdr:cNvSpPr txBox="1">
          <a:spLocks noChangeArrowheads="1"/>
        </xdr:cNvSpPr>
      </xdr:nvSpPr>
      <xdr:spPr bwMode="auto">
        <a:xfrm>
          <a:off x="2724150" y="22040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57" name="Text Box 2563"/>
        <xdr:cNvSpPr txBox="1">
          <a:spLocks noChangeArrowheads="1"/>
        </xdr:cNvSpPr>
      </xdr:nvSpPr>
      <xdr:spPr bwMode="auto">
        <a:xfrm>
          <a:off x="3371850" y="22040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58" name="Text Box 2568"/>
        <xdr:cNvSpPr txBox="1">
          <a:spLocks noChangeArrowheads="1"/>
        </xdr:cNvSpPr>
      </xdr:nvSpPr>
      <xdr:spPr bwMode="auto">
        <a:xfrm>
          <a:off x="2743200" y="22040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59" name="Text Box 2569"/>
        <xdr:cNvSpPr txBox="1">
          <a:spLocks noChangeArrowheads="1"/>
        </xdr:cNvSpPr>
      </xdr:nvSpPr>
      <xdr:spPr bwMode="auto">
        <a:xfrm>
          <a:off x="3381375" y="22040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60" name="Text Box 2590"/>
        <xdr:cNvSpPr txBox="1">
          <a:spLocks noChangeArrowheads="1"/>
        </xdr:cNvSpPr>
      </xdr:nvSpPr>
      <xdr:spPr bwMode="auto">
        <a:xfrm>
          <a:off x="2724150" y="22040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61" name="Text Box 2591"/>
        <xdr:cNvSpPr txBox="1">
          <a:spLocks noChangeArrowheads="1"/>
        </xdr:cNvSpPr>
      </xdr:nvSpPr>
      <xdr:spPr bwMode="auto">
        <a:xfrm>
          <a:off x="3371850" y="22040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91</xdr:row>
      <xdr:rowOff>0</xdr:rowOff>
    </xdr:from>
    <xdr:to>
      <xdr:col>3</xdr:col>
      <xdr:colOff>9525</xdr:colOff>
      <xdr:row>91</xdr:row>
      <xdr:rowOff>0</xdr:rowOff>
    </xdr:to>
    <xdr:sp macro="" textlink="">
      <xdr:nvSpPr>
        <xdr:cNvPr id="1562" name="Text Box 2596"/>
        <xdr:cNvSpPr txBox="1">
          <a:spLocks noChangeArrowheads="1"/>
        </xdr:cNvSpPr>
      </xdr:nvSpPr>
      <xdr:spPr bwMode="auto">
        <a:xfrm>
          <a:off x="2743200" y="22040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91</xdr:row>
      <xdr:rowOff>0</xdr:rowOff>
    </xdr:from>
    <xdr:to>
      <xdr:col>3</xdr:col>
      <xdr:colOff>400050</xdr:colOff>
      <xdr:row>91</xdr:row>
      <xdr:rowOff>0</xdr:rowOff>
    </xdr:to>
    <xdr:sp macro="" textlink="">
      <xdr:nvSpPr>
        <xdr:cNvPr id="1563" name="Text Box 2597"/>
        <xdr:cNvSpPr txBox="1">
          <a:spLocks noChangeArrowheads="1"/>
        </xdr:cNvSpPr>
      </xdr:nvSpPr>
      <xdr:spPr bwMode="auto">
        <a:xfrm>
          <a:off x="3381375" y="22040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64" name="Text Box 1833"/>
        <xdr:cNvSpPr txBox="1">
          <a:spLocks noChangeArrowheads="1"/>
        </xdr:cNvSpPr>
      </xdr:nvSpPr>
      <xdr:spPr bwMode="auto">
        <a:xfrm>
          <a:off x="2724150" y="22650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65" name="Text Box 1834"/>
        <xdr:cNvSpPr txBox="1">
          <a:spLocks noChangeArrowheads="1"/>
        </xdr:cNvSpPr>
      </xdr:nvSpPr>
      <xdr:spPr bwMode="auto">
        <a:xfrm>
          <a:off x="3371850" y="22650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66" name="Text Box 1857"/>
        <xdr:cNvSpPr txBox="1">
          <a:spLocks noChangeArrowheads="1"/>
        </xdr:cNvSpPr>
      </xdr:nvSpPr>
      <xdr:spPr bwMode="auto">
        <a:xfrm>
          <a:off x="2743200" y="22650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67" name="Text Box 1858"/>
        <xdr:cNvSpPr txBox="1">
          <a:spLocks noChangeArrowheads="1"/>
        </xdr:cNvSpPr>
      </xdr:nvSpPr>
      <xdr:spPr bwMode="auto">
        <a:xfrm>
          <a:off x="3381375" y="22650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68" name="Text Box 1961"/>
        <xdr:cNvSpPr txBox="1">
          <a:spLocks noChangeArrowheads="1"/>
        </xdr:cNvSpPr>
      </xdr:nvSpPr>
      <xdr:spPr bwMode="auto">
        <a:xfrm>
          <a:off x="2724150" y="22650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69" name="Text Box 1962"/>
        <xdr:cNvSpPr txBox="1">
          <a:spLocks noChangeArrowheads="1"/>
        </xdr:cNvSpPr>
      </xdr:nvSpPr>
      <xdr:spPr bwMode="auto">
        <a:xfrm>
          <a:off x="3371850" y="22650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70" name="Text Box 1983"/>
        <xdr:cNvSpPr txBox="1">
          <a:spLocks noChangeArrowheads="1"/>
        </xdr:cNvSpPr>
      </xdr:nvSpPr>
      <xdr:spPr bwMode="auto">
        <a:xfrm>
          <a:off x="2743200" y="22650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71" name="Text Box 1984"/>
        <xdr:cNvSpPr txBox="1">
          <a:spLocks noChangeArrowheads="1"/>
        </xdr:cNvSpPr>
      </xdr:nvSpPr>
      <xdr:spPr bwMode="auto">
        <a:xfrm>
          <a:off x="3381375" y="22650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72" name="Text Box 2562"/>
        <xdr:cNvSpPr txBox="1">
          <a:spLocks noChangeArrowheads="1"/>
        </xdr:cNvSpPr>
      </xdr:nvSpPr>
      <xdr:spPr bwMode="auto">
        <a:xfrm>
          <a:off x="2724150" y="22650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73" name="Text Box 2563"/>
        <xdr:cNvSpPr txBox="1">
          <a:spLocks noChangeArrowheads="1"/>
        </xdr:cNvSpPr>
      </xdr:nvSpPr>
      <xdr:spPr bwMode="auto">
        <a:xfrm>
          <a:off x="3371850" y="22650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74" name="Text Box 2568"/>
        <xdr:cNvSpPr txBox="1">
          <a:spLocks noChangeArrowheads="1"/>
        </xdr:cNvSpPr>
      </xdr:nvSpPr>
      <xdr:spPr bwMode="auto">
        <a:xfrm>
          <a:off x="2743200" y="22650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75" name="Text Box 2569"/>
        <xdr:cNvSpPr txBox="1">
          <a:spLocks noChangeArrowheads="1"/>
        </xdr:cNvSpPr>
      </xdr:nvSpPr>
      <xdr:spPr bwMode="auto">
        <a:xfrm>
          <a:off x="3381375" y="22650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76" name="Text Box 2590"/>
        <xdr:cNvSpPr txBox="1">
          <a:spLocks noChangeArrowheads="1"/>
        </xdr:cNvSpPr>
      </xdr:nvSpPr>
      <xdr:spPr bwMode="auto">
        <a:xfrm>
          <a:off x="2724150" y="22650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77" name="Text Box 2591"/>
        <xdr:cNvSpPr txBox="1">
          <a:spLocks noChangeArrowheads="1"/>
        </xdr:cNvSpPr>
      </xdr:nvSpPr>
      <xdr:spPr bwMode="auto">
        <a:xfrm>
          <a:off x="3371850" y="22650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94</xdr:row>
      <xdr:rowOff>0</xdr:rowOff>
    </xdr:from>
    <xdr:to>
      <xdr:col>3</xdr:col>
      <xdr:colOff>9525</xdr:colOff>
      <xdr:row>94</xdr:row>
      <xdr:rowOff>0</xdr:rowOff>
    </xdr:to>
    <xdr:sp macro="" textlink="">
      <xdr:nvSpPr>
        <xdr:cNvPr id="1578" name="Text Box 2596"/>
        <xdr:cNvSpPr txBox="1">
          <a:spLocks noChangeArrowheads="1"/>
        </xdr:cNvSpPr>
      </xdr:nvSpPr>
      <xdr:spPr bwMode="auto">
        <a:xfrm>
          <a:off x="2743200" y="22650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94</xdr:row>
      <xdr:rowOff>0</xdr:rowOff>
    </xdr:from>
    <xdr:to>
      <xdr:col>3</xdr:col>
      <xdr:colOff>400050</xdr:colOff>
      <xdr:row>94</xdr:row>
      <xdr:rowOff>0</xdr:rowOff>
    </xdr:to>
    <xdr:sp macro="" textlink="">
      <xdr:nvSpPr>
        <xdr:cNvPr id="1579" name="Text Box 2597"/>
        <xdr:cNvSpPr txBox="1">
          <a:spLocks noChangeArrowheads="1"/>
        </xdr:cNvSpPr>
      </xdr:nvSpPr>
      <xdr:spPr bwMode="auto">
        <a:xfrm>
          <a:off x="3381375" y="22650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80" name="Text Box 1833"/>
        <xdr:cNvSpPr txBox="1">
          <a:spLocks noChangeArrowheads="1"/>
        </xdr:cNvSpPr>
      </xdr:nvSpPr>
      <xdr:spPr bwMode="auto">
        <a:xfrm>
          <a:off x="2724150" y="23260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81" name="Text Box 1834"/>
        <xdr:cNvSpPr txBox="1">
          <a:spLocks noChangeArrowheads="1"/>
        </xdr:cNvSpPr>
      </xdr:nvSpPr>
      <xdr:spPr bwMode="auto">
        <a:xfrm>
          <a:off x="3371850" y="23260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82" name="Text Box 1857"/>
        <xdr:cNvSpPr txBox="1">
          <a:spLocks noChangeArrowheads="1"/>
        </xdr:cNvSpPr>
      </xdr:nvSpPr>
      <xdr:spPr bwMode="auto">
        <a:xfrm>
          <a:off x="2743200" y="23260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83" name="Text Box 1858"/>
        <xdr:cNvSpPr txBox="1">
          <a:spLocks noChangeArrowheads="1"/>
        </xdr:cNvSpPr>
      </xdr:nvSpPr>
      <xdr:spPr bwMode="auto">
        <a:xfrm>
          <a:off x="3381375" y="23260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84" name="Text Box 1961"/>
        <xdr:cNvSpPr txBox="1">
          <a:spLocks noChangeArrowheads="1"/>
        </xdr:cNvSpPr>
      </xdr:nvSpPr>
      <xdr:spPr bwMode="auto">
        <a:xfrm>
          <a:off x="2724150" y="23260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85" name="Text Box 1962"/>
        <xdr:cNvSpPr txBox="1">
          <a:spLocks noChangeArrowheads="1"/>
        </xdr:cNvSpPr>
      </xdr:nvSpPr>
      <xdr:spPr bwMode="auto">
        <a:xfrm>
          <a:off x="3371850" y="23260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86" name="Text Box 1983"/>
        <xdr:cNvSpPr txBox="1">
          <a:spLocks noChangeArrowheads="1"/>
        </xdr:cNvSpPr>
      </xdr:nvSpPr>
      <xdr:spPr bwMode="auto">
        <a:xfrm>
          <a:off x="2743200" y="23260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87" name="Text Box 1984"/>
        <xdr:cNvSpPr txBox="1">
          <a:spLocks noChangeArrowheads="1"/>
        </xdr:cNvSpPr>
      </xdr:nvSpPr>
      <xdr:spPr bwMode="auto">
        <a:xfrm>
          <a:off x="3381375" y="23260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88" name="Text Box 2562"/>
        <xdr:cNvSpPr txBox="1">
          <a:spLocks noChangeArrowheads="1"/>
        </xdr:cNvSpPr>
      </xdr:nvSpPr>
      <xdr:spPr bwMode="auto">
        <a:xfrm>
          <a:off x="2724150" y="23260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89" name="Text Box 2563"/>
        <xdr:cNvSpPr txBox="1">
          <a:spLocks noChangeArrowheads="1"/>
        </xdr:cNvSpPr>
      </xdr:nvSpPr>
      <xdr:spPr bwMode="auto">
        <a:xfrm>
          <a:off x="3371850" y="23260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90" name="Text Box 2568"/>
        <xdr:cNvSpPr txBox="1">
          <a:spLocks noChangeArrowheads="1"/>
        </xdr:cNvSpPr>
      </xdr:nvSpPr>
      <xdr:spPr bwMode="auto">
        <a:xfrm>
          <a:off x="2743200" y="23260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91" name="Text Box 2569"/>
        <xdr:cNvSpPr txBox="1">
          <a:spLocks noChangeArrowheads="1"/>
        </xdr:cNvSpPr>
      </xdr:nvSpPr>
      <xdr:spPr bwMode="auto">
        <a:xfrm>
          <a:off x="3381375" y="23260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92" name="Text Box 2590"/>
        <xdr:cNvSpPr txBox="1">
          <a:spLocks noChangeArrowheads="1"/>
        </xdr:cNvSpPr>
      </xdr:nvSpPr>
      <xdr:spPr bwMode="auto">
        <a:xfrm>
          <a:off x="2724150" y="23260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93" name="Text Box 2591"/>
        <xdr:cNvSpPr txBox="1">
          <a:spLocks noChangeArrowheads="1"/>
        </xdr:cNvSpPr>
      </xdr:nvSpPr>
      <xdr:spPr bwMode="auto">
        <a:xfrm>
          <a:off x="3371850" y="23260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97</xdr:row>
      <xdr:rowOff>0</xdr:rowOff>
    </xdr:from>
    <xdr:to>
      <xdr:col>3</xdr:col>
      <xdr:colOff>9525</xdr:colOff>
      <xdr:row>97</xdr:row>
      <xdr:rowOff>0</xdr:rowOff>
    </xdr:to>
    <xdr:sp macro="" textlink="">
      <xdr:nvSpPr>
        <xdr:cNvPr id="1594" name="Text Box 2596"/>
        <xdr:cNvSpPr txBox="1">
          <a:spLocks noChangeArrowheads="1"/>
        </xdr:cNvSpPr>
      </xdr:nvSpPr>
      <xdr:spPr bwMode="auto">
        <a:xfrm>
          <a:off x="2743200" y="23260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97</xdr:row>
      <xdr:rowOff>0</xdr:rowOff>
    </xdr:from>
    <xdr:to>
      <xdr:col>3</xdr:col>
      <xdr:colOff>400050</xdr:colOff>
      <xdr:row>97</xdr:row>
      <xdr:rowOff>0</xdr:rowOff>
    </xdr:to>
    <xdr:sp macro="" textlink="">
      <xdr:nvSpPr>
        <xdr:cNvPr id="1595" name="Text Box 2597"/>
        <xdr:cNvSpPr txBox="1">
          <a:spLocks noChangeArrowheads="1"/>
        </xdr:cNvSpPr>
      </xdr:nvSpPr>
      <xdr:spPr bwMode="auto">
        <a:xfrm>
          <a:off x="3381375" y="23260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596" name="Text Box 1833"/>
        <xdr:cNvSpPr txBox="1">
          <a:spLocks noChangeArrowheads="1"/>
        </xdr:cNvSpPr>
      </xdr:nvSpPr>
      <xdr:spPr bwMode="auto">
        <a:xfrm>
          <a:off x="2724150" y="23869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597" name="Text Box 1834"/>
        <xdr:cNvSpPr txBox="1">
          <a:spLocks noChangeArrowheads="1"/>
        </xdr:cNvSpPr>
      </xdr:nvSpPr>
      <xdr:spPr bwMode="auto">
        <a:xfrm>
          <a:off x="3371850" y="23869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598" name="Text Box 1857"/>
        <xdr:cNvSpPr txBox="1">
          <a:spLocks noChangeArrowheads="1"/>
        </xdr:cNvSpPr>
      </xdr:nvSpPr>
      <xdr:spPr bwMode="auto">
        <a:xfrm>
          <a:off x="2743200" y="23869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599" name="Text Box 1858"/>
        <xdr:cNvSpPr txBox="1">
          <a:spLocks noChangeArrowheads="1"/>
        </xdr:cNvSpPr>
      </xdr:nvSpPr>
      <xdr:spPr bwMode="auto">
        <a:xfrm>
          <a:off x="3381375" y="23869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00" name="Text Box 1961"/>
        <xdr:cNvSpPr txBox="1">
          <a:spLocks noChangeArrowheads="1"/>
        </xdr:cNvSpPr>
      </xdr:nvSpPr>
      <xdr:spPr bwMode="auto">
        <a:xfrm>
          <a:off x="2724150" y="23869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01" name="Text Box 1962"/>
        <xdr:cNvSpPr txBox="1">
          <a:spLocks noChangeArrowheads="1"/>
        </xdr:cNvSpPr>
      </xdr:nvSpPr>
      <xdr:spPr bwMode="auto">
        <a:xfrm>
          <a:off x="3371850" y="23869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02" name="Text Box 1983"/>
        <xdr:cNvSpPr txBox="1">
          <a:spLocks noChangeArrowheads="1"/>
        </xdr:cNvSpPr>
      </xdr:nvSpPr>
      <xdr:spPr bwMode="auto">
        <a:xfrm>
          <a:off x="2743200" y="23869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03" name="Text Box 1984"/>
        <xdr:cNvSpPr txBox="1">
          <a:spLocks noChangeArrowheads="1"/>
        </xdr:cNvSpPr>
      </xdr:nvSpPr>
      <xdr:spPr bwMode="auto">
        <a:xfrm>
          <a:off x="3381375" y="23869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04" name="Text Box 2562"/>
        <xdr:cNvSpPr txBox="1">
          <a:spLocks noChangeArrowheads="1"/>
        </xdr:cNvSpPr>
      </xdr:nvSpPr>
      <xdr:spPr bwMode="auto">
        <a:xfrm>
          <a:off x="2724150" y="23869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05" name="Text Box 2563"/>
        <xdr:cNvSpPr txBox="1">
          <a:spLocks noChangeArrowheads="1"/>
        </xdr:cNvSpPr>
      </xdr:nvSpPr>
      <xdr:spPr bwMode="auto">
        <a:xfrm>
          <a:off x="3371850" y="23869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06" name="Text Box 2568"/>
        <xdr:cNvSpPr txBox="1">
          <a:spLocks noChangeArrowheads="1"/>
        </xdr:cNvSpPr>
      </xdr:nvSpPr>
      <xdr:spPr bwMode="auto">
        <a:xfrm>
          <a:off x="2743200" y="23869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07" name="Text Box 2569"/>
        <xdr:cNvSpPr txBox="1">
          <a:spLocks noChangeArrowheads="1"/>
        </xdr:cNvSpPr>
      </xdr:nvSpPr>
      <xdr:spPr bwMode="auto">
        <a:xfrm>
          <a:off x="3381375" y="23869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08" name="Text Box 2590"/>
        <xdr:cNvSpPr txBox="1">
          <a:spLocks noChangeArrowheads="1"/>
        </xdr:cNvSpPr>
      </xdr:nvSpPr>
      <xdr:spPr bwMode="auto">
        <a:xfrm>
          <a:off x="2724150" y="23869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09" name="Text Box 2591"/>
        <xdr:cNvSpPr txBox="1">
          <a:spLocks noChangeArrowheads="1"/>
        </xdr:cNvSpPr>
      </xdr:nvSpPr>
      <xdr:spPr bwMode="auto">
        <a:xfrm>
          <a:off x="3371850" y="23869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100</xdr:row>
      <xdr:rowOff>0</xdr:rowOff>
    </xdr:from>
    <xdr:to>
      <xdr:col>3</xdr:col>
      <xdr:colOff>9525</xdr:colOff>
      <xdr:row>100</xdr:row>
      <xdr:rowOff>0</xdr:rowOff>
    </xdr:to>
    <xdr:sp macro="" textlink="">
      <xdr:nvSpPr>
        <xdr:cNvPr id="1610" name="Text Box 2596"/>
        <xdr:cNvSpPr txBox="1">
          <a:spLocks noChangeArrowheads="1"/>
        </xdr:cNvSpPr>
      </xdr:nvSpPr>
      <xdr:spPr bwMode="auto">
        <a:xfrm>
          <a:off x="2743200" y="23869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100</xdr:row>
      <xdr:rowOff>0</xdr:rowOff>
    </xdr:from>
    <xdr:to>
      <xdr:col>3</xdr:col>
      <xdr:colOff>400050</xdr:colOff>
      <xdr:row>100</xdr:row>
      <xdr:rowOff>0</xdr:rowOff>
    </xdr:to>
    <xdr:sp macro="" textlink="">
      <xdr:nvSpPr>
        <xdr:cNvPr id="1611" name="Text Box 2597"/>
        <xdr:cNvSpPr txBox="1">
          <a:spLocks noChangeArrowheads="1"/>
        </xdr:cNvSpPr>
      </xdr:nvSpPr>
      <xdr:spPr bwMode="auto">
        <a:xfrm>
          <a:off x="3381375" y="23869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12" name="Text Box 1833"/>
        <xdr:cNvSpPr txBox="1">
          <a:spLocks noChangeArrowheads="1"/>
        </xdr:cNvSpPr>
      </xdr:nvSpPr>
      <xdr:spPr bwMode="auto">
        <a:xfrm>
          <a:off x="2724150" y="24479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13" name="Text Box 1834"/>
        <xdr:cNvSpPr txBox="1">
          <a:spLocks noChangeArrowheads="1"/>
        </xdr:cNvSpPr>
      </xdr:nvSpPr>
      <xdr:spPr bwMode="auto">
        <a:xfrm>
          <a:off x="3371850" y="24479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14" name="Text Box 1857"/>
        <xdr:cNvSpPr txBox="1">
          <a:spLocks noChangeArrowheads="1"/>
        </xdr:cNvSpPr>
      </xdr:nvSpPr>
      <xdr:spPr bwMode="auto">
        <a:xfrm>
          <a:off x="2743200" y="2447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15" name="Text Box 1858"/>
        <xdr:cNvSpPr txBox="1">
          <a:spLocks noChangeArrowheads="1"/>
        </xdr:cNvSpPr>
      </xdr:nvSpPr>
      <xdr:spPr bwMode="auto">
        <a:xfrm>
          <a:off x="3381375" y="24479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16" name="Text Box 1961"/>
        <xdr:cNvSpPr txBox="1">
          <a:spLocks noChangeArrowheads="1"/>
        </xdr:cNvSpPr>
      </xdr:nvSpPr>
      <xdr:spPr bwMode="auto">
        <a:xfrm>
          <a:off x="2724150" y="24479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17" name="Text Box 1962"/>
        <xdr:cNvSpPr txBox="1">
          <a:spLocks noChangeArrowheads="1"/>
        </xdr:cNvSpPr>
      </xdr:nvSpPr>
      <xdr:spPr bwMode="auto">
        <a:xfrm>
          <a:off x="3371850" y="24479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18" name="Text Box 1983"/>
        <xdr:cNvSpPr txBox="1">
          <a:spLocks noChangeArrowheads="1"/>
        </xdr:cNvSpPr>
      </xdr:nvSpPr>
      <xdr:spPr bwMode="auto">
        <a:xfrm>
          <a:off x="2743200" y="2447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19" name="Text Box 1984"/>
        <xdr:cNvSpPr txBox="1">
          <a:spLocks noChangeArrowheads="1"/>
        </xdr:cNvSpPr>
      </xdr:nvSpPr>
      <xdr:spPr bwMode="auto">
        <a:xfrm>
          <a:off x="3381375" y="24479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20" name="Text Box 2562"/>
        <xdr:cNvSpPr txBox="1">
          <a:spLocks noChangeArrowheads="1"/>
        </xdr:cNvSpPr>
      </xdr:nvSpPr>
      <xdr:spPr bwMode="auto">
        <a:xfrm>
          <a:off x="2724150" y="24479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21" name="Text Box 2563"/>
        <xdr:cNvSpPr txBox="1">
          <a:spLocks noChangeArrowheads="1"/>
        </xdr:cNvSpPr>
      </xdr:nvSpPr>
      <xdr:spPr bwMode="auto">
        <a:xfrm>
          <a:off x="3371850" y="24479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22" name="Text Box 2568"/>
        <xdr:cNvSpPr txBox="1">
          <a:spLocks noChangeArrowheads="1"/>
        </xdr:cNvSpPr>
      </xdr:nvSpPr>
      <xdr:spPr bwMode="auto">
        <a:xfrm>
          <a:off x="2743200" y="2447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23" name="Text Box 2569"/>
        <xdr:cNvSpPr txBox="1">
          <a:spLocks noChangeArrowheads="1"/>
        </xdr:cNvSpPr>
      </xdr:nvSpPr>
      <xdr:spPr bwMode="auto">
        <a:xfrm>
          <a:off x="3381375" y="24479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24" name="Text Box 2590"/>
        <xdr:cNvSpPr txBox="1">
          <a:spLocks noChangeArrowheads="1"/>
        </xdr:cNvSpPr>
      </xdr:nvSpPr>
      <xdr:spPr bwMode="auto">
        <a:xfrm>
          <a:off x="2724150" y="244792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25" name="Text Box 2591"/>
        <xdr:cNvSpPr txBox="1">
          <a:spLocks noChangeArrowheads="1"/>
        </xdr:cNvSpPr>
      </xdr:nvSpPr>
      <xdr:spPr bwMode="auto">
        <a:xfrm>
          <a:off x="3371850" y="244792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103</xdr:row>
      <xdr:rowOff>0</xdr:rowOff>
    </xdr:from>
    <xdr:to>
      <xdr:col>3</xdr:col>
      <xdr:colOff>9525</xdr:colOff>
      <xdr:row>103</xdr:row>
      <xdr:rowOff>0</xdr:rowOff>
    </xdr:to>
    <xdr:sp macro="" textlink="">
      <xdr:nvSpPr>
        <xdr:cNvPr id="1626" name="Text Box 2596"/>
        <xdr:cNvSpPr txBox="1">
          <a:spLocks noChangeArrowheads="1"/>
        </xdr:cNvSpPr>
      </xdr:nvSpPr>
      <xdr:spPr bwMode="auto">
        <a:xfrm>
          <a:off x="2743200" y="244792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103</xdr:row>
      <xdr:rowOff>0</xdr:rowOff>
    </xdr:from>
    <xdr:to>
      <xdr:col>3</xdr:col>
      <xdr:colOff>400050</xdr:colOff>
      <xdr:row>103</xdr:row>
      <xdr:rowOff>0</xdr:rowOff>
    </xdr:to>
    <xdr:sp macro="" textlink="">
      <xdr:nvSpPr>
        <xdr:cNvPr id="1627" name="Text Box 2597"/>
        <xdr:cNvSpPr txBox="1">
          <a:spLocks noChangeArrowheads="1"/>
        </xdr:cNvSpPr>
      </xdr:nvSpPr>
      <xdr:spPr bwMode="auto">
        <a:xfrm>
          <a:off x="3381375" y="244792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28" name="Text Box 1833"/>
        <xdr:cNvSpPr txBox="1">
          <a:spLocks noChangeArrowheads="1"/>
        </xdr:cNvSpPr>
      </xdr:nvSpPr>
      <xdr:spPr bwMode="auto">
        <a:xfrm>
          <a:off x="2724150" y="25088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29" name="Text Box 1834"/>
        <xdr:cNvSpPr txBox="1">
          <a:spLocks noChangeArrowheads="1"/>
        </xdr:cNvSpPr>
      </xdr:nvSpPr>
      <xdr:spPr bwMode="auto">
        <a:xfrm>
          <a:off x="3371850" y="25088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30" name="Text Box 1857"/>
        <xdr:cNvSpPr txBox="1">
          <a:spLocks noChangeArrowheads="1"/>
        </xdr:cNvSpPr>
      </xdr:nvSpPr>
      <xdr:spPr bwMode="auto">
        <a:xfrm>
          <a:off x="2743200" y="2508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31" name="Text Box 1858"/>
        <xdr:cNvSpPr txBox="1">
          <a:spLocks noChangeArrowheads="1"/>
        </xdr:cNvSpPr>
      </xdr:nvSpPr>
      <xdr:spPr bwMode="auto">
        <a:xfrm>
          <a:off x="3381375" y="25088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32" name="Text Box 1961"/>
        <xdr:cNvSpPr txBox="1">
          <a:spLocks noChangeArrowheads="1"/>
        </xdr:cNvSpPr>
      </xdr:nvSpPr>
      <xdr:spPr bwMode="auto">
        <a:xfrm>
          <a:off x="2724150" y="25088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33" name="Text Box 1962"/>
        <xdr:cNvSpPr txBox="1">
          <a:spLocks noChangeArrowheads="1"/>
        </xdr:cNvSpPr>
      </xdr:nvSpPr>
      <xdr:spPr bwMode="auto">
        <a:xfrm>
          <a:off x="3371850" y="25088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34" name="Text Box 1983"/>
        <xdr:cNvSpPr txBox="1">
          <a:spLocks noChangeArrowheads="1"/>
        </xdr:cNvSpPr>
      </xdr:nvSpPr>
      <xdr:spPr bwMode="auto">
        <a:xfrm>
          <a:off x="2743200" y="2508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35" name="Text Box 1984"/>
        <xdr:cNvSpPr txBox="1">
          <a:spLocks noChangeArrowheads="1"/>
        </xdr:cNvSpPr>
      </xdr:nvSpPr>
      <xdr:spPr bwMode="auto">
        <a:xfrm>
          <a:off x="3381375" y="25088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36" name="Text Box 2562"/>
        <xdr:cNvSpPr txBox="1">
          <a:spLocks noChangeArrowheads="1"/>
        </xdr:cNvSpPr>
      </xdr:nvSpPr>
      <xdr:spPr bwMode="auto">
        <a:xfrm>
          <a:off x="2724150" y="25088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37" name="Text Box 2563"/>
        <xdr:cNvSpPr txBox="1">
          <a:spLocks noChangeArrowheads="1"/>
        </xdr:cNvSpPr>
      </xdr:nvSpPr>
      <xdr:spPr bwMode="auto">
        <a:xfrm>
          <a:off x="3371850" y="25088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38" name="Text Box 2568"/>
        <xdr:cNvSpPr txBox="1">
          <a:spLocks noChangeArrowheads="1"/>
        </xdr:cNvSpPr>
      </xdr:nvSpPr>
      <xdr:spPr bwMode="auto">
        <a:xfrm>
          <a:off x="2743200" y="2508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39" name="Text Box 2569"/>
        <xdr:cNvSpPr txBox="1">
          <a:spLocks noChangeArrowheads="1"/>
        </xdr:cNvSpPr>
      </xdr:nvSpPr>
      <xdr:spPr bwMode="auto">
        <a:xfrm>
          <a:off x="3381375" y="25088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40" name="Text Box 2590"/>
        <xdr:cNvSpPr txBox="1">
          <a:spLocks noChangeArrowheads="1"/>
        </xdr:cNvSpPr>
      </xdr:nvSpPr>
      <xdr:spPr bwMode="auto">
        <a:xfrm>
          <a:off x="2724150" y="250888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41" name="Text Box 2591"/>
        <xdr:cNvSpPr txBox="1">
          <a:spLocks noChangeArrowheads="1"/>
        </xdr:cNvSpPr>
      </xdr:nvSpPr>
      <xdr:spPr bwMode="auto">
        <a:xfrm>
          <a:off x="3371850" y="250888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106</xdr:row>
      <xdr:rowOff>0</xdr:rowOff>
    </xdr:from>
    <xdr:to>
      <xdr:col>3</xdr:col>
      <xdr:colOff>9525</xdr:colOff>
      <xdr:row>106</xdr:row>
      <xdr:rowOff>0</xdr:rowOff>
    </xdr:to>
    <xdr:sp macro="" textlink="">
      <xdr:nvSpPr>
        <xdr:cNvPr id="1642" name="Text Box 2596"/>
        <xdr:cNvSpPr txBox="1">
          <a:spLocks noChangeArrowheads="1"/>
        </xdr:cNvSpPr>
      </xdr:nvSpPr>
      <xdr:spPr bwMode="auto">
        <a:xfrm>
          <a:off x="2743200" y="25088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106</xdr:row>
      <xdr:rowOff>0</xdr:rowOff>
    </xdr:from>
    <xdr:to>
      <xdr:col>3</xdr:col>
      <xdr:colOff>400050</xdr:colOff>
      <xdr:row>106</xdr:row>
      <xdr:rowOff>0</xdr:rowOff>
    </xdr:to>
    <xdr:sp macro="" textlink="">
      <xdr:nvSpPr>
        <xdr:cNvPr id="1643" name="Text Box 2597"/>
        <xdr:cNvSpPr txBox="1">
          <a:spLocks noChangeArrowheads="1"/>
        </xdr:cNvSpPr>
      </xdr:nvSpPr>
      <xdr:spPr bwMode="auto">
        <a:xfrm>
          <a:off x="3381375" y="25088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44" name="Text Box 1833"/>
        <xdr:cNvSpPr txBox="1">
          <a:spLocks noChangeArrowheads="1"/>
        </xdr:cNvSpPr>
      </xdr:nvSpPr>
      <xdr:spPr bwMode="auto">
        <a:xfrm>
          <a:off x="2724150" y="25698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45" name="Text Box 1834"/>
        <xdr:cNvSpPr txBox="1">
          <a:spLocks noChangeArrowheads="1"/>
        </xdr:cNvSpPr>
      </xdr:nvSpPr>
      <xdr:spPr bwMode="auto">
        <a:xfrm>
          <a:off x="3371850" y="25698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46" name="Text Box 1857"/>
        <xdr:cNvSpPr txBox="1">
          <a:spLocks noChangeArrowheads="1"/>
        </xdr:cNvSpPr>
      </xdr:nvSpPr>
      <xdr:spPr bwMode="auto">
        <a:xfrm>
          <a:off x="2743200" y="25698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47" name="Text Box 1858"/>
        <xdr:cNvSpPr txBox="1">
          <a:spLocks noChangeArrowheads="1"/>
        </xdr:cNvSpPr>
      </xdr:nvSpPr>
      <xdr:spPr bwMode="auto">
        <a:xfrm>
          <a:off x="3381375" y="25698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48" name="Text Box 1961"/>
        <xdr:cNvSpPr txBox="1">
          <a:spLocks noChangeArrowheads="1"/>
        </xdr:cNvSpPr>
      </xdr:nvSpPr>
      <xdr:spPr bwMode="auto">
        <a:xfrm>
          <a:off x="2724150" y="25698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49" name="Text Box 1962"/>
        <xdr:cNvSpPr txBox="1">
          <a:spLocks noChangeArrowheads="1"/>
        </xdr:cNvSpPr>
      </xdr:nvSpPr>
      <xdr:spPr bwMode="auto">
        <a:xfrm>
          <a:off x="3371850" y="25698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50" name="Text Box 1983"/>
        <xdr:cNvSpPr txBox="1">
          <a:spLocks noChangeArrowheads="1"/>
        </xdr:cNvSpPr>
      </xdr:nvSpPr>
      <xdr:spPr bwMode="auto">
        <a:xfrm>
          <a:off x="2743200" y="25698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51" name="Text Box 1984"/>
        <xdr:cNvSpPr txBox="1">
          <a:spLocks noChangeArrowheads="1"/>
        </xdr:cNvSpPr>
      </xdr:nvSpPr>
      <xdr:spPr bwMode="auto">
        <a:xfrm>
          <a:off x="3381375" y="25698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52" name="Text Box 2562"/>
        <xdr:cNvSpPr txBox="1">
          <a:spLocks noChangeArrowheads="1"/>
        </xdr:cNvSpPr>
      </xdr:nvSpPr>
      <xdr:spPr bwMode="auto">
        <a:xfrm>
          <a:off x="2724150" y="25698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53" name="Text Box 2563"/>
        <xdr:cNvSpPr txBox="1">
          <a:spLocks noChangeArrowheads="1"/>
        </xdr:cNvSpPr>
      </xdr:nvSpPr>
      <xdr:spPr bwMode="auto">
        <a:xfrm>
          <a:off x="3371850" y="25698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54" name="Text Box 2568"/>
        <xdr:cNvSpPr txBox="1">
          <a:spLocks noChangeArrowheads="1"/>
        </xdr:cNvSpPr>
      </xdr:nvSpPr>
      <xdr:spPr bwMode="auto">
        <a:xfrm>
          <a:off x="2743200" y="25698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55" name="Text Box 2569"/>
        <xdr:cNvSpPr txBox="1">
          <a:spLocks noChangeArrowheads="1"/>
        </xdr:cNvSpPr>
      </xdr:nvSpPr>
      <xdr:spPr bwMode="auto">
        <a:xfrm>
          <a:off x="3381375" y="25698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56" name="Text Box 2590"/>
        <xdr:cNvSpPr txBox="1">
          <a:spLocks noChangeArrowheads="1"/>
        </xdr:cNvSpPr>
      </xdr:nvSpPr>
      <xdr:spPr bwMode="auto">
        <a:xfrm>
          <a:off x="2724150" y="256984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57" name="Text Box 2591"/>
        <xdr:cNvSpPr txBox="1">
          <a:spLocks noChangeArrowheads="1"/>
        </xdr:cNvSpPr>
      </xdr:nvSpPr>
      <xdr:spPr bwMode="auto">
        <a:xfrm>
          <a:off x="3371850" y="256984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109</xdr:row>
      <xdr:rowOff>0</xdr:rowOff>
    </xdr:from>
    <xdr:to>
      <xdr:col>3</xdr:col>
      <xdr:colOff>9525</xdr:colOff>
      <xdr:row>109</xdr:row>
      <xdr:rowOff>0</xdr:rowOff>
    </xdr:to>
    <xdr:sp macro="" textlink="">
      <xdr:nvSpPr>
        <xdr:cNvPr id="1658" name="Text Box 2596"/>
        <xdr:cNvSpPr txBox="1">
          <a:spLocks noChangeArrowheads="1"/>
        </xdr:cNvSpPr>
      </xdr:nvSpPr>
      <xdr:spPr bwMode="auto">
        <a:xfrm>
          <a:off x="2743200" y="256984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109</xdr:row>
      <xdr:rowOff>0</xdr:rowOff>
    </xdr:from>
    <xdr:to>
      <xdr:col>3</xdr:col>
      <xdr:colOff>400050</xdr:colOff>
      <xdr:row>109</xdr:row>
      <xdr:rowOff>0</xdr:rowOff>
    </xdr:to>
    <xdr:sp macro="" textlink="">
      <xdr:nvSpPr>
        <xdr:cNvPr id="1659" name="Text Box 2597"/>
        <xdr:cNvSpPr txBox="1">
          <a:spLocks noChangeArrowheads="1"/>
        </xdr:cNvSpPr>
      </xdr:nvSpPr>
      <xdr:spPr bwMode="auto">
        <a:xfrm>
          <a:off x="3381375" y="256984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60" name="Text Box 1833"/>
        <xdr:cNvSpPr txBox="1">
          <a:spLocks noChangeArrowheads="1"/>
        </xdr:cNvSpPr>
      </xdr:nvSpPr>
      <xdr:spPr bwMode="auto">
        <a:xfrm>
          <a:off x="2724150" y="26308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61" name="Text Box 1834"/>
        <xdr:cNvSpPr txBox="1">
          <a:spLocks noChangeArrowheads="1"/>
        </xdr:cNvSpPr>
      </xdr:nvSpPr>
      <xdr:spPr bwMode="auto">
        <a:xfrm>
          <a:off x="3371850" y="26308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62" name="Text Box 1857"/>
        <xdr:cNvSpPr txBox="1">
          <a:spLocks noChangeArrowheads="1"/>
        </xdr:cNvSpPr>
      </xdr:nvSpPr>
      <xdr:spPr bwMode="auto">
        <a:xfrm>
          <a:off x="2743200" y="26308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63" name="Text Box 1858"/>
        <xdr:cNvSpPr txBox="1">
          <a:spLocks noChangeArrowheads="1"/>
        </xdr:cNvSpPr>
      </xdr:nvSpPr>
      <xdr:spPr bwMode="auto">
        <a:xfrm>
          <a:off x="3381375" y="26308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64" name="Text Box 1961"/>
        <xdr:cNvSpPr txBox="1">
          <a:spLocks noChangeArrowheads="1"/>
        </xdr:cNvSpPr>
      </xdr:nvSpPr>
      <xdr:spPr bwMode="auto">
        <a:xfrm>
          <a:off x="2724150" y="26308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65" name="Text Box 1962"/>
        <xdr:cNvSpPr txBox="1">
          <a:spLocks noChangeArrowheads="1"/>
        </xdr:cNvSpPr>
      </xdr:nvSpPr>
      <xdr:spPr bwMode="auto">
        <a:xfrm>
          <a:off x="3371850" y="26308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66" name="Text Box 1983"/>
        <xdr:cNvSpPr txBox="1">
          <a:spLocks noChangeArrowheads="1"/>
        </xdr:cNvSpPr>
      </xdr:nvSpPr>
      <xdr:spPr bwMode="auto">
        <a:xfrm>
          <a:off x="2743200" y="26308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67" name="Text Box 1984"/>
        <xdr:cNvSpPr txBox="1">
          <a:spLocks noChangeArrowheads="1"/>
        </xdr:cNvSpPr>
      </xdr:nvSpPr>
      <xdr:spPr bwMode="auto">
        <a:xfrm>
          <a:off x="3381375" y="26308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68" name="Text Box 2562"/>
        <xdr:cNvSpPr txBox="1">
          <a:spLocks noChangeArrowheads="1"/>
        </xdr:cNvSpPr>
      </xdr:nvSpPr>
      <xdr:spPr bwMode="auto">
        <a:xfrm>
          <a:off x="2724150" y="26308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69" name="Text Box 2563"/>
        <xdr:cNvSpPr txBox="1">
          <a:spLocks noChangeArrowheads="1"/>
        </xdr:cNvSpPr>
      </xdr:nvSpPr>
      <xdr:spPr bwMode="auto">
        <a:xfrm>
          <a:off x="3371850" y="26308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70" name="Text Box 2568"/>
        <xdr:cNvSpPr txBox="1">
          <a:spLocks noChangeArrowheads="1"/>
        </xdr:cNvSpPr>
      </xdr:nvSpPr>
      <xdr:spPr bwMode="auto">
        <a:xfrm>
          <a:off x="2743200" y="26308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71" name="Text Box 2569"/>
        <xdr:cNvSpPr txBox="1">
          <a:spLocks noChangeArrowheads="1"/>
        </xdr:cNvSpPr>
      </xdr:nvSpPr>
      <xdr:spPr bwMode="auto">
        <a:xfrm>
          <a:off x="3381375" y="26308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72" name="Text Box 2590"/>
        <xdr:cNvSpPr txBox="1">
          <a:spLocks noChangeArrowheads="1"/>
        </xdr:cNvSpPr>
      </xdr:nvSpPr>
      <xdr:spPr bwMode="auto">
        <a:xfrm>
          <a:off x="2724150" y="263080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73" name="Text Box 2591"/>
        <xdr:cNvSpPr txBox="1">
          <a:spLocks noChangeArrowheads="1"/>
        </xdr:cNvSpPr>
      </xdr:nvSpPr>
      <xdr:spPr bwMode="auto">
        <a:xfrm>
          <a:off x="3371850" y="263080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112</xdr:row>
      <xdr:rowOff>0</xdr:rowOff>
    </xdr:from>
    <xdr:to>
      <xdr:col>3</xdr:col>
      <xdr:colOff>9525</xdr:colOff>
      <xdr:row>112</xdr:row>
      <xdr:rowOff>0</xdr:rowOff>
    </xdr:to>
    <xdr:sp macro="" textlink="">
      <xdr:nvSpPr>
        <xdr:cNvPr id="1674" name="Text Box 2596"/>
        <xdr:cNvSpPr txBox="1">
          <a:spLocks noChangeArrowheads="1"/>
        </xdr:cNvSpPr>
      </xdr:nvSpPr>
      <xdr:spPr bwMode="auto">
        <a:xfrm>
          <a:off x="2743200" y="26308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112</xdr:row>
      <xdr:rowOff>0</xdr:rowOff>
    </xdr:from>
    <xdr:to>
      <xdr:col>3</xdr:col>
      <xdr:colOff>400050</xdr:colOff>
      <xdr:row>112</xdr:row>
      <xdr:rowOff>0</xdr:rowOff>
    </xdr:to>
    <xdr:sp macro="" textlink="">
      <xdr:nvSpPr>
        <xdr:cNvPr id="1675" name="Text Box 2597"/>
        <xdr:cNvSpPr txBox="1">
          <a:spLocks noChangeArrowheads="1"/>
        </xdr:cNvSpPr>
      </xdr:nvSpPr>
      <xdr:spPr bwMode="auto">
        <a:xfrm>
          <a:off x="3381375" y="26308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76" name="Text Box 1833"/>
        <xdr:cNvSpPr txBox="1">
          <a:spLocks noChangeArrowheads="1"/>
        </xdr:cNvSpPr>
      </xdr:nvSpPr>
      <xdr:spPr bwMode="auto">
        <a:xfrm>
          <a:off x="2724150" y="29718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77" name="Text Box 1834"/>
        <xdr:cNvSpPr txBox="1">
          <a:spLocks noChangeArrowheads="1"/>
        </xdr:cNvSpPr>
      </xdr:nvSpPr>
      <xdr:spPr bwMode="auto">
        <a:xfrm>
          <a:off x="3371850" y="29718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78" name="Text Box 1857"/>
        <xdr:cNvSpPr txBox="1">
          <a:spLocks noChangeArrowheads="1"/>
        </xdr:cNvSpPr>
      </xdr:nvSpPr>
      <xdr:spPr bwMode="auto">
        <a:xfrm>
          <a:off x="2743200" y="29718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79" name="Text Box 1858"/>
        <xdr:cNvSpPr txBox="1">
          <a:spLocks noChangeArrowheads="1"/>
        </xdr:cNvSpPr>
      </xdr:nvSpPr>
      <xdr:spPr bwMode="auto">
        <a:xfrm>
          <a:off x="3381375" y="29718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80" name="Text Box 1961"/>
        <xdr:cNvSpPr txBox="1">
          <a:spLocks noChangeArrowheads="1"/>
        </xdr:cNvSpPr>
      </xdr:nvSpPr>
      <xdr:spPr bwMode="auto">
        <a:xfrm>
          <a:off x="2724150" y="29718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81" name="Text Box 1962"/>
        <xdr:cNvSpPr txBox="1">
          <a:spLocks noChangeArrowheads="1"/>
        </xdr:cNvSpPr>
      </xdr:nvSpPr>
      <xdr:spPr bwMode="auto">
        <a:xfrm>
          <a:off x="3371850" y="29718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82" name="Text Box 1983"/>
        <xdr:cNvSpPr txBox="1">
          <a:spLocks noChangeArrowheads="1"/>
        </xdr:cNvSpPr>
      </xdr:nvSpPr>
      <xdr:spPr bwMode="auto">
        <a:xfrm>
          <a:off x="2743200" y="29718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83" name="Text Box 1984"/>
        <xdr:cNvSpPr txBox="1">
          <a:spLocks noChangeArrowheads="1"/>
        </xdr:cNvSpPr>
      </xdr:nvSpPr>
      <xdr:spPr bwMode="auto">
        <a:xfrm>
          <a:off x="3381375" y="29718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84" name="Text Box 2562"/>
        <xdr:cNvSpPr txBox="1">
          <a:spLocks noChangeArrowheads="1"/>
        </xdr:cNvSpPr>
      </xdr:nvSpPr>
      <xdr:spPr bwMode="auto">
        <a:xfrm>
          <a:off x="2724150" y="29718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85" name="Text Box 2563"/>
        <xdr:cNvSpPr txBox="1">
          <a:spLocks noChangeArrowheads="1"/>
        </xdr:cNvSpPr>
      </xdr:nvSpPr>
      <xdr:spPr bwMode="auto">
        <a:xfrm>
          <a:off x="3371850" y="29718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86" name="Text Box 2568"/>
        <xdr:cNvSpPr txBox="1">
          <a:spLocks noChangeArrowheads="1"/>
        </xdr:cNvSpPr>
      </xdr:nvSpPr>
      <xdr:spPr bwMode="auto">
        <a:xfrm>
          <a:off x="2743200" y="29718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87" name="Text Box 2569"/>
        <xdr:cNvSpPr txBox="1">
          <a:spLocks noChangeArrowheads="1"/>
        </xdr:cNvSpPr>
      </xdr:nvSpPr>
      <xdr:spPr bwMode="auto">
        <a:xfrm>
          <a:off x="3381375" y="29718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88" name="Text Box 2590"/>
        <xdr:cNvSpPr txBox="1">
          <a:spLocks noChangeArrowheads="1"/>
        </xdr:cNvSpPr>
      </xdr:nvSpPr>
      <xdr:spPr bwMode="auto">
        <a:xfrm>
          <a:off x="2724150" y="29718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89" name="Text Box 2591"/>
        <xdr:cNvSpPr txBox="1">
          <a:spLocks noChangeArrowheads="1"/>
        </xdr:cNvSpPr>
      </xdr:nvSpPr>
      <xdr:spPr bwMode="auto">
        <a:xfrm>
          <a:off x="3371850" y="29718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118</xdr:row>
      <xdr:rowOff>0</xdr:rowOff>
    </xdr:from>
    <xdr:to>
      <xdr:col>3</xdr:col>
      <xdr:colOff>9525</xdr:colOff>
      <xdr:row>118</xdr:row>
      <xdr:rowOff>0</xdr:rowOff>
    </xdr:to>
    <xdr:sp macro="" textlink="">
      <xdr:nvSpPr>
        <xdr:cNvPr id="1690" name="Text Box 2596"/>
        <xdr:cNvSpPr txBox="1">
          <a:spLocks noChangeArrowheads="1"/>
        </xdr:cNvSpPr>
      </xdr:nvSpPr>
      <xdr:spPr bwMode="auto">
        <a:xfrm>
          <a:off x="2743200" y="29718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118</xdr:row>
      <xdr:rowOff>0</xdr:rowOff>
    </xdr:from>
    <xdr:to>
      <xdr:col>3</xdr:col>
      <xdr:colOff>400050</xdr:colOff>
      <xdr:row>118</xdr:row>
      <xdr:rowOff>0</xdr:rowOff>
    </xdr:to>
    <xdr:sp macro="" textlink="">
      <xdr:nvSpPr>
        <xdr:cNvPr id="1691" name="Text Box 2597"/>
        <xdr:cNvSpPr txBox="1">
          <a:spLocks noChangeArrowheads="1"/>
        </xdr:cNvSpPr>
      </xdr:nvSpPr>
      <xdr:spPr bwMode="auto">
        <a:xfrm>
          <a:off x="3381375" y="29718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692" name="Text Box 1833"/>
        <xdr:cNvSpPr txBox="1">
          <a:spLocks noChangeArrowheads="1"/>
        </xdr:cNvSpPr>
      </xdr:nvSpPr>
      <xdr:spPr bwMode="auto">
        <a:xfrm>
          <a:off x="2724150" y="30327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693" name="Text Box 1834"/>
        <xdr:cNvSpPr txBox="1">
          <a:spLocks noChangeArrowheads="1"/>
        </xdr:cNvSpPr>
      </xdr:nvSpPr>
      <xdr:spPr bwMode="auto">
        <a:xfrm>
          <a:off x="3371850" y="30327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694" name="Text Box 1857"/>
        <xdr:cNvSpPr txBox="1">
          <a:spLocks noChangeArrowheads="1"/>
        </xdr:cNvSpPr>
      </xdr:nvSpPr>
      <xdr:spPr bwMode="auto">
        <a:xfrm>
          <a:off x="2743200" y="30327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695" name="Text Box 1858"/>
        <xdr:cNvSpPr txBox="1">
          <a:spLocks noChangeArrowheads="1"/>
        </xdr:cNvSpPr>
      </xdr:nvSpPr>
      <xdr:spPr bwMode="auto">
        <a:xfrm>
          <a:off x="3381375" y="30327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696" name="Text Box 1961"/>
        <xdr:cNvSpPr txBox="1">
          <a:spLocks noChangeArrowheads="1"/>
        </xdr:cNvSpPr>
      </xdr:nvSpPr>
      <xdr:spPr bwMode="auto">
        <a:xfrm>
          <a:off x="2724150" y="30327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697" name="Text Box 1962"/>
        <xdr:cNvSpPr txBox="1">
          <a:spLocks noChangeArrowheads="1"/>
        </xdr:cNvSpPr>
      </xdr:nvSpPr>
      <xdr:spPr bwMode="auto">
        <a:xfrm>
          <a:off x="3371850" y="30327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698" name="Text Box 1983"/>
        <xdr:cNvSpPr txBox="1">
          <a:spLocks noChangeArrowheads="1"/>
        </xdr:cNvSpPr>
      </xdr:nvSpPr>
      <xdr:spPr bwMode="auto">
        <a:xfrm>
          <a:off x="2743200" y="30327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699" name="Text Box 1984"/>
        <xdr:cNvSpPr txBox="1">
          <a:spLocks noChangeArrowheads="1"/>
        </xdr:cNvSpPr>
      </xdr:nvSpPr>
      <xdr:spPr bwMode="auto">
        <a:xfrm>
          <a:off x="3381375" y="30327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700" name="Text Box 2562"/>
        <xdr:cNvSpPr txBox="1">
          <a:spLocks noChangeArrowheads="1"/>
        </xdr:cNvSpPr>
      </xdr:nvSpPr>
      <xdr:spPr bwMode="auto">
        <a:xfrm>
          <a:off x="2724150" y="30327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701" name="Text Box 2563"/>
        <xdr:cNvSpPr txBox="1">
          <a:spLocks noChangeArrowheads="1"/>
        </xdr:cNvSpPr>
      </xdr:nvSpPr>
      <xdr:spPr bwMode="auto">
        <a:xfrm>
          <a:off x="3371850" y="30327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702" name="Text Box 2568"/>
        <xdr:cNvSpPr txBox="1">
          <a:spLocks noChangeArrowheads="1"/>
        </xdr:cNvSpPr>
      </xdr:nvSpPr>
      <xdr:spPr bwMode="auto">
        <a:xfrm>
          <a:off x="2743200" y="30327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703" name="Text Box 2569"/>
        <xdr:cNvSpPr txBox="1">
          <a:spLocks noChangeArrowheads="1"/>
        </xdr:cNvSpPr>
      </xdr:nvSpPr>
      <xdr:spPr bwMode="auto">
        <a:xfrm>
          <a:off x="3381375" y="30327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704" name="Text Box 2590"/>
        <xdr:cNvSpPr txBox="1">
          <a:spLocks noChangeArrowheads="1"/>
        </xdr:cNvSpPr>
      </xdr:nvSpPr>
      <xdr:spPr bwMode="auto">
        <a:xfrm>
          <a:off x="2724150" y="30327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705" name="Text Box 2591"/>
        <xdr:cNvSpPr txBox="1">
          <a:spLocks noChangeArrowheads="1"/>
        </xdr:cNvSpPr>
      </xdr:nvSpPr>
      <xdr:spPr bwMode="auto">
        <a:xfrm>
          <a:off x="3371850" y="30327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121</xdr:row>
      <xdr:rowOff>0</xdr:rowOff>
    </xdr:from>
    <xdr:to>
      <xdr:col>3</xdr:col>
      <xdr:colOff>9525</xdr:colOff>
      <xdr:row>121</xdr:row>
      <xdr:rowOff>0</xdr:rowOff>
    </xdr:to>
    <xdr:sp macro="" textlink="">
      <xdr:nvSpPr>
        <xdr:cNvPr id="1706" name="Text Box 2596"/>
        <xdr:cNvSpPr txBox="1">
          <a:spLocks noChangeArrowheads="1"/>
        </xdr:cNvSpPr>
      </xdr:nvSpPr>
      <xdr:spPr bwMode="auto">
        <a:xfrm>
          <a:off x="2743200" y="30327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121</xdr:row>
      <xdr:rowOff>0</xdr:rowOff>
    </xdr:from>
    <xdr:to>
      <xdr:col>3</xdr:col>
      <xdr:colOff>400050</xdr:colOff>
      <xdr:row>121</xdr:row>
      <xdr:rowOff>0</xdr:rowOff>
    </xdr:to>
    <xdr:sp macro="" textlink="">
      <xdr:nvSpPr>
        <xdr:cNvPr id="1707" name="Text Box 2597"/>
        <xdr:cNvSpPr txBox="1">
          <a:spLocks noChangeArrowheads="1"/>
        </xdr:cNvSpPr>
      </xdr:nvSpPr>
      <xdr:spPr bwMode="auto">
        <a:xfrm>
          <a:off x="3381375" y="30327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08" name="Text Box 1833"/>
        <xdr:cNvSpPr txBox="1">
          <a:spLocks noChangeArrowheads="1"/>
        </xdr:cNvSpPr>
      </xdr:nvSpPr>
      <xdr:spPr bwMode="auto">
        <a:xfrm>
          <a:off x="2724150" y="30937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09" name="Text Box 1834"/>
        <xdr:cNvSpPr txBox="1">
          <a:spLocks noChangeArrowheads="1"/>
        </xdr:cNvSpPr>
      </xdr:nvSpPr>
      <xdr:spPr bwMode="auto">
        <a:xfrm>
          <a:off x="3371850" y="30937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10" name="Text Box 1857"/>
        <xdr:cNvSpPr txBox="1">
          <a:spLocks noChangeArrowheads="1"/>
        </xdr:cNvSpPr>
      </xdr:nvSpPr>
      <xdr:spPr bwMode="auto">
        <a:xfrm>
          <a:off x="2743200" y="30937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11" name="Text Box 1858"/>
        <xdr:cNvSpPr txBox="1">
          <a:spLocks noChangeArrowheads="1"/>
        </xdr:cNvSpPr>
      </xdr:nvSpPr>
      <xdr:spPr bwMode="auto">
        <a:xfrm>
          <a:off x="3381375" y="30937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12" name="Text Box 1961"/>
        <xdr:cNvSpPr txBox="1">
          <a:spLocks noChangeArrowheads="1"/>
        </xdr:cNvSpPr>
      </xdr:nvSpPr>
      <xdr:spPr bwMode="auto">
        <a:xfrm>
          <a:off x="2724150" y="30937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13" name="Text Box 1962"/>
        <xdr:cNvSpPr txBox="1">
          <a:spLocks noChangeArrowheads="1"/>
        </xdr:cNvSpPr>
      </xdr:nvSpPr>
      <xdr:spPr bwMode="auto">
        <a:xfrm>
          <a:off x="3371850" y="30937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14" name="Text Box 1983"/>
        <xdr:cNvSpPr txBox="1">
          <a:spLocks noChangeArrowheads="1"/>
        </xdr:cNvSpPr>
      </xdr:nvSpPr>
      <xdr:spPr bwMode="auto">
        <a:xfrm>
          <a:off x="2743200" y="30937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15" name="Text Box 1984"/>
        <xdr:cNvSpPr txBox="1">
          <a:spLocks noChangeArrowheads="1"/>
        </xdr:cNvSpPr>
      </xdr:nvSpPr>
      <xdr:spPr bwMode="auto">
        <a:xfrm>
          <a:off x="3381375" y="30937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16" name="Text Box 2562"/>
        <xdr:cNvSpPr txBox="1">
          <a:spLocks noChangeArrowheads="1"/>
        </xdr:cNvSpPr>
      </xdr:nvSpPr>
      <xdr:spPr bwMode="auto">
        <a:xfrm>
          <a:off x="2724150" y="30937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17" name="Text Box 2563"/>
        <xdr:cNvSpPr txBox="1">
          <a:spLocks noChangeArrowheads="1"/>
        </xdr:cNvSpPr>
      </xdr:nvSpPr>
      <xdr:spPr bwMode="auto">
        <a:xfrm>
          <a:off x="3371850" y="30937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18" name="Text Box 2568"/>
        <xdr:cNvSpPr txBox="1">
          <a:spLocks noChangeArrowheads="1"/>
        </xdr:cNvSpPr>
      </xdr:nvSpPr>
      <xdr:spPr bwMode="auto">
        <a:xfrm>
          <a:off x="2743200" y="30937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19" name="Text Box 2569"/>
        <xdr:cNvSpPr txBox="1">
          <a:spLocks noChangeArrowheads="1"/>
        </xdr:cNvSpPr>
      </xdr:nvSpPr>
      <xdr:spPr bwMode="auto">
        <a:xfrm>
          <a:off x="3381375" y="30937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20" name="Text Box 2590"/>
        <xdr:cNvSpPr txBox="1">
          <a:spLocks noChangeArrowheads="1"/>
        </xdr:cNvSpPr>
      </xdr:nvSpPr>
      <xdr:spPr bwMode="auto">
        <a:xfrm>
          <a:off x="2724150" y="30937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21" name="Text Box 2591"/>
        <xdr:cNvSpPr txBox="1">
          <a:spLocks noChangeArrowheads="1"/>
        </xdr:cNvSpPr>
      </xdr:nvSpPr>
      <xdr:spPr bwMode="auto">
        <a:xfrm>
          <a:off x="3371850" y="30937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124</xdr:row>
      <xdr:rowOff>0</xdr:rowOff>
    </xdr:from>
    <xdr:to>
      <xdr:col>3</xdr:col>
      <xdr:colOff>9525</xdr:colOff>
      <xdr:row>124</xdr:row>
      <xdr:rowOff>0</xdr:rowOff>
    </xdr:to>
    <xdr:sp macro="" textlink="">
      <xdr:nvSpPr>
        <xdr:cNvPr id="1722" name="Text Box 2596"/>
        <xdr:cNvSpPr txBox="1">
          <a:spLocks noChangeArrowheads="1"/>
        </xdr:cNvSpPr>
      </xdr:nvSpPr>
      <xdr:spPr bwMode="auto">
        <a:xfrm>
          <a:off x="2743200" y="30937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124</xdr:row>
      <xdr:rowOff>0</xdr:rowOff>
    </xdr:from>
    <xdr:to>
      <xdr:col>3</xdr:col>
      <xdr:colOff>400050</xdr:colOff>
      <xdr:row>124</xdr:row>
      <xdr:rowOff>0</xdr:rowOff>
    </xdr:to>
    <xdr:sp macro="" textlink="">
      <xdr:nvSpPr>
        <xdr:cNvPr id="1723" name="Text Box 2597"/>
        <xdr:cNvSpPr txBox="1">
          <a:spLocks noChangeArrowheads="1"/>
        </xdr:cNvSpPr>
      </xdr:nvSpPr>
      <xdr:spPr bwMode="auto">
        <a:xfrm>
          <a:off x="3381375" y="30937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24" name="Text Box 1833"/>
        <xdr:cNvSpPr txBox="1">
          <a:spLocks noChangeArrowheads="1"/>
        </xdr:cNvSpPr>
      </xdr:nvSpPr>
      <xdr:spPr bwMode="auto">
        <a:xfrm>
          <a:off x="2724150" y="31546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25" name="Text Box 1834"/>
        <xdr:cNvSpPr txBox="1">
          <a:spLocks noChangeArrowheads="1"/>
        </xdr:cNvSpPr>
      </xdr:nvSpPr>
      <xdr:spPr bwMode="auto">
        <a:xfrm>
          <a:off x="3371850" y="31546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26" name="Text Box 1857"/>
        <xdr:cNvSpPr txBox="1">
          <a:spLocks noChangeArrowheads="1"/>
        </xdr:cNvSpPr>
      </xdr:nvSpPr>
      <xdr:spPr bwMode="auto">
        <a:xfrm>
          <a:off x="2743200" y="3154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27" name="Text Box 1858"/>
        <xdr:cNvSpPr txBox="1">
          <a:spLocks noChangeArrowheads="1"/>
        </xdr:cNvSpPr>
      </xdr:nvSpPr>
      <xdr:spPr bwMode="auto">
        <a:xfrm>
          <a:off x="3381375" y="31546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28" name="Text Box 1961"/>
        <xdr:cNvSpPr txBox="1">
          <a:spLocks noChangeArrowheads="1"/>
        </xdr:cNvSpPr>
      </xdr:nvSpPr>
      <xdr:spPr bwMode="auto">
        <a:xfrm>
          <a:off x="2724150" y="31546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29" name="Text Box 1962"/>
        <xdr:cNvSpPr txBox="1">
          <a:spLocks noChangeArrowheads="1"/>
        </xdr:cNvSpPr>
      </xdr:nvSpPr>
      <xdr:spPr bwMode="auto">
        <a:xfrm>
          <a:off x="3371850" y="31546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30" name="Text Box 1983"/>
        <xdr:cNvSpPr txBox="1">
          <a:spLocks noChangeArrowheads="1"/>
        </xdr:cNvSpPr>
      </xdr:nvSpPr>
      <xdr:spPr bwMode="auto">
        <a:xfrm>
          <a:off x="2743200" y="3154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31" name="Text Box 1984"/>
        <xdr:cNvSpPr txBox="1">
          <a:spLocks noChangeArrowheads="1"/>
        </xdr:cNvSpPr>
      </xdr:nvSpPr>
      <xdr:spPr bwMode="auto">
        <a:xfrm>
          <a:off x="3381375" y="31546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32" name="Text Box 2562"/>
        <xdr:cNvSpPr txBox="1">
          <a:spLocks noChangeArrowheads="1"/>
        </xdr:cNvSpPr>
      </xdr:nvSpPr>
      <xdr:spPr bwMode="auto">
        <a:xfrm>
          <a:off x="2724150" y="31546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33" name="Text Box 2563"/>
        <xdr:cNvSpPr txBox="1">
          <a:spLocks noChangeArrowheads="1"/>
        </xdr:cNvSpPr>
      </xdr:nvSpPr>
      <xdr:spPr bwMode="auto">
        <a:xfrm>
          <a:off x="3371850" y="31546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34" name="Text Box 2568"/>
        <xdr:cNvSpPr txBox="1">
          <a:spLocks noChangeArrowheads="1"/>
        </xdr:cNvSpPr>
      </xdr:nvSpPr>
      <xdr:spPr bwMode="auto">
        <a:xfrm>
          <a:off x="2743200" y="3154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35" name="Text Box 2569"/>
        <xdr:cNvSpPr txBox="1">
          <a:spLocks noChangeArrowheads="1"/>
        </xdr:cNvSpPr>
      </xdr:nvSpPr>
      <xdr:spPr bwMode="auto">
        <a:xfrm>
          <a:off x="3381375" y="31546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36" name="Text Box 2590"/>
        <xdr:cNvSpPr txBox="1">
          <a:spLocks noChangeArrowheads="1"/>
        </xdr:cNvSpPr>
      </xdr:nvSpPr>
      <xdr:spPr bwMode="auto">
        <a:xfrm>
          <a:off x="2724150" y="31546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37" name="Text Box 2591"/>
        <xdr:cNvSpPr txBox="1">
          <a:spLocks noChangeArrowheads="1"/>
        </xdr:cNvSpPr>
      </xdr:nvSpPr>
      <xdr:spPr bwMode="auto">
        <a:xfrm>
          <a:off x="3371850" y="31546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127</xdr:row>
      <xdr:rowOff>0</xdr:rowOff>
    </xdr:from>
    <xdr:to>
      <xdr:col>3</xdr:col>
      <xdr:colOff>9525</xdr:colOff>
      <xdr:row>127</xdr:row>
      <xdr:rowOff>0</xdr:rowOff>
    </xdr:to>
    <xdr:sp macro="" textlink="">
      <xdr:nvSpPr>
        <xdr:cNvPr id="1738" name="Text Box 2596"/>
        <xdr:cNvSpPr txBox="1">
          <a:spLocks noChangeArrowheads="1"/>
        </xdr:cNvSpPr>
      </xdr:nvSpPr>
      <xdr:spPr bwMode="auto">
        <a:xfrm>
          <a:off x="2743200" y="3154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127</xdr:row>
      <xdr:rowOff>0</xdr:rowOff>
    </xdr:from>
    <xdr:to>
      <xdr:col>3</xdr:col>
      <xdr:colOff>400050</xdr:colOff>
      <xdr:row>127</xdr:row>
      <xdr:rowOff>0</xdr:rowOff>
    </xdr:to>
    <xdr:sp macro="" textlink="">
      <xdr:nvSpPr>
        <xdr:cNvPr id="1739" name="Text Box 2597"/>
        <xdr:cNvSpPr txBox="1">
          <a:spLocks noChangeArrowheads="1"/>
        </xdr:cNvSpPr>
      </xdr:nvSpPr>
      <xdr:spPr bwMode="auto">
        <a:xfrm>
          <a:off x="3381375" y="31546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40" name="Text Box 1833"/>
        <xdr:cNvSpPr txBox="1">
          <a:spLocks noChangeArrowheads="1"/>
        </xdr:cNvSpPr>
      </xdr:nvSpPr>
      <xdr:spPr bwMode="auto">
        <a:xfrm>
          <a:off x="2724150" y="32156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41" name="Text Box 1834"/>
        <xdr:cNvSpPr txBox="1">
          <a:spLocks noChangeArrowheads="1"/>
        </xdr:cNvSpPr>
      </xdr:nvSpPr>
      <xdr:spPr bwMode="auto">
        <a:xfrm>
          <a:off x="3371850" y="32156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42" name="Text Box 1857"/>
        <xdr:cNvSpPr txBox="1">
          <a:spLocks noChangeArrowheads="1"/>
        </xdr:cNvSpPr>
      </xdr:nvSpPr>
      <xdr:spPr bwMode="auto">
        <a:xfrm>
          <a:off x="2743200" y="32156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43" name="Text Box 1858"/>
        <xdr:cNvSpPr txBox="1">
          <a:spLocks noChangeArrowheads="1"/>
        </xdr:cNvSpPr>
      </xdr:nvSpPr>
      <xdr:spPr bwMode="auto">
        <a:xfrm>
          <a:off x="3381375" y="32156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44" name="Text Box 1961"/>
        <xdr:cNvSpPr txBox="1">
          <a:spLocks noChangeArrowheads="1"/>
        </xdr:cNvSpPr>
      </xdr:nvSpPr>
      <xdr:spPr bwMode="auto">
        <a:xfrm>
          <a:off x="2724150" y="32156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45" name="Text Box 1962"/>
        <xdr:cNvSpPr txBox="1">
          <a:spLocks noChangeArrowheads="1"/>
        </xdr:cNvSpPr>
      </xdr:nvSpPr>
      <xdr:spPr bwMode="auto">
        <a:xfrm>
          <a:off x="3371850" y="32156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46" name="Text Box 1983"/>
        <xdr:cNvSpPr txBox="1">
          <a:spLocks noChangeArrowheads="1"/>
        </xdr:cNvSpPr>
      </xdr:nvSpPr>
      <xdr:spPr bwMode="auto">
        <a:xfrm>
          <a:off x="2743200" y="32156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47" name="Text Box 1984"/>
        <xdr:cNvSpPr txBox="1">
          <a:spLocks noChangeArrowheads="1"/>
        </xdr:cNvSpPr>
      </xdr:nvSpPr>
      <xdr:spPr bwMode="auto">
        <a:xfrm>
          <a:off x="3381375" y="32156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48" name="Text Box 2562"/>
        <xdr:cNvSpPr txBox="1">
          <a:spLocks noChangeArrowheads="1"/>
        </xdr:cNvSpPr>
      </xdr:nvSpPr>
      <xdr:spPr bwMode="auto">
        <a:xfrm>
          <a:off x="2724150" y="32156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49" name="Text Box 2563"/>
        <xdr:cNvSpPr txBox="1">
          <a:spLocks noChangeArrowheads="1"/>
        </xdr:cNvSpPr>
      </xdr:nvSpPr>
      <xdr:spPr bwMode="auto">
        <a:xfrm>
          <a:off x="3371850" y="32156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50" name="Text Box 2568"/>
        <xdr:cNvSpPr txBox="1">
          <a:spLocks noChangeArrowheads="1"/>
        </xdr:cNvSpPr>
      </xdr:nvSpPr>
      <xdr:spPr bwMode="auto">
        <a:xfrm>
          <a:off x="2743200" y="32156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51" name="Text Box 2569"/>
        <xdr:cNvSpPr txBox="1">
          <a:spLocks noChangeArrowheads="1"/>
        </xdr:cNvSpPr>
      </xdr:nvSpPr>
      <xdr:spPr bwMode="auto">
        <a:xfrm>
          <a:off x="3381375" y="32156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52" name="Text Box 2590"/>
        <xdr:cNvSpPr txBox="1">
          <a:spLocks noChangeArrowheads="1"/>
        </xdr:cNvSpPr>
      </xdr:nvSpPr>
      <xdr:spPr bwMode="auto">
        <a:xfrm>
          <a:off x="2724150" y="32156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53" name="Text Box 2591"/>
        <xdr:cNvSpPr txBox="1">
          <a:spLocks noChangeArrowheads="1"/>
        </xdr:cNvSpPr>
      </xdr:nvSpPr>
      <xdr:spPr bwMode="auto">
        <a:xfrm>
          <a:off x="3371850" y="32156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130</xdr:row>
      <xdr:rowOff>0</xdr:rowOff>
    </xdr:from>
    <xdr:to>
      <xdr:col>3</xdr:col>
      <xdr:colOff>9525</xdr:colOff>
      <xdr:row>130</xdr:row>
      <xdr:rowOff>0</xdr:rowOff>
    </xdr:to>
    <xdr:sp macro="" textlink="">
      <xdr:nvSpPr>
        <xdr:cNvPr id="1754" name="Text Box 2596"/>
        <xdr:cNvSpPr txBox="1">
          <a:spLocks noChangeArrowheads="1"/>
        </xdr:cNvSpPr>
      </xdr:nvSpPr>
      <xdr:spPr bwMode="auto">
        <a:xfrm>
          <a:off x="2743200" y="32156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130</xdr:row>
      <xdr:rowOff>0</xdr:rowOff>
    </xdr:from>
    <xdr:to>
      <xdr:col>3</xdr:col>
      <xdr:colOff>400050</xdr:colOff>
      <xdr:row>130</xdr:row>
      <xdr:rowOff>0</xdr:rowOff>
    </xdr:to>
    <xdr:sp macro="" textlink="">
      <xdr:nvSpPr>
        <xdr:cNvPr id="1755" name="Text Box 2597"/>
        <xdr:cNvSpPr txBox="1">
          <a:spLocks noChangeArrowheads="1"/>
        </xdr:cNvSpPr>
      </xdr:nvSpPr>
      <xdr:spPr bwMode="auto">
        <a:xfrm>
          <a:off x="3381375" y="32156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56" name="Text Box 1833"/>
        <xdr:cNvSpPr txBox="1">
          <a:spLocks noChangeArrowheads="1"/>
        </xdr:cNvSpPr>
      </xdr:nvSpPr>
      <xdr:spPr bwMode="auto">
        <a:xfrm>
          <a:off x="2724150" y="32766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57" name="Text Box 1834"/>
        <xdr:cNvSpPr txBox="1">
          <a:spLocks noChangeArrowheads="1"/>
        </xdr:cNvSpPr>
      </xdr:nvSpPr>
      <xdr:spPr bwMode="auto">
        <a:xfrm>
          <a:off x="3371850" y="32766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58" name="Text Box 1857"/>
        <xdr:cNvSpPr txBox="1">
          <a:spLocks noChangeArrowheads="1"/>
        </xdr:cNvSpPr>
      </xdr:nvSpPr>
      <xdr:spPr bwMode="auto">
        <a:xfrm>
          <a:off x="2743200" y="32766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59" name="Text Box 1858"/>
        <xdr:cNvSpPr txBox="1">
          <a:spLocks noChangeArrowheads="1"/>
        </xdr:cNvSpPr>
      </xdr:nvSpPr>
      <xdr:spPr bwMode="auto">
        <a:xfrm>
          <a:off x="3381375" y="32766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60" name="Text Box 1961"/>
        <xdr:cNvSpPr txBox="1">
          <a:spLocks noChangeArrowheads="1"/>
        </xdr:cNvSpPr>
      </xdr:nvSpPr>
      <xdr:spPr bwMode="auto">
        <a:xfrm>
          <a:off x="2724150" y="32766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61" name="Text Box 1962"/>
        <xdr:cNvSpPr txBox="1">
          <a:spLocks noChangeArrowheads="1"/>
        </xdr:cNvSpPr>
      </xdr:nvSpPr>
      <xdr:spPr bwMode="auto">
        <a:xfrm>
          <a:off x="3371850" y="32766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62" name="Text Box 1983"/>
        <xdr:cNvSpPr txBox="1">
          <a:spLocks noChangeArrowheads="1"/>
        </xdr:cNvSpPr>
      </xdr:nvSpPr>
      <xdr:spPr bwMode="auto">
        <a:xfrm>
          <a:off x="2743200" y="32766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63" name="Text Box 1984"/>
        <xdr:cNvSpPr txBox="1">
          <a:spLocks noChangeArrowheads="1"/>
        </xdr:cNvSpPr>
      </xdr:nvSpPr>
      <xdr:spPr bwMode="auto">
        <a:xfrm>
          <a:off x="3381375" y="32766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64" name="Text Box 2562"/>
        <xdr:cNvSpPr txBox="1">
          <a:spLocks noChangeArrowheads="1"/>
        </xdr:cNvSpPr>
      </xdr:nvSpPr>
      <xdr:spPr bwMode="auto">
        <a:xfrm>
          <a:off x="2724150" y="32766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65" name="Text Box 2563"/>
        <xdr:cNvSpPr txBox="1">
          <a:spLocks noChangeArrowheads="1"/>
        </xdr:cNvSpPr>
      </xdr:nvSpPr>
      <xdr:spPr bwMode="auto">
        <a:xfrm>
          <a:off x="3371850" y="32766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66" name="Text Box 2568"/>
        <xdr:cNvSpPr txBox="1">
          <a:spLocks noChangeArrowheads="1"/>
        </xdr:cNvSpPr>
      </xdr:nvSpPr>
      <xdr:spPr bwMode="auto">
        <a:xfrm>
          <a:off x="2743200" y="32766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67" name="Text Box 2569"/>
        <xdr:cNvSpPr txBox="1">
          <a:spLocks noChangeArrowheads="1"/>
        </xdr:cNvSpPr>
      </xdr:nvSpPr>
      <xdr:spPr bwMode="auto">
        <a:xfrm>
          <a:off x="3381375" y="32766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68" name="Text Box 2590"/>
        <xdr:cNvSpPr txBox="1">
          <a:spLocks noChangeArrowheads="1"/>
        </xdr:cNvSpPr>
      </xdr:nvSpPr>
      <xdr:spPr bwMode="auto">
        <a:xfrm>
          <a:off x="2724150" y="327660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69" name="Text Box 2591"/>
        <xdr:cNvSpPr txBox="1">
          <a:spLocks noChangeArrowheads="1"/>
        </xdr:cNvSpPr>
      </xdr:nvSpPr>
      <xdr:spPr bwMode="auto">
        <a:xfrm>
          <a:off x="3371850" y="327660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133</xdr:row>
      <xdr:rowOff>0</xdr:rowOff>
    </xdr:from>
    <xdr:to>
      <xdr:col>3</xdr:col>
      <xdr:colOff>9525</xdr:colOff>
      <xdr:row>133</xdr:row>
      <xdr:rowOff>0</xdr:rowOff>
    </xdr:to>
    <xdr:sp macro="" textlink="">
      <xdr:nvSpPr>
        <xdr:cNvPr id="1770" name="Text Box 2596"/>
        <xdr:cNvSpPr txBox="1">
          <a:spLocks noChangeArrowheads="1"/>
        </xdr:cNvSpPr>
      </xdr:nvSpPr>
      <xdr:spPr bwMode="auto">
        <a:xfrm>
          <a:off x="2743200" y="327660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133</xdr:row>
      <xdr:rowOff>0</xdr:rowOff>
    </xdr:from>
    <xdr:to>
      <xdr:col>3</xdr:col>
      <xdr:colOff>400050</xdr:colOff>
      <xdr:row>133</xdr:row>
      <xdr:rowOff>0</xdr:rowOff>
    </xdr:to>
    <xdr:sp macro="" textlink="">
      <xdr:nvSpPr>
        <xdr:cNvPr id="1771" name="Text Box 2597"/>
        <xdr:cNvSpPr txBox="1">
          <a:spLocks noChangeArrowheads="1"/>
        </xdr:cNvSpPr>
      </xdr:nvSpPr>
      <xdr:spPr bwMode="auto">
        <a:xfrm>
          <a:off x="3381375" y="327660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72" name="Text Box 1833"/>
        <xdr:cNvSpPr txBox="1">
          <a:spLocks noChangeArrowheads="1"/>
        </xdr:cNvSpPr>
      </xdr:nvSpPr>
      <xdr:spPr bwMode="auto">
        <a:xfrm>
          <a:off x="2724150" y="33375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73" name="Text Box 1834"/>
        <xdr:cNvSpPr txBox="1">
          <a:spLocks noChangeArrowheads="1"/>
        </xdr:cNvSpPr>
      </xdr:nvSpPr>
      <xdr:spPr bwMode="auto">
        <a:xfrm>
          <a:off x="3371850" y="33375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74" name="Text Box 1857"/>
        <xdr:cNvSpPr txBox="1">
          <a:spLocks noChangeArrowheads="1"/>
        </xdr:cNvSpPr>
      </xdr:nvSpPr>
      <xdr:spPr bwMode="auto">
        <a:xfrm>
          <a:off x="2743200" y="33375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75" name="Text Box 1858"/>
        <xdr:cNvSpPr txBox="1">
          <a:spLocks noChangeArrowheads="1"/>
        </xdr:cNvSpPr>
      </xdr:nvSpPr>
      <xdr:spPr bwMode="auto">
        <a:xfrm>
          <a:off x="3381375" y="33375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76" name="Text Box 1961"/>
        <xdr:cNvSpPr txBox="1">
          <a:spLocks noChangeArrowheads="1"/>
        </xdr:cNvSpPr>
      </xdr:nvSpPr>
      <xdr:spPr bwMode="auto">
        <a:xfrm>
          <a:off x="2724150" y="33375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77" name="Text Box 1962"/>
        <xdr:cNvSpPr txBox="1">
          <a:spLocks noChangeArrowheads="1"/>
        </xdr:cNvSpPr>
      </xdr:nvSpPr>
      <xdr:spPr bwMode="auto">
        <a:xfrm>
          <a:off x="3371850" y="33375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78" name="Text Box 1983"/>
        <xdr:cNvSpPr txBox="1">
          <a:spLocks noChangeArrowheads="1"/>
        </xdr:cNvSpPr>
      </xdr:nvSpPr>
      <xdr:spPr bwMode="auto">
        <a:xfrm>
          <a:off x="2743200" y="33375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79" name="Text Box 1984"/>
        <xdr:cNvSpPr txBox="1">
          <a:spLocks noChangeArrowheads="1"/>
        </xdr:cNvSpPr>
      </xdr:nvSpPr>
      <xdr:spPr bwMode="auto">
        <a:xfrm>
          <a:off x="3381375" y="33375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80" name="Text Box 2562"/>
        <xdr:cNvSpPr txBox="1">
          <a:spLocks noChangeArrowheads="1"/>
        </xdr:cNvSpPr>
      </xdr:nvSpPr>
      <xdr:spPr bwMode="auto">
        <a:xfrm>
          <a:off x="2724150" y="33375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81" name="Text Box 2563"/>
        <xdr:cNvSpPr txBox="1">
          <a:spLocks noChangeArrowheads="1"/>
        </xdr:cNvSpPr>
      </xdr:nvSpPr>
      <xdr:spPr bwMode="auto">
        <a:xfrm>
          <a:off x="3371850" y="33375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82" name="Text Box 2568"/>
        <xdr:cNvSpPr txBox="1">
          <a:spLocks noChangeArrowheads="1"/>
        </xdr:cNvSpPr>
      </xdr:nvSpPr>
      <xdr:spPr bwMode="auto">
        <a:xfrm>
          <a:off x="2743200" y="33375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83" name="Text Box 2569"/>
        <xdr:cNvSpPr txBox="1">
          <a:spLocks noChangeArrowheads="1"/>
        </xdr:cNvSpPr>
      </xdr:nvSpPr>
      <xdr:spPr bwMode="auto">
        <a:xfrm>
          <a:off x="3381375" y="33375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84" name="Text Box 2590"/>
        <xdr:cNvSpPr txBox="1">
          <a:spLocks noChangeArrowheads="1"/>
        </xdr:cNvSpPr>
      </xdr:nvSpPr>
      <xdr:spPr bwMode="auto">
        <a:xfrm>
          <a:off x="2724150" y="333756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85" name="Text Box 2591"/>
        <xdr:cNvSpPr txBox="1">
          <a:spLocks noChangeArrowheads="1"/>
        </xdr:cNvSpPr>
      </xdr:nvSpPr>
      <xdr:spPr bwMode="auto">
        <a:xfrm>
          <a:off x="3371850" y="333756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136</xdr:row>
      <xdr:rowOff>0</xdr:rowOff>
    </xdr:from>
    <xdr:to>
      <xdr:col>3</xdr:col>
      <xdr:colOff>9525</xdr:colOff>
      <xdr:row>136</xdr:row>
      <xdr:rowOff>0</xdr:rowOff>
    </xdr:to>
    <xdr:sp macro="" textlink="">
      <xdr:nvSpPr>
        <xdr:cNvPr id="1786" name="Text Box 2596"/>
        <xdr:cNvSpPr txBox="1">
          <a:spLocks noChangeArrowheads="1"/>
        </xdr:cNvSpPr>
      </xdr:nvSpPr>
      <xdr:spPr bwMode="auto">
        <a:xfrm>
          <a:off x="2743200" y="333756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136</xdr:row>
      <xdr:rowOff>0</xdr:rowOff>
    </xdr:from>
    <xdr:to>
      <xdr:col>3</xdr:col>
      <xdr:colOff>400050</xdr:colOff>
      <xdr:row>136</xdr:row>
      <xdr:rowOff>0</xdr:rowOff>
    </xdr:to>
    <xdr:sp macro="" textlink="">
      <xdr:nvSpPr>
        <xdr:cNvPr id="1787" name="Text Box 2597"/>
        <xdr:cNvSpPr txBox="1">
          <a:spLocks noChangeArrowheads="1"/>
        </xdr:cNvSpPr>
      </xdr:nvSpPr>
      <xdr:spPr bwMode="auto">
        <a:xfrm>
          <a:off x="3381375" y="333756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88" name="Text Box 1833"/>
        <xdr:cNvSpPr txBox="1">
          <a:spLocks noChangeArrowheads="1"/>
        </xdr:cNvSpPr>
      </xdr:nvSpPr>
      <xdr:spPr bwMode="auto">
        <a:xfrm>
          <a:off x="2724150" y="3398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89" name="Text Box 1834"/>
        <xdr:cNvSpPr txBox="1">
          <a:spLocks noChangeArrowheads="1"/>
        </xdr:cNvSpPr>
      </xdr:nvSpPr>
      <xdr:spPr bwMode="auto">
        <a:xfrm>
          <a:off x="3371850" y="33985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90" name="Text Box 1857"/>
        <xdr:cNvSpPr txBox="1">
          <a:spLocks noChangeArrowheads="1"/>
        </xdr:cNvSpPr>
      </xdr:nvSpPr>
      <xdr:spPr bwMode="auto">
        <a:xfrm>
          <a:off x="2743200" y="33985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91" name="Text Box 1858"/>
        <xdr:cNvSpPr txBox="1">
          <a:spLocks noChangeArrowheads="1"/>
        </xdr:cNvSpPr>
      </xdr:nvSpPr>
      <xdr:spPr bwMode="auto">
        <a:xfrm>
          <a:off x="3381375" y="33985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92" name="Text Box 1961"/>
        <xdr:cNvSpPr txBox="1">
          <a:spLocks noChangeArrowheads="1"/>
        </xdr:cNvSpPr>
      </xdr:nvSpPr>
      <xdr:spPr bwMode="auto">
        <a:xfrm>
          <a:off x="2724150" y="3398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93" name="Text Box 1962"/>
        <xdr:cNvSpPr txBox="1">
          <a:spLocks noChangeArrowheads="1"/>
        </xdr:cNvSpPr>
      </xdr:nvSpPr>
      <xdr:spPr bwMode="auto">
        <a:xfrm>
          <a:off x="3371850" y="33985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94" name="Text Box 1983"/>
        <xdr:cNvSpPr txBox="1">
          <a:spLocks noChangeArrowheads="1"/>
        </xdr:cNvSpPr>
      </xdr:nvSpPr>
      <xdr:spPr bwMode="auto">
        <a:xfrm>
          <a:off x="2743200" y="33985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95" name="Text Box 1984"/>
        <xdr:cNvSpPr txBox="1">
          <a:spLocks noChangeArrowheads="1"/>
        </xdr:cNvSpPr>
      </xdr:nvSpPr>
      <xdr:spPr bwMode="auto">
        <a:xfrm>
          <a:off x="3381375" y="33985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96" name="Text Box 2562"/>
        <xdr:cNvSpPr txBox="1">
          <a:spLocks noChangeArrowheads="1"/>
        </xdr:cNvSpPr>
      </xdr:nvSpPr>
      <xdr:spPr bwMode="auto">
        <a:xfrm>
          <a:off x="2724150" y="3398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97" name="Text Box 2563"/>
        <xdr:cNvSpPr txBox="1">
          <a:spLocks noChangeArrowheads="1"/>
        </xdr:cNvSpPr>
      </xdr:nvSpPr>
      <xdr:spPr bwMode="auto">
        <a:xfrm>
          <a:off x="3371850" y="33985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798" name="Text Box 2568"/>
        <xdr:cNvSpPr txBox="1">
          <a:spLocks noChangeArrowheads="1"/>
        </xdr:cNvSpPr>
      </xdr:nvSpPr>
      <xdr:spPr bwMode="auto">
        <a:xfrm>
          <a:off x="2743200" y="33985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799" name="Text Box 2569"/>
        <xdr:cNvSpPr txBox="1">
          <a:spLocks noChangeArrowheads="1"/>
        </xdr:cNvSpPr>
      </xdr:nvSpPr>
      <xdr:spPr bwMode="auto">
        <a:xfrm>
          <a:off x="3381375" y="33985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800" name="Text Box 2590"/>
        <xdr:cNvSpPr txBox="1">
          <a:spLocks noChangeArrowheads="1"/>
        </xdr:cNvSpPr>
      </xdr:nvSpPr>
      <xdr:spPr bwMode="auto">
        <a:xfrm>
          <a:off x="2724150" y="3398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801" name="Text Box 2591"/>
        <xdr:cNvSpPr txBox="1">
          <a:spLocks noChangeArrowheads="1"/>
        </xdr:cNvSpPr>
      </xdr:nvSpPr>
      <xdr:spPr bwMode="auto">
        <a:xfrm>
          <a:off x="3371850" y="339852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139</xdr:row>
      <xdr:rowOff>0</xdr:rowOff>
    </xdr:from>
    <xdr:to>
      <xdr:col>3</xdr:col>
      <xdr:colOff>9525</xdr:colOff>
      <xdr:row>139</xdr:row>
      <xdr:rowOff>0</xdr:rowOff>
    </xdr:to>
    <xdr:sp macro="" textlink="">
      <xdr:nvSpPr>
        <xdr:cNvPr id="1802" name="Text Box 2596"/>
        <xdr:cNvSpPr txBox="1">
          <a:spLocks noChangeArrowheads="1"/>
        </xdr:cNvSpPr>
      </xdr:nvSpPr>
      <xdr:spPr bwMode="auto">
        <a:xfrm>
          <a:off x="2743200" y="33985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139</xdr:row>
      <xdr:rowOff>0</xdr:rowOff>
    </xdr:from>
    <xdr:to>
      <xdr:col>3</xdr:col>
      <xdr:colOff>400050</xdr:colOff>
      <xdr:row>139</xdr:row>
      <xdr:rowOff>0</xdr:rowOff>
    </xdr:to>
    <xdr:sp macro="" textlink="">
      <xdr:nvSpPr>
        <xdr:cNvPr id="1803" name="Text Box 2597"/>
        <xdr:cNvSpPr txBox="1">
          <a:spLocks noChangeArrowheads="1"/>
        </xdr:cNvSpPr>
      </xdr:nvSpPr>
      <xdr:spPr bwMode="auto">
        <a:xfrm>
          <a:off x="3381375" y="339852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04" name="Text Box 1833"/>
        <xdr:cNvSpPr txBox="1">
          <a:spLocks noChangeArrowheads="1"/>
        </xdr:cNvSpPr>
      </xdr:nvSpPr>
      <xdr:spPr bwMode="auto">
        <a:xfrm>
          <a:off x="2724150" y="34594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05" name="Text Box 1834"/>
        <xdr:cNvSpPr txBox="1">
          <a:spLocks noChangeArrowheads="1"/>
        </xdr:cNvSpPr>
      </xdr:nvSpPr>
      <xdr:spPr bwMode="auto">
        <a:xfrm>
          <a:off x="3371850" y="34594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06" name="Text Box 1857"/>
        <xdr:cNvSpPr txBox="1">
          <a:spLocks noChangeArrowheads="1"/>
        </xdr:cNvSpPr>
      </xdr:nvSpPr>
      <xdr:spPr bwMode="auto">
        <a:xfrm>
          <a:off x="2743200" y="34594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07" name="Text Box 1858"/>
        <xdr:cNvSpPr txBox="1">
          <a:spLocks noChangeArrowheads="1"/>
        </xdr:cNvSpPr>
      </xdr:nvSpPr>
      <xdr:spPr bwMode="auto">
        <a:xfrm>
          <a:off x="3381375" y="34594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08" name="Text Box 1961"/>
        <xdr:cNvSpPr txBox="1">
          <a:spLocks noChangeArrowheads="1"/>
        </xdr:cNvSpPr>
      </xdr:nvSpPr>
      <xdr:spPr bwMode="auto">
        <a:xfrm>
          <a:off x="2724150" y="34594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09" name="Text Box 1962"/>
        <xdr:cNvSpPr txBox="1">
          <a:spLocks noChangeArrowheads="1"/>
        </xdr:cNvSpPr>
      </xdr:nvSpPr>
      <xdr:spPr bwMode="auto">
        <a:xfrm>
          <a:off x="3371850" y="34594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10" name="Text Box 1983"/>
        <xdr:cNvSpPr txBox="1">
          <a:spLocks noChangeArrowheads="1"/>
        </xdr:cNvSpPr>
      </xdr:nvSpPr>
      <xdr:spPr bwMode="auto">
        <a:xfrm>
          <a:off x="2743200" y="34594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11" name="Text Box 1984"/>
        <xdr:cNvSpPr txBox="1">
          <a:spLocks noChangeArrowheads="1"/>
        </xdr:cNvSpPr>
      </xdr:nvSpPr>
      <xdr:spPr bwMode="auto">
        <a:xfrm>
          <a:off x="3381375" y="34594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12" name="Text Box 2562"/>
        <xdr:cNvSpPr txBox="1">
          <a:spLocks noChangeArrowheads="1"/>
        </xdr:cNvSpPr>
      </xdr:nvSpPr>
      <xdr:spPr bwMode="auto">
        <a:xfrm>
          <a:off x="2724150" y="34594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13" name="Text Box 2563"/>
        <xdr:cNvSpPr txBox="1">
          <a:spLocks noChangeArrowheads="1"/>
        </xdr:cNvSpPr>
      </xdr:nvSpPr>
      <xdr:spPr bwMode="auto">
        <a:xfrm>
          <a:off x="3371850" y="34594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14" name="Text Box 2568"/>
        <xdr:cNvSpPr txBox="1">
          <a:spLocks noChangeArrowheads="1"/>
        </xdr:cNvSpPr>
      </xdr:nvSpPr>
      <xdr:spPr bwMode="auto">
        <a:xfrm>
          <a:off x="2743200" y="34594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15" name="Text Box 2569"/>
        <xdr:cNvSpPr txBox="1">
          <a:spLocks noChangeArrowheads="1"/>
        </xdr:cNvSpPr>
      </xdr:nvSpPr>
      <xdr:spPr bwMode="auto">
        <a:xfrm>
          <a:off x="3381375" y="34594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16" name="Text Box 2590"/>
        <xdr:cNvSpPr txBox="1">
          <a:spLocks noChangeArrowheads="1"/>
        </xdr:cNvSpPr>
      </xdr:nvSpPr>
      <xdr:spPr bwMode="auto">
        <a:xfrm>
          <a:off x="2724150" y="34594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17" name="Text Box 2591"/>
        <xdr:cNvSpPr txBox="1">
          <a:spLocks noChangeArrowheads="1"/>
        </xdr:cNvSpPr>
      </xdr:nvSpPr>
      <xdr:spPr bwMode="auto">
        <a:xfrm>
          <a:off x="3371850" y="345948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142</xdr:row>
      <xdr:rowOff>0</xdr:rowOff>
    </xdr:from>
    <xdr:to>
      <xdr:col>3</xdr:col>
      <xdr:colOff>9525</xdr:colOff>
      <xdr:row>142</xdr:row>
      <xdr:rowOff>0</xdr:rowOff>
    </xdr:to>
    <xdr:sp macro="" textlink="">
      <xdr:nvSpPr>
        <xdr:cNvPr id="1818" name="Text Box 2596"/>
        <xdr:cNvSpPr txBox="1">
          <a:spLocks noChangeArrowheads="1"/>
        </xdr:cNvSpPr>
      </xdr:nvSpPr>
      <xdr:spPr bwMode="auto">
        <a:xfrm>
          <a:off x="2743200" y="34594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142</xdr:row>
      <xdr:rowOff>0</xdr:rowOff>
    </xdr:from>
    <xdr:to>
      <xdr:col>3</xdr:col>
      <xdr:colOff>400050</xdr:colOff>
      <xdr:row>142</xdr:row>
      <xdr:rowOff>0</xdr:rowOff>
    </xdr:to>
    <xdr:sp macro="" textlink="">
      <xdr:nvSpPr>
        <xdr:cNvPr id="1819" name="Text Box 2597"/>
        <xdr:cNvSpPr txBox="1">
          <a:spLocks noChangeArrowheads="1"/>
        </xdr:cNvSpPr>
      </xdr:nvSpPr>
      <xdr:spPr bwMode="auto">
        <a:xfrm>
          <a:off x="3381375" y="34594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20" name="Text Box 1833"/>
        <xdr:cNvSpPr txBox="1">
          <a:spLocks noChangeArrowheads="1"/>
        </xdr:cNvSpPr>
      </xdr:nvSpPr>
      <xdr:spPr bwMode="auto">
        <a:xfrm>
          <a:off x="2724150" y="3859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21" name="Text Box 1834"/>
        <xdr:cNvSpPr txBox="1">
          <a:spLocks noChangeArrowheads="1"/>
        </xdr:cNvSpPr>
      </xdr:nvSpPr>
      <xdr:spPr bwMode="auto">
        <a:xfrm>
          <a:off x="3371850" y="38595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22" name="Text Box 1857"/>
        <xdr:cNvSpPr txBox="1">
          <a:spLocks noChangeArrowheads="1"/>
        </xdr:cNvSpPr>
      </xdr:nvSpPr>
      <xdr:spPr bwMode="auto">
        <a:xfrm>
          <a:off x="2743200" y="3859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23" name="Text Box 1858"/>
        <xdr:cNvSpPr txBox="1">
          <a:spLocks noChangeArrowheads="1"/>
        </xdr:cNvSpPr>
      </xdr:nvSpPr>
      <xdr:spPr bwMode="auto">
        <a:xfrm>
          <a:off x="3381375" y="38595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24" name="Text Box 1961"/>
        <xdr:cNvSpPr txBox="1">
          <a:spLocks noChangeArrowheads="1"/>
        </xdr:cNvSpPr>
      </xdr:nvSpPr>
      <xdr:spPr bwMode="auto">
        <a:xfrm>
          <a:off x="2724150" y="3859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25" name="Text Box 1962"/>
        <xdr:cNvSpPr txBox="1">
          <a:spLocks noChangeArrowheads="1"/>
        </xdr:cNvSpPr>
      </xdr:nvSpPr>
      <xdr:spPr bwMode="auto">
        <a:xfrm>
          <a:off x="3371850" y="38595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26" name="Text Box 1983"/>
        <xdr:cNvSpPr txBox="1">
          <a:spLocks noChangeArrowheads="1"/>
        </xdr:cNvSpPr>
      </xdr:nvSpPr>
      <xdr:spPr bwMode="auto">
        <a:xfrm>
          <a:off x="2743200" y="3859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27" name="Text Box 1984"/>
        <xdr:cNvSpPr txBox="1">
          <a:spLocks noChangeArrowheads="1"/>
        </xdr:cNvSpPr>
      </xdr:nvSpPr>
      <xdr:spPr bwMode="auto">
        <a:xfrm>
          <a:off x="3381375" y="38595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28" name="Text Box 2562"/>
        <xdr:cNvSpPr txBox="1">
          <a:spLocks noChangeArrowheads="1"/>
        </xdr:cNvSpPr>
      </xdr:nvSpPr>
      <xdr:spPr bwMode="auto">
        <a:xfrm>
          <a:off x="2724150" y="3859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29" name="Text Box 2563"/>
        <xdr:cNvSpPr txBox="1">
          <a:spLocks noChangeArrowheads="1"/>
        </xdr:cNvSpPr>
      </xdr:nvSpPr>
      <xdr:spPr bwMode="auto">
        <a:xfrm>
          <a:off x="3371850" y="38595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30" name="Text Box 2568"/>
        <xdr:cNvSpPr txBox="1">
          <a:spLocks noChangeArrowheads="1"/>
        </xdr:cNvSpPr>
      </xdr:nvSpPr>
      <xdr:spPr bwMode="auto">
        <a:xfrm>
          <a:off x="2743200" y="3859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31" name="Text Box 2569"/>
        <xdr:cNvSpPr txBox="1">
          <a:spLocks noChangeArrowheads="1"/>
        </xdr:cNvSpPr>
      </xdr:nvSpPr>
      <xdr:spPr bwMode="auto">
        <a:xfrm>
          <a:off x="3381375" y="38595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32" name="Text Box 2590"/>
        <xdr:cNvSpPr txBox="1">
          <a:spLocks noChangeArrowheads="1"/>
        </xdr:cNvSpPr>
      </xdr:nvSpPr>
      <xdr:spPr bwMode="auto">
        <a:xfrm>
          <a:off x="2724150" y="38595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33" name="Text Box 2591"/>
        <xdr:cNvSpPr txBox="1">
          <a:spLocks noChangeArrowheads="1"/>
        </xdr:cNvSpPr>
      </xdr:nvSpPr>
      <xdr:spPr bwMode="auto">
        <a:xfrm>
          <a:off x="3371850" y="38595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148</xdr:row>
      <xdr:rowOff>0</xdr:rowOff>
    </xdr:from>
    <xdr:to>
      <xdr:col>3</xdr:col>
      <xdr:colOff>9525</xdr:colOff>
      <xdr:row>148</xdr:row>
      <xdr:rowOff>0</xdr:rowOff>
    </xdr:to>
    <xdr:sp macro="" textlink="">
      <xdr:nvSpPr>
        <xdr:cNvPr id="1834" name="Text Box 2596"/>
        <xdr:cNvSpPr txBox="1">
          <a:spLocks noChangeArrowheads="1"/>
        </xdr:cNvSpPr>
      </xdr:nvSpPr>
      <xdr:spPr bwMode="auto">
        <a:xfrm>
          <a:off x="2743200" y="38595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148</xdr:row>
      <xdr:rowOff>0</xdr:rowOff>
    </xdr:from>
    <xdr:to>
      <xdr:col>3</xdr:col>
      <xdr:colOff>400050</xdr:colOff>
      <xdr:row>148</xdr:row>
      <xdr:rowOff>0</xdr:rowOff>
    </xdr:to>
    <xdr:sp macro="" textlink="">
      <xdr:nvSpPr>
        <xdr:cNvPr id="1835" name="Text Box 2597"/>
        <xdr:cNvSpPr txBox="1">
          <a:spLocks noChangeArrowheads="1"/>
        </xdr:cNvSpPr>
      </xdr:nvSpPr>
      <xdr:spPr bwMode="auto">
        <a:xfrm>
          <a:off x="3381375" y="38595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36" name="Text Box 1833"/>
        <xdr:cNvSpPr txBox="1">
          <a:spLocks noChangeArrowheads="1"/>
        </xdr:cNvSpPr>
      </xdr:nvSpPr>
      <xdr:spPr bwMode="auto">
        <a:xfrm>
          <a:off x="2724150" y="3920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37" name="Text Box 1834"/>
        <xdr:cNvSpPr txBox="1">
          <a:spLocks noChangeArrowheads="1"/>
        </xdr:cNvSpPr>
      </xdr:nvSpPr>
      <xdr:spPr bwMode="auto">
        <a:xfrm>
          <a:off x="3371850" y="39204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38" name="Text Box 1857"/>
        <xdr:cNvSpPr txBox="1">
          <a:spLocks noChangeArrowheads="1"/>
        </xdr:cNvSpPr>
      </xdr:nvSpPr>
      <xdr:spPr bwMode="auto">
        <a:xfrm>
          <a:off x="2743200" y="3920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39" name="Text Box 1858"/>
        <xdr:cNvSpPr txBox="1">
          <a:spLocks noChangeArrowheads="1"/>
        </xdr:cNvSpPr>
      </xdr:nvSpPr>
      <xdr:spPr bwMode="auto">
        <a:xfrm>
          <a:off x="3381375" y="39204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40" name="Text Box 1961"/>
        <xdr:cNvSpPr txBox="1">
          <a:spLocks noChangeArrowheads="1"/>
        </xdr:cNvSpPr>
      </xdr:nvSpPr>
      <xdr:spPr bwMode="auto">
        <a:xfrm>
          <a:off x="2724150" y="3920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41" name="Text Box 1962"/>
        <xdr:cNvSpPr txBox="1">
          <a:spLocks noChangeArrowheads="1"/>
        </xdr:cNvSpPr>
      </xdr:nvSpPr>
      <xdr:spPr bwMode="auto">
        <a:xfrm>
          <a:off x="3371850" y="39204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42" name="Text Box 1983"/>
        <xdr:cNvSpPr txBox="1">
          <a:spLocks noChangeArrowheads="1"/>
        </xdr:cNvSpPr>
      </xdr:nvSpPr>
      <xdr:spPr bwMode="auto">
        <a:xfrm>
          <a:off x="2743200" y="3920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43" name="Text Box 1984"/>
        <xdr:cNvSpPr txBox="1">
          <a:spLocks noChangeArrowheads="1"/>
        </xdr:cNvSpPr>
      </xdr:nvSpPr>
      <xdr:spPr bwMode="auto">
        <a:xfrm>
          <a:off x="3381375" y="39204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44" name="Text Box 2562"/>
        <xdr:cNvSpPr txBox="1">
          <a:spLocks noChangeArrowheads="1"/>
        </xdr:cNvSpPr>
      </xdr:nvSpPr>
      <xdr:spPr bwMode="auto">
        <a:xfrm>
          <a:off x="2724150" y="3920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45" name="Text Box 2563"/>
        <xdr:cNvSpPr txBox="1">
          <a:spLocks noChangeArrowheads="1"/>
        </xdr:cNvSpPr>
      </xdr:nvSpPr>
      <xdr:spPr bwMode="auto">
        <a:xfrm>
          <a:off x="3371850" y="39204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46" name="Text Box 2568"/>
        <xdr:cNvSpPr txBox="1">
          <a:spLocks noChangeArrowheads="1"/>
        </xdr:cNvSpPr>
      </xdr:nvSpPr>
      <xdr:spPr bwMode="auto">
        <a:xfrm>
          <a:off x="2743200" y="3920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47" name="Text Box 2569"/>
        <xdr:cNvSpPr txBox="1">
          <a:spLocks noChangeArrowheads="1"/>
        </xdr:cNvSpPr>
      </xdr:nvSpPr>
      <xdr:spPr bwMode="auto">
        <a:xfrm>
          <a:off x="3381375" y="39204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48" name="Text Box 2590"/>
        <xdr:cNvSpPr txBox="1">
          <a:spLocks noChangeArrowheads="1"/>
        </xdr:cNvSpPr>
      </xdr:nvSpPr>
      <xdr:spPr bwMode="auto">
        <a:xfrm>
          <a:off x="2724150" y="39204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49" name="Text Box 2591"/>
        <xdr:cNvSpPr txBox="1">
          <a:spLocks noChangeArrowheads="1"/>
        </xdr:cNvSpPr>
      </xdr:nvSpPr>
      <xdr:spPr bwMode="auto">
        <a:xfrm>
          <a:off x="3371850" y="39204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151</xdr:row>
      <xdr:rowOff>0</xdr:rowOff>
    </xdr:from>
    <xdr:to>
      <xdr:col>3</xdr:col>
      <xdr:colOff>9525</xdr:colOff>
      <xdr:row>151</xdr:row>
      <xdr:rowOff>0</xdr:rowOff>
    </xdr:to>
    <xdr:sp macro="" textlink="">
      <xdr:nvSpPr>
        <xdr:cNvPr id="1850" name="Text Box 2596"/>
        <xdr:cNvSpPr txBox="1">
          <a:spLocks noChangeArrowheads="1"/>
        </xdr:cNvSpPr>
      </xdr:nvSpPr>
      <xdr:spPr bwMode="auto">
        <a:xfrm>
          <a:off x="2743200" y="39204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151</xdr:row>
      <xdr:rowOff>0</xdr:rowOff>
    </xdr:from>
    <xdr:to>
      <xdr:col>3</xdr:col>
      <xdr:colOff>400050</xdr:colOff>
      <xdr:row>151</xdr:row>
      <xdr:rowOff>0</xdr:rowOff>
    </xdr:to>
    <xdr:sp macro="" textlink="">
      <xdr:nvSpPr>
        <xdr:cNvPr id="1851" name="Text Box 2597"/>
        <xdr:cNvSpPr txBox="1">
          <a:spLocks noChangeArrowheads="1"/>
        </xdr:cNvSpPr>
      </xdr:nvSpPr>
      <xdr:spPr bwMode="auto">
        <a:xfrm>
          <a:off x="3381375" y="39204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52" name="Text Box 1833"/>
        <xdr:cNvSpPr txBox="1">
          <a:spLocks noChangeArrowheads="1"/>
        </xdr:cNvSpPr>
      </xdr:nvSpPr>
      <xdr:spPr bwMode="auto">
        <a:xfrm>
          <a:off x="2724150" y="39814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53" name="Text Box 1834"/>
        <xdr:cNvSpPr txBox="1">
          <a:spLocks noChangeArrowheads="1"/>
        </xdr:cNvSpPr>
      </xdr:nvSpPr>
      <xdr:spPr bwMode="auto">
        <a:xfrm>
          <a:off x="3371850" y="39814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54" name="Text Box 1857"/>
        <xdr:cNvSpPr txBox="1">
          <a:spLocks noChangeArrowheads="1"/>
        </xdr:cNvSpPr>
      </xdr:nvSpPr>
      <xdr:spPr bwMode="auto">
        <a:xfrm>
          <a:off x="2743200" y="39814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55" name="Text Box 1858"/>
        <xdr:cNvSpPr txBox="1">
          <a:spLocks noChangeArrowheads="1"/>
        </xdr:cNvSpPr>
      </xdr:nvSpPr>
      <xdr:spPr bwMode="auto">
        <a:xfrm>
          <a:off x="3381375" y="39814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56" name="Text Box 1961"/>
        <xdr:cNvSpPr txBox="1">
          <a:spLocks noChangeArrowheads="1"/>
        </xdr:cNvSpPr>
      </xdr:nvSpPr>
      <xdr:spPr bwMode="auto">
        <a:xfrm>
          <a:off x="2724150" y="39814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57" name="Text Box 1962"/>
        <xdr:cNvSpPr txBox="1">
          <a:spLocks noChangeArrowheads="1"/>
        </xdr:cNvSpPr>
      </xdr:nvSpPr>
      <xdr:spPr bwMode="auto">
        <a:xfrm>
          <a:off x="3371850" y="39814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58" name="Text Box 1983"/>
        <xdr:cNvSpPr txBox="1">
          <a:spLocks noChangeArrowheads="1"/>
        </xdr:cNvSpPr>
      </xdr:nvSpPr>
      <xdr:spPr bwMode="auto">
        <a:xfrm>
          <a:off x="2743200" y="39814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59" name="Text Box 1984"/>
        <xdr:cNvSpPr txBox="1">
          <a:spLocks noChangeArrowheads="1"/>
        </xdr:cNvSpPr>
      </xdr:nvSpPr>
      <xdr:spPr bwMode="auto">
        <a:xfrm>
          <a:off x="3381375" y="39814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60" name="Text Box 2562"/>
        <xdr:cNvSpPr txBox="1">
          <a:spLocks noChangeArrowheads="1"/>
        </xdr:cNvSpPr>
      </xdr:nvSpPr>
      <xdr:spPr bwMode="auto">
        <a:xfrm>
          <a:off x="2724150" y="39814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61" name="Text Box 2563"/>
        <xdr:cNvSpPr txBox="1">
          <a:spLocks noChangeArrowheads="1"/>
        </xdr:cNvSpPr>
      </xdr:nvSpPr>
      <xdr:spPr bwMode="auto">
        <a:xfrm>
          <a:off x="3371850" y="39814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62" name="Text Box 2568"/>
        <xdr:cNvSpPr txBox="1">
          <a:spLocks noChangeArrowheads="1"/>
        </xdr:cNvSpPr>
      </xdr:nvSpPr>
      <xdr:spPr bwMode="auto">
        <a:xfrm>
          <a:off x="2743200" y="39814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63" name="Text Box 2569"/>
        <xdr:cNvSpPr txBox="1">
          <a:spLocks noChangeArrowheads="1"/>
        </xdr:cNvSpPr>
      </xdr:nvSpPr>
      <xdr:spPr bwMode="auto">
        <a:xfrm>
          <a:off x="3381375" y="39814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64" name="Text Box 2590"/>
        <xdr:cNvSpPr txBox="1">
          <a:spLocks noChangeArrowheads="1"/>
        </xdr:cNvSpPr>
      </xdr:nvSpPr>
      <xdr:spPr bwMode="auto">
        <a:xfrm>
          <a:off x="2724150" y="398145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65" name="Text Box 2591"/>
        <xdr:cNvSpPr txBox="1">
          <a:spLocks noChangeArrowheads="1"/>
        </xdr:cNvSpPr>
      </xdr:nvSpPr>
      <xdr:spPr bwMode="auto">
        <a:xfrm>
          <a:off x="3371850" y="398145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154</xdr:row>
      <xdr:rowOff>0</xdr:rowOff>
    </xdr:from>
    <xdr:to>
      <xdr:col>3</xdr:col>
      <xdr:colOff>9525</xdr:colOff>
      <xdr:row>154</xdr:row>
      <xdr:rowOff>0</xdr:rowOff>
    </xdr:to>
    <xdr:sp macro="" textlink="">
      <xdr:nvSpPr>
        <xdr:cNvPr id="1866" name="Text Box 2596"/>
        <xdr:cNvSpPr txBox="1">
          <a:spLocks noChangeArrowheads="1"/>
        </xdr:cNvSpPr>
      </xdr:nvSpPr>
      <xdr:spPr bwMode="auto">
        <a:xfrm>
          <a:off x="2743200" y="398145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154</xdr:row>
      <xdr:rowOff>0</xdr:rowOff>
    </xdr:from>
    <xdr:to>
      <xdr:col>3</xdr:col>
      <xdr:colOff>400050</xdr:colOff>
      <xdr:row>154</xdr:row>
      <xdr:rowOff>0</xdr:rowOff>
    </xdr:to>
    <xdr:sp macro="" textlink="">
      <xdr:nvSpPr>
        <xdr:cNvPr id="1867" name="Text Box 2597"/>
        <xdr:cNvSpPr txBox="1">
          <a:spLocks noChangeArrowheads="1"/>
        </xdr:cNvSpPr>
      </xdr:nvSpPr>
      <xdr:spPr bwMode="auto">
        <a:xfrm>
          <a:off x="3381375" y="398145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68" name="Text Box 1833"/>
        <xdr:cNvSpPr txBox="1">
          <a:spLocks noChangeArrowheads="1"/>
        </xdr:cNvSpPr>
      </xdr:nvSpPr>
      <xdr:spPr bwMode="auto">
        <a:xfrm>
          <a:off x="2724150" y="40424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69" name="Text Box 1834"/>
        <xdr:cNvSpPr txBox="1">
          <a:spLocks noChangeArrowheads="1"/>
        </xdr:cNvSpPr>
      </xdr:nvSpPr>
      <xdr:spPr bwMode="auto">
        <a:xfrm>
          <a:off x="3371850" y="404241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70" name="Text Box 1857"/>
        <xdr:cNvSpPr txBox="1">
          <a:spLocks noChangeArrowheads="1"/>
        </xdr:cNvSpPr>
      </xdr:nvSpPr>
      <xdr:spPr bwMode="auto">
        <a:xfrm>
          <a:off x="2743200" y="40424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71" name="Text Box 1858"/>
        <xdr:cNvSpPr txBox="1">
          <a:spLocks noChangeArrowheads="1"/>
        </xdr:cNvSpPr>
      </xdr:nvSpPr>
      <xdr:spPr bwMode="auto">
        <a:xfrm>
          <a:off x="3381375" y="404241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72" name="Text Box 1961"/>
        <xdr:cNvSpPr txBox="1">
          <a:spLocks noChangeArrowheads="1"/>
        </xdr:cNvSpPr>
      </xdr:nvSpPr>
      <xdr:spPr bwMode="auto">
        <a:xfrm>
          <a:off x="2724150" y="40424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73" name="Text Box 1962"/>
        <xdr:cNvSpPr txBox="1">
          <a:spLocks noChangeArrowheads="1"/>
        </xdr:cNvSpPr>
      </xdr:nvSpPr>
      <xdr:spPr bwMode="auto">
        <a:xfrm>
          <a:off x="3371850" y="404241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74" name="Text Box 1983"/>
        <xdr:cNvSpPr txBox="1">
          <a:spLocks noChangeArrowheads="1"/>
        </xdr:cNvSpPr>
      </xdr:nvSpPr>
      <xdr:spPr bwMode="auto">
        <a:xfrm>
          <a:off x="2743200" y="40424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75" name="Text Box 1984"/>
        <xdr:cNvSpPr txBox="1">
          <a:spLocks noChangeArrowheads="1"/>
        </xdr:cNvSpPr>
      </xdr:nvSpPr>
      <xdr:spPr bwMode="auto">
        <a:xfrm>
          <a:off x="3381375" y="404241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76" name="Text Box 2562"/>
        <xdr:cNvSpPr txBox="1">
          <a:spLocks noChangeArrowheads="1"/>
        </xdr:cNvSpPr>
      </xdr:nvSpPr>
      <xdr:spPr bwMode="auto">
        <a:xfrm>
          <a:off x="2724150" y="40424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77" name="Text Box 2563"/>
        <xdr:cNvSpPr txBox="1">
          <a:spLocks noChangeArrowheads="1"/>
        </xdr:cNvSpPr>
      </xdr:nvSpPr>
      <xdr:spPr bwMode="auto">
        <a:xfrm>
          <a:off x="3371850" y="404241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78" name="Text Box 2568"/>
        <xdr:cNvSpPr txBox="1">
          <a:spLocks noChangeArrowheads="1"/>
        </xdr:cNvSpPr>
      </xdr:nvSpPr>
      <xdr:spPr bwMode="auto">
        <a:xfrm>
          <a:off x="2743200" y="40424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79" name="Text Box 2569"/>
        <xdr:cNvSpPr txBox="1">
          <a:spLocks noChangeArrowheads="1"/>
        </xdr:cNvSpPr>
      </xdr:nvSpPr>
      <xdr:spPr bwMode="auto">
        <a:xfrm>
          <a:off x="3381375" y="404241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80" name="Text Box 2590"/>
        <xdr:cNvSpPr txBox="1">
          <a:spLocks noChangeArrowheads="1"/>
        </xdr:cNvSpPr>
      </xdr:nvSpPr>
      <xdr:spPr bwMode="auto">
        <a:xfrm>
          <a:off x="2724150" y="40424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81" name="Text Box 2591"/>
        <xdr:cNvSpPr txBox="1">
          <a:spLocks noChangeArrowheads="1"/>
        </xdr:cNvSpPr>
      </xdr:nvSpPr>
      <xdr:spPr bwMode="auto">
        <a:xfrm>
          <a:off x="3371850" y="404241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157</xdr:row>
      <xdr:rowOff>0</xdr:rowOff>
    </xdr:from>
    <xdr:to>
      <xdr:col>3</xdr:col>
      <xdr:colOff>9525</xdr:colOff>
      <xdr:row>157</xdr:row>
      <xdr:rowOff>0</xdr:rowOff>
    </xdr:to>
    <xdr:sp macro="" textlink="">
      <xdr:nvSpPr>
        <xdr:cNvPr id="1882" name="Text Box 2596"/>
        <xdr:cNvSpPr txBox="1">
          <a:spLocks noChangeArrowheads="1"/>
        </xdr:cNvSpPr>
      </xdr:nvSpPr>
      <xdr:spPr bwMode="auto">
        <a:xfrm>
          <a:off x="2743200" y="40424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157</xdr:row>
      <xdr:rowOff>0</xdr:rowOff>
    </xdr:from>
    <xdr:to>
      <xdr:col>3</xdr:col>
      <xdr:colOff>400050</xdr:colOff>
      <xdr:row>157</xdr:row>
      <xdr:rowOff>0</xdr:rowOff>
    </xdr:to>
    <xdr:sp macro="" textlink="">
      <xdr:nvSpPr>
        <xdr:cNvPr id="1883" name="Text Box 2597"/>
        <xdr:cNvSpPr txBox="1">
          <a:spLocks noChangeArrowheads="1"/>
        </xdr:cNvSpPr>
      </xdr:nvSpPr>
      <xdr:spPr bwMode="auto">
        <a:xfrm>
          <a:off x="3381375" y="404241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84" name="Text Box 1833"/>
        <xdr:cNvSpPr txBox="1">
          <a:spLocks noChangeArrowheads="1"/>
        </xdr:cNvSpPr>
      </xdr:nvSpPr>
      <xdr:spPr bwMode="auto">
        <a:xfrm>
          <a:off x="2724150" y="410337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85" name="Text Box 1834"/>
        <xdr:cNvSpPr txBox="1">
          <a:spLocks noChangeArrowheads="1"/>
        </xdr:cNvSpPr>
      </xdr:nvSpPr>
      <xdr:spPr bwMode="auto">
        <a:xfrm>
          <a:off x="3371850" y="410337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86" name="Text Box 1857"/>
        <xdr:cNvSpPr txBox="1">
          <a:spLocks noChangeArrowheads="1"/>
        </xdr:cNvSpPr>
      </xdr:nvSpPr>
      <xdr:spPr bwMode="auto">
        <a:xfrm>
          <a:off x="2743200" y="410337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87" name="Text Box 1858"/>
        <xdr:cNvSpPr txBox="1">
          <a:spLocks noChangeArrowheads="1"/>
        </xdr:cNvSpPr>
      </xdr:nvSpPr>
      <xdr:spPr bwMode="auto">
        <a:xfrm>
          <a:off x="3381375" y="410337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88" name="Text Box 1961"/>
        <xdr:cNvSpPr txBox="1">
          <a:spLocks noChangeArrowheads="1"/>
        </xdr:cNvSpPr>
      </xdr:nvSpPr>
      <xdr:spPr bwMode="auto">
        <a:xfrm>
          <a:off x="2724150" y="410337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89" name="Text Box 1962"/>
        <xdr:cNvSpPr txBox="1">
          <a:spLocks noChangeArrowheads="1"/>
        </xdr:cNvSpPr>
      </xdr:nvSpPr>
      <xdr:spPr bwMode="auto">
        <a:xfrm>
          <a:off x="3371850" y="410337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90" name="Text Box 1983"/>
        <xdr:cNvSpPr txBox="1">
          <a:spLocks noChangeArrowheads="1"/>
        </xdr:cNvSpPr>
      </xdr:nvSpPr>
      <xdr:spPr bwMode="auto">
        <a:xfrm>
          <a:off x="2743200" y="410337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91" name="Text Box 1984"/>
        <xdr:cNvSpPr txBox="1">
          <a:spLocks noChangeArrowheads="1"/>
        </xdr:cNvSpPr>
      </xdr:nvSpPr>
      <xdr:spPr bwMode="auto">
        <a:xfrm>
          <a:off x="3381375" y="410337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92" name="Text Box 2562"/>
        <xdr:cNvSpPr txBox="1">
          <a:spLocks noChangeArrowheads="1"/>
        </xdr:cNvSpPr>
      </xdr:nvSpPr>
      <xdr:spPr bwMode="auto">
        <a:xfrm>
          <a:off x="2724150" y="410337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93" name="Text Box 2563"/>
        <xdr:cNvSpPr txBox="1">
          <a:spLocks noChangeArrowheads="1"/>
        </xdr:cNvSpPr>
      </xdr:nvSpPr>
      <xdr:spPr bwMode="auto">
        <a:xfrm>
          <a:off x="3371850" y="410337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94" name="Text Box 2568"/>
        <xdr:cNvSpPr txBox="1">
          <a:spLocks noChangeArrowheads="1"/>
        </xdr:cNvSpPr>
      </xdr:nvSpPr>
      <xdr:spPr bwMode="auto">
        <a:xfrm>
          <a:off x="2743200" y="410337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95" name="Text Box 2569"/>
        <xdr:cNvSpPr txBox="1">
          <a:spLocks noChangeArrowheads="1"/>
        </xdr:cNvSpPr>
      </xdr:nvSpPr>
      <xdr:spPr bwMode="auto">
        <a:xfrm>
          <a:off x="3381375" y="410337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96" name="Text Box 2590"/>
        <xdr:cNvSpPr txBox="1">
          <a:spLocks noChangeArrowheads="1"/>
        </xdr:cNvSpPr>
      </xdr:nvSpPr>
      <xdr:spPr bwMode="auto">
        <a:xfrm>
          <a:off x="2724150" y="410337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97" name="Text Box 2591"/>
        <xdr:cNvSpPr txBox="1">
          <a:spLocks noChangeArrowheads="1"/>
        </xdr:cNvSpPr>
      </xdr:nvSpPr>
      <xdr:spPr bwMode="auto">
        <a:xfrm>
          <a:off x="3371850" y="410337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160</xdr:row>
      <xdr:rowOff>0</xdr:rowOff>
    </xdr:from>
    <xdr:to>
      <xdr:col>3</xdr:col>
      <xdr:colOff>9525</xdr:colOff>
      <xdr:row>160</xdr:row>
      <xdr:rowOff>0</xdr:rowOff>
    </xdr:to>
    <xdr:sp macro="" textlink="">
      <xdr:nvSpPr>
        <xdr:cNvPr id="1898" name="Text Box 2596"/>
        <xdr:cNvSpPr txBox="1">
          <a:spLocks noChangeArrowheads="1"/>
        </xdr:cNvSpPr>
      </xdr:nvSpPr>
      <xdr:spPr bwMode="auto">
        <a:xfrm>
          <a:off x="2743200" y="410337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160</xdr:row>
      <xdr:rowOff>0</xdr:rowOff>
    </xdr:from>
    <xdr:to>
      <xdr:col>3</xdr:col>
      <xdr:colOff>400050</xdr:colOff>
      <xdr:row>160</xdr:row>
      <xdr:rowOff>0</xdr:rowOff>
    </xdr:to>
    <xdr:sp macro="" textlink="">
      <xdr:nvSpPr>
        <xdr:cNvPr id="1899" name="Text Box 2597"/>
        <xdr:cNvSpPr txBox="1">
          <a:spLocks noChangeArrowheads="1"/>
        </xdr:cNvSpPr>
      </xdr:nvSpPr>
      <xdr:spPr bwMode="auto">
        <a:xfrm>
          <a:off x="3381375" y="410337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00" name="Text Box 1833"/>
        <xdr:cNvSpPr txBox="1">
          <a:spLocks noChangeArrowheads="1"/>
        </xdr:cNvSpPr>
      </xdr:nvSpPr>
      <xdr:spPr bwMode="auto">
        <a:xfrm>
          <a:off x="2724150" y="41643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01" name="Text Box 1834"/>
        <xdr:cNvSpPr txBox="1">
          <a:spLocks noChangeArrowheads="1"/>
        </xdr:cNvSpPr>
      </xdr:nvSpPr>
      <xdr:spPr bwMode="auto">
        <a:xfrm>
          <a:off x="3371850" y="41643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02" name="Text Box 1857"/>
        <xdr:cNvSpPr txBox="1">
          <a:spLocks noChangeArrowheads="1"/>
        </xdr:cNvSpPr>
      </xdr:nvSpPr>
      <xdr:spPr bwMode="auto">
        <a:xfrm>
          <a:off x="2743200" y="41643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03" name="Text Box 1858"/>
        <xdr:cNvSpPr txBox="1">
          <a:spLocks noChangeArrowheads="1"/>
        </xdr:cNvSpPr>
      </xdr:nvSpPr>
      <xdr:spPr bwMode="auto">
        <a:xfrm>
          <a:off x="3381375" y="41643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04" name="Text Box 1961"/>
        <xdr:cNvSpPr txBox="1">
          <a:spLocks noChangeArrowheads="1"/>
        </xdr:cNvSpPr>
      </xdr:nvSpPr>
      <xdr:spPr bwMode="auto">
        <a:xfrm>
          <a:off x="2724150" y="41643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05" name="Text Box 1962"/>
        <xdr:cNvSpPr txBox="1">
          <a:spLocks noChangeArrowheads="1"/>
        </xdr:cNvSpPr>
      </xdr:nvSpPr>
      <xdr:spPr bwMode="auto">
        <a:xfrm>
          <a:off x="3371850" y="41643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06" name="Text Box 1983"/>
        <xdr:cNvSpPr txBox="1">
          <a:spLocks noChangeArrowheads="1"/>
        </xdr:cNvSpPr>
      </xdr:nvSpPr>
      <xdr:spPr bwMode="auto">
        <a:xfrm>
          <a:off x="2743200" y="41643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07" name="Text Box 1984"/>
        <xdr:cNvSpPr txBox="1">
          <a:spLocks noChangeArrowheads="1"/>
        </xdr:cNvSpPr>
      </xdr:nvSpPr>
      <xdr:spPr bwMode="auto">
        <a:xfrm>
          <a:off x="3381375" y="41643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08" name="Text Box 2562"/>
        <xdr:cNvSpPr txBox="1">
          <a:spLocks noChangeArrowheads="1"/>
        </xdr:cNvSpPr>
      </xdr:nvSpPr>
      <xdr:spPr bwMode="auto">
        <a:xfrm>
          <a:off x="2724150" y="41643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09" name="Text Box 2563"/>
        <xdr:cNvSpPr txBox="1">
          <a:spLocks noChangeArrowheads="1"/>
        </xdr:cNvSpPr>
      </xdr:nvSpPr>
      <xdr:spPr bwMode="auto">
        <a:xfrm>
          <a:off x="3371850" y="41643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10" name="Text Box 2568"/>
        <xdr:cNvSpPr txBox="1">
          <a:spLocks noChangeArrowheads="1"/>
        </xdr:cNvSpPr>
      </xdr:nvSpPr>
      <xdr:spPr bwMode="auto">
        <a:xfrm>
          <a:off x="2743200" y="41643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11" name="Text Box 2569"/>
        <xdr:cNvSpPr txBox="1">
          <a:spLocks noChangeArrowheads="1"/>
        </xdr:cNvSpPr>
      </xdr:nvSpPr>
      <xdr:spPr bwMode="auto">
        <a:xfrm>
          <a:off x="3381375" y="41643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12" name="Text Box 2590"/>
        <xdr:cNvSpPr txBox="1">
          <a:spLocks noChangeArrowheads="1"/>
        </xdr:cNvSpPr>
      </xdr:nvSpPr>
      <xdr:spPr bwMode="auto">
        <a:xfrm>
          <a:off x="2724150" y="416433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13" name="Text Box 2591"/>
        <xdr:cNvSpPr txBox="1">
          <a:spLocks noChangeArrowheads="1"/>
        </xdr:cNvSpPr>
      </xdr:nvSpPr>
      <xdr:spPr bwMode="auto">
        <a:xfrm>
          <a:off x="3371850" y="416433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163</xdr:row>
      <xdr:rowOff>0</xdr:rowOff>
    </xdr:from>
    <xdr:to>
      <xdr:col>3</xdr:col>
      <xdr:colOff>9525</xdr:colOff>
      <xdr:row>163</xdr:row>
      <xdr:rowOff>0</xdr:rowOff>
    </xdr:to>
    <xdr:sp macro="" textlink="">
      <xdr:nvSpPr>
        <xdr:cNvPr id="1914" name="Text Box 2596"/>
        <xdr:cNvSpPr txBox="1">
          <a:spLocks noChangeArrowheads="1"/>
        </xdr:cNvSpPr>
      </xdr:nvSpPr>
      <xdr:spPr bwMode="auto">
        <a:xfrm>
          <a:off x="2743200" y="416433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163</xdr:row>
      <xdr:rowOff>0</xdr:rowOff>
    </xdr:from>
    <xdr:to>
      <xdr:col>3</xdr:col>
      <xdr:colOff>400050</xdr:colOff>
      <xdr:row>163</xdr:row>
      <xdr:rowOff>0</xdr:rowOff>
    </xdr:to>
    <xdr:sp macro="" textlink="">
      <xdr:nvSpPr>
        <xdr:cNvPr id="1915" name="Text Box 2597"/>
        <xdr:cNvSpPr txBox="1">
          <a:spLocks noChangeArrowheads="1"/>
        </xdr:cNvSpPr>
      </xdr:nvSpPr>
      <xdr:spPr bwMode="auto">
        <a:xfrm>
          <a:off x="3381375" y="416433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16" name="Text Box 1833"/>
        <xdr:cNvSpPr txBox="1">
          <a:spLocks noChangeArrowheads="1"/>
        </xdr:cNvSpPr>
      </xdr:nvSpPr>
      <xdr:spPr bwMode="auto">
        <a:xfrm>
          <a:off x="2724150" y="42252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17" name="Text Box 1834"/>
        <xdr:cNvSpPr txBox="1">
          <a:spLocks noChangeArrowheads="1"/>
        </xdr:cNvSpPr>
      </xdr:nvSpPr>
      <xdr:spPr bwMode="auto">
        <a:xfrm>
          <a:off x="3371850" y="42252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18" name="Text Box 1857"/>
        <xdr:cNvSpPr txBox="1">
          <a:spLocks noChangeArrowheads="1"/>
        </xdr:cNvSpPr>
      </xdr:nvSpPr>
      <xdr:spPr bwMode="auto">
        <a:xfrm>
          <a:off x="2743200" y="4225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19" name="Text Box 1858"/>
        <xdr:cNvSpPr txBox="1">
          <a:spLocks noChangeArrowheads="1"/>
        </xdr:cNvSpPr>
      </xdr:nvSpPr>
      <xdr:spPr bwMode="auto">
        <a:xfrm>
          <a:off x="3381375" y="42252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20" name="Text Box 1961"/>
        <xdr:cNvSpPr txBox="1">
          <a:spLocks noChangeArrowheads="1"/>
        </xdr:cNvSpPr>
      </xdr:nvSpPr>
      <xdr:spPr bwMode="auto">
        <a:xfrm>
          <a:off x="2724150" y="42252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21" name="Text Box 1962"/>
        <xdr:cNvSpPr txBox="1">
          <a:spLocks noChangeArrowheads="1"/>
        </xdr:cNvSpPr>
      </xdr:nvSpPr>
      <xdr:spPr bwMode="auto">
        <a:xfrm>
          <a:off x="3371850" y="42252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22" name="Text Box 1983"/>
        <xdr:cNvSpPr txBox="1">
          <a:spLocks noChangeArrowheads="1"/>
        </xdr:cNvSpPr>
      </xdr:nvSpPr>
      <xdr:spPr bwMode="auto">
        <a:xfrm>
          <a:off x="2743200" y="4225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23" name="Text Box 1984"/>
        <xdr:cNvSpPr txBox="1">
          <a:spLocks noChangeArrowheads="1"/>
        </xdr:cNvSpPr>
      </xdr:nvSpPr>
      <xdr:spPr bwMode="auto">
        <a:xfrm>
          <a:off x="3381375" y="42252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24" name="Text Box 2562"/>
        <xdr:cNvSpPr txBox="1">
          <a:spLocks noChangeArrowheads="1"/>
        </xdr:cNvSpPr>
      </xdr:nvSpPr>
      <xdr:spPr bwMode="auto">
        <a:xfrm>
          <a:off x="2724150" y="42252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25" name="Text Box 2563"/>
        <xdr:cNvSpPr txBox="1">
          <a:spLocks noChangeArrowheads="1"/>
        </xdr:cNvSpPr>
      </xdr:nvSpPr>
      <xdr:spPr bwMode="auto">
        <a:xfrm>
          <a:off x="3371850" y="42252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26" name="Text Box 2568"/>
        <xdr:cNvSpPr txBox="1">
          <a:spLocks noChangeArrowheads="1"/>
        </xdr:cNvSpPr>
      </xdr:nvSpPr>
      <xdr:spPr bwMode="auto">
        <a:xfrm>
          <a:off x="2743200" y="4225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27" name="Text Box 2569"/>
        <xdr:cNvSpPr txBox="1">
          <a:spLocks noChangeArrowheads="1"/>
        </xdr:cNvSpPr>
      </xdr:nvSpPr>
      <xdr:spPr bwMode="auto">
        <a:xfrm>
          <a:off x="3381375" y="42252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28" name="Text Box 2590"/>
        <xdr:cNvSpPr txBox="1">
          <a:spLocks noChangeArrowheads="1"/>
        </xdr:cNvSpPr>
      </xdr:nvSpPr>
      <xdr:spPr bwMode="auto">
        <a:xfrm>
          <a:off x="2724150" y="422529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29" name="Text Box 2591"/>
        <xdr:cNvSpPr txBox="1">
          <a:spLocks noChangeArrowheads="1"/>
        </xdr:cNvSpPr>
      </xdr:nvSpPr>
      <xdr:spPr bwMode="auto">
        <a:xfrm>
          <a:off x="3371850" y="422529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166</xdr:row>
      <xdr:rowOff>0</xdr:rowOff>
    </xdr:from>
    <xdr:to>
      <xdr:col>3</xdr:col>
      <xdr:colOff>9525</xdr:colOff>
      <xdr:row>166</xdr:row>
      <xdr:rowOff>0</xdr:rowOff>
    </xdr:to>
    <xdr:sp macro="" textlink="">
      <xdr:nvSpPr>
        <xdr:cNvPr id="1930" name="Text Box 2596"/>
        <xdr:cNvSpPr txBox="1">
          <a:spLocks noChangeArrowheads="1"/>
        </xdr:cNvSpPr>
      </xdr:nvSpPr>
      <xdr:spPr bwMode="auto">
        <a:xfrm>
          <a:off x="2743200" y="4225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166</xdr:row>
      <xdr:rowOff>0</xdr:rowOff>
    </xdr:from>
    <xdr:to>
      <xdr:col>3</xdr:col>
      <xdr:colOff>400050</xdr:colOff>
      <xdr:row>166</xdr:row>
      <xdr:rowOff>0</xdr:rowOff>
    </xdr:to>
    <xdr:sp macro="" textlink="">
      <xdr:nvSpPr>
        <xdr:cNvPr id="1931" name="Text Box 2597"/>
        <xdr:cNvSpPr txBox="1">
          <a:spLocks noChangeArrowheads="1"/>
        </xdr:cNvSpPr>
      </xdr:nvSpPr>
      <xdr:spPr bwMode="auto">
        <a:xfrm>
          <a:off x="3381375" y="422529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32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33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34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35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36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37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180-21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38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39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40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41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42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43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44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45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180-21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46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47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48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49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50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51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1952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1953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180-21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954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1955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1956" name="Text 12"/>
        <xdr:cNvSpPr txBox="1">
          <a:spLocks noChangeArrowheads="1"/>
        </xdr:cNvSpPr>
      </xdr:nvSpPr>
      <xdr:spPr bwMode="auto">
        <a:xfrm>
          <a:off x="295275" y="8972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1957" name="Text 13"/>
        <xdr:cNvSpPr txBox="1">
          <a:spLocks noChangeArrowheads="1"/>
        </xdr:cNvSpPr>
      </xdr:nvSpPr>
      <xdr:spPr bwMode="auto">
        <a:xfrm>
          <a:off x="27336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958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59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60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61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62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18</xdr:col>
      <xdr:colOff>0</xdr:colOff>
      <xdr:row>44</xdr:row>
      <xdr:rowOff>0</xdr:rowOff>
    </xdr:to>
    <xdr:sp macro="" textlink="">
      <xdr:nvSpPr>
        <xdr:cNvPr id="1963" name="Text 149"/>
        <xdr:cNvSpPr txBox="1">
          <a:spLocks noChangeArrowheads="1"/>
        </xdr:cNvSpPr>
      </xdr:nvSpPr>
      <xdr:spPr bwMode="auto">
        <a:xfrm>
          <a:off x="11677650" y="8972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19050</xdr:colOff>
      <xdr:row>44</xdr:row>
      <xdr:rowOff>0</xdr:rowOff>
    </xdr:to>
    <xdr:sp macro="" textlink="">
      <xdr:nvSpPr>
        <xdr:cNvPr id="1964" name="Text 150"/>
        <xdr:cNvSpPr txBox="1">
          <a:spLocks noChangeArrowheads="1"/>
        </xdr:cNvSpPr>
      </xdr:nvSpPr>
      <xdr:spPr bwMode="auto">
        <a:xfrm>
          <a:off x="11010900" y="8972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965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966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967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968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969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970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971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972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973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974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975" name="Text 13"/>
        <xdr:cNvSpPr txBox="1">
          <a:spLocks noChangeArrowheads="1"/>
        </xdr:cNvSpPr>
      </xdr:nvSpPr>
      <xdr:spPr bwMode="auto">
        <a:xfrm>
          <a:off x="110204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19050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1976" name="Text 12"/>
        <xdr:cNvSpPr txBox="1">
          <a:spLocks noChangeArrowheads="1"/>
        </xdr:cNvSpPr>
      </xdr:nvSpPr>
      <xdr:spPr bwMode="auto">
        <a:xfrm>
          <a:off x="295275" y="8972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1977" name="Text 13"/>
        <xdr:cNvSpPr txBox="1">
          <a:spLocks noChangeArrowheads="1"/>
        </xdr:cNvSpPr>
      </xdr:nvSpPr>
      <xdr:spPr bwMode="auto">
        <a:xfrm>
          <a:off x="27336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978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79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80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81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82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983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984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985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986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987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988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989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18</xdr:col>
      <xdr:colOff>0</xdr:colOff>
      <xdr:row>44</xdr:row>
      <xdr:rowOff>0</xdr:rowOff>
    </xdr:to>
    <xdr:sp macro="" textlink="">
      <xdr:nvSpPr>
        <xdr:cNvPr id="1990" name="Text 149"/>
        <xdr:cNvSpPr txBox="1">
          <a:spLocks noChangeArrowheads="1"/>
        </xdr:cNvSpPr>
      </xdr:nvSpPr>
      <xdr:spPr bwMode="auto">
        <a:xfrm>
          <a:off x="11677650" y="8972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19050</xdr:colOff>
      <xdr:row>44</xdr:row>
      <xdr:rowOff>0</xdr:rowOff>
    </xdr:to>
    <xdr:sp macro="" textlink="">
      <xdr:nvSpPr>
        <xdr:cNvPr id="1991" name="Text 150"/>
        <xdr:cNvSpPr txBox="1">
          <a:spLocks noChangeArrowheads="1"/>
        </xdr:cNvSpPr>
      </xdr:nvSpPr>
      <xdr:spPr bwMode="auto">
        <a:xfrm>
          <a:off x="11010900" y="8972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992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993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994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995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996" name="Text 13"/>
        <xdr:cNvSpPr txBox="1">
          <a:spLocks noChangeArrowheads="1"/>
        </xdr:cNvSpPr>
      </xdr:nvSpPr>
      <xdr:spPr bwMode="auto">
        <a:xfrm>
          <a:off x="110204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997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98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999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00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01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002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003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2004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2005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2006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2007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2008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09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10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11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12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2013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14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15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16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17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018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019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2020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2021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22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23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24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2025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2026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2027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28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2029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30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31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32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33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034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035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2036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2037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2038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2039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2040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41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42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43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44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2045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46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47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48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049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050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051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2052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2053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54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55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2056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2057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2058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2059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60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79</xdr:row>
      <xdr:rowOff>0</xdr:rowOff>
    </xdr:from>
    <xdr:to>
      <xdr:col>2</xdr:col>
      <xdr:colOff>0</xdr:colOff>
      <xdr:row>79</xdr:row>
      <xdr:rowOff>0</xdr:rowOff>
    </xdr:to>
    <xdr:sp macro="" textlink="">
      <xdr:nvSpPr>
        <xdr:cNvPr id="2061" name="Text 35"/>
        <xdr:cNvSpPr txBox="1">
          <a:spLocks noChangeArrowheads="1"/>
        </xdr:cNvSpPr>
      </xdr:nvSpPr>
      <xdr:spPr bwMode="auto">
        <a:xfrm>
          <a:off x="285750" y="180403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062" name="Text 39"/>
        <xdr:cNvSpPr txBox="1">
          <a:spLocks noChangeArrowheads="1"/>
        </xdr:cNvSpPr>
      </xdr:nvSpPr>
      <xdr:spPr bwMode="auto">
        <a:xfrm>
          <a:off x="2724150" y="18040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063" name="Text 40"/>
        <xdr:cNvSpPr txBox="1">
          <a:spLocks noChangeArrowheads="1"/>
        </xdr:cNvSpPr>
      </xdr:nvSpPr>
      <xdr:spPr bwMode="auto">
        <a:xfrm>
          <a:off x="3371850" y="18040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64" name="Text 41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65" name="Text 42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66" name="Text 44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67" name="Text 45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2</xdr:col>
      <xdr:colOff>9525</xdr:colOff>
      <xdr:row>79</xdr:row>
      <xdr:rowOff>0</xdr:rowOff>
    </xdr:to>
    <xdr:sp macro="" textlink="">
      <xdr:nvSpPr>
        <xdr:cNvPr id="2068" name="Text 100"/>
        <xdr:cNvSpPr txBox="1">
          <a:spLocks noChangeArrowheads="1"/>
        </xdr:cNvSpPr>
      </xdr:nvSpPr>
      <xdr:spPr bwMode="auto">
        <a:xfrm>
          <a:off x="276225" y="180403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069" name="Text 101"/>
        <xdr:cNvSpPr txBox="1">
          <a:spLocks noChangeArrowheads="1"/>
        </xdr:cNvSpPr>
      </xdr:nvSpPr>
      <xdr:spPr bwMode="auto">
        <a:xfrm>
          <a:off x="2743200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070" name="Text 102"/>
        <xdr:cNvSpPr txBox="1">
          <a:spLocks noChangeArrowheads="1"/>
        </xdr:cNvSpPr>
      </xdr:nvSpPr>
      <xdr:spPr bwMode="auto">
        <a:xfrm>
          <a:off x="3381375" y="18040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71" name="Text 103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72" name="Text 104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73" name="Text 105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74" name="Text 106"/>
        <xdr:cNvSpPr txBox="1">
          <a:spLocks noChangeArrowheads="1"/>
        </xdr:cNvSpPr>
      </xdr:nvSpPr>
      <xdr:spPr bwMode="auto">
        <a:xfrm>
          <a:off x="3886200" y="18040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457200</xdr:colOff>
      <xdr:row>79</xdr:row>
      <xdr:rowOff>0</xdr:rowOff>
    </xdr:to>
    <xdr:sp macro="" textlink="">
      <xdr:nvSpPr>
        <xdr:cNvPr id="2075" name="Text 107"/>
        <xdr:cNvSpPr txBox="1">
          <a:spLocks noChangeArrowheads="1"/>
        </xdr:cNvSpPr>
      </xdr:nvSpPr>
      <xdr:spPr bwMode="auto">
        <a:xfrm>
          <a:off x="3886200" y="180403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79</xdr:row>
      <xdr:rowOff>0</xdr:rowOff>
    </xdr:from>
    <xdr:to>
      <xdr:col>5</xdr:col>
      <xdr:colOff>495300</xdr:colOff>
      <xdr:row>79</xdr:row>
      <xdr:rowOff>0</xdr:rowOff>
    </xdr:to>
    <xdr:sp macro="" textlink="">
      <xdr:nvSpPr>
        <xdr:cNvPr id="2076" name="Text 108"/>
        <xdr:cNvSpPr txBox="1">
          <a:spLocks noChangeArrowheads="1"/>
        </xdr:cNvSpPr>
      </xdr:nvSpPr>
      <xdr:spPr bwMode="auto">
        <a:xfrm>
          <a:off x="4419600" y="180403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79</xdr:row>
      <xdr:rowOff>0</xdr:rowOff>
    </xdr:from>
    <xdr:to>
      <xdr:col>6</xdr:col>
      <xdr:colOff>504825</xdr:colOff>
      <xdr:row>79</xdr:row>
      <xdr:rowOff>0</xdr:rowOff>
    </xdr:to>
    <xdr:sp macro="" textlink="">
      <xdr:nvSpPr>
        <xdr:cNvPr id="2077" name="Text 109"/>
        <xdr:cNvSpPr txBox="1">
          <a:spLocks noChangeArrowheads="1"/>
        </xdr:cNvSpPr>
      </xdr:nvSpPr>
      <xdr:spPr bwMode="auto">
        <a:xfrm>
          <a:off x="4933950" y="180403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79</xdr:row>
      <xdr:rowOff>0</xdr:rowOff>
    </xdr:from>
    <xdr:to>
      <xdr:col>12</xdr:col>
      <xdr:colOff>0</xdr:colOff>
      <xdr:row>79</xdr:row>
      <xdr:rowOff>0</xdr:rowOff>
    </xdr:to>
    <xdr:sp macro="" textlink="">
      <xdr:nvSpPr>
        <xdr:cNvPr id="2078" name="Text 110"/>
        <xdr:cNvSpPr txBox="1">
          <a:spLocks noChangeArrowheads="1"/>
        </xdr:cNvSpPr>
      </xdr:nvSpPr>
      <xdr:spPr bwMode="auto">
        <a:xfrm>
          <a:off x="5467350" y="180403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79</xdr:row>
      <xdr:rowOff>0</xdr:rowOff>
    </xdr:from>
    <xdr:to>
      <xdr:col>17</xdr:col>
      <xdr:colOff>9525</xdr:colOff>
      <xdr:row>79</xdr:row>
      <xdr:rowOff>0</xdr:rowOff>
    </xdr:to>
    <xdr:sp macro="" textlink="">
      <xdr:nvSpPr>
        <xdr:cNvPr id="2079" name="Text 147"/>
        <xdr:cNvSpPr txBox="1">
          <a:spLocks noChangeArrowheads="1"/>
        </xdr:cNvSpPr>
      </xdr:nvSpPr>
      <xdr:spPr bwMode="auto">
        <a:xfrm>
          <a:off x="11010900" y="180403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79</xdr:row>
      <xdr:rowOff>0</xdr:rowOff>
    </xdr:from>
    <xdr:to>
      <xdr:col>18</xdr:col>
      <xdr:colOff>0</xdr:colOff>
      <xdr:row>79</xdr:row>
      <xdr:rowOff>0</xdr:rowOff>
    </xdr:to>
    <xdr:sp macro="" textlink="">
      <xdr:nvSpPr>
        <xdr:cNvPr id="2080" name="Text 148"/>
        <xdr:cNvSpPr txBox="1">
          <a:spLocks noChangeArrowheads="1"/>
        </xdr:cNvSpPr>
      </xdr:nvSpPr>
      <xdr:spPr bwMode="auto">
        <a:xfrm>
          <a:off x="11668125" y="180403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5</xdr:col>
      <xdr:colOff>0</xdr:colOff>
      <xdr:row>79</xdr:row>
      <xdr:rowOff>0</xdr:rowOff>
    </xdr:to>
    <xdr:sp macro="" textlink="">
      <xdr:nvSpPr>
        <xdr:cNvPr id="2081" name="Text 177"/>
        <xdr:cNvSpPr txBox="1">
          <a:spLocks noChangeArrowheads="1"/>
        </xdr:cNvSpPr>
      </xdr:nvSpPr>
      <xdr:spPr bwMode="auto">
        <a:xfrm>
          <a:off x="3886200" y="18040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79</xdr:row>
      <xdr:rowOff>0</xdr:rowOff>
    </xdr:from>
    <xdr:to>
      <xdr:col>6</xdr:col>
      <xdr:colOff>0</xdr:colOff>
      <xdr:row>79</xdr:row>
      <xdr:rowOff>0</xdr:rowOff>
    </xdr:to>
    <xdr:sp macro="" textlink="">
      <xdr:nvSpPr>
        <xdr:cNvPr id="2082" name="Text 178"/>
        <xdr:cNvSpPr txBox="1">
          <a:spLocks noChangeArrowheads="1"/>
        </xdr:cNvSpPr>
      </xdr:nvSpPr>
      <xdr:spPr bwMode="auto">
        <a:xfrm>
          <a:off x="4429125" y="180403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79</xdr:row>
      <xdr:rowOff>0</xdr:rowOff>
    </xdr:from>
    <xdr:to>
      <xdr:col>7</xdr:col>
      <xdr:colOff>0</xdr:colOff>
      <xdr:row>79</xdr:row>
      <xdr:rowOff>0</xdr:rowOff>
    </xdr:to>
    <xdr:sp macro="" textlink="">
      <xdr:nvSpPr>
        <xdr:cNvPr id="2083" name="Text 179"/>
        <xdr:cNvSpPr txBox="1">
          <a:spLocks noChangeArrowheads="1"/>
        </xdr:cNvSpPr>
      </xdr:nvSpPr>
      <xdr:spPr bwMode="auto">
        <a:xfrm>
          <a:off x="4933950" y="18040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79</xdr:row>
      <xdr:rowOff>0</xdr:rowOff>
    </xdr:from>
    <xdr:to>
      <xdr:col>8</xdr:col>
      <xdr:colOff>0</xdr:colOff>
      <xdr:row>79</xdr:row>
      <xdr:rowOff>0</xdr:rowOff>
    </xdr:to>
    <xdr:sp macro="" textlink="">
      <xdr:nvSpPr>
        <xdr:cNvPr id="2084" name="Text 180"/>
        <xdr:cNvSpPr txBox="1">
          <a:spLocks noChangeArrowheads="1"/>
        </xdr:cNvSpPr>
      </xdr:nvSpPr>
      <xdr:spPr bwMode="auto">
        <a:xfrm>
          <a:off x="5448300" y="18040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79</xdr:row>
      <xdr:rowOff>0</xdr:rowOff>
    </xdr:from>
    <xdr:to>
      <xdr:col>9</xdr:col>
      <xdr:colOff>0</xdr:colOff>
      <xdr:row>79</xdr:row>
      <xdr:rowOff>0</xdr:rowOff>
    </xdr:to>
    <xdr:sp macro="" textlink="">
      <xdr:nvSpPr>
        <xdr:cNvPr id="2085" name="Text 181"/>
        <xdr:cNvSpPr txBox="1">
          <a:spLocks noChangeArrowheads="1"/>
        </xdr:cNvSpPr>
      </xdr:nvSpPr>
      <xdr:spPr bwMode="auto">
        <a:xfrm>
          <a:off x="5972175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79</xdr:row>
      <xdr:rowOff>0</xdr:rowOff>
    </xdr:from>
    <xdr:to>
      <xdr:col>10</xdr:col>
      <xdr:colOff>9525</xdr:colOff>
      <xdr:row>79</xdr:row>
      <xdr:rowOff>0</xdr:rowOff>
    </xdr:to>
    <xdr:sp macro="" textlink="">
      <xdr:nvSpPr>
        <xdr:cNvPr id="2086" name="Text 182"/>
        <xdr:cNvSpPr txBox="1">
          <a:spLocks noChangeArrowheads="1"/>
        </xdr:cNvSpPr>
      </xdr:nvSpPr>
      <xdr:spPr bwMode="auto">
        <a:xfrm>
          <a:off x="6600825" y="180403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79</xdr:row>
      <xdr:rowOff>0</xdr:rowOff>
    </xdr:from>
    <xdr:to>
      <xdr:col>11</xdr:col>
      <xdr:colOff>0</xdr:colOff>
      <xdr:row>79</xdr:row>
      <xdr:rowOff>0</xdr:rowOff>
    </xdr:to>
    <xdr:sp macro="" textlink="">
      <xdr:nvSpPr>
        <xdr:cNvPr id="2087" name="Text 183"/>
        <xdr:cNvSpPr txBox="1">
          <a:spLocks noChangeArrowheads="1"/>
        </xdr:cNvSpPr>
      </xdr:nvSpPr>
      <xdr:spPr bwMode="auto">
        <a:xfrm>
          <a:off x="7229475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79</xdr:row>
      <xdr:rowOff>0</xdr:rowOff>
    </xdr:from>
    <xdr:to>
      <xdr:col>12</xdr:col>
      <xdr:colOff>0</xdr:colOff>
      <xdr:row>79</xdr:row>
      <xdr:rowOff>0</xdr:rowOff>
    </xdr:to>
    <xdr:sp macro="" textlink="">
      <xdr:nvSpPr>
        <xdr:cNvPr id="2088" name="Text 184"/>
        <xdr:cNvSpPr txBox="1">
          <a:spLocks noChangeArrowheads="1"/>
        </xdr:cNvSpPr>
      </xdr:nvSpPr>
      <xdr:spPr bwMode="auto">
        <a:xfrm>
          <a:off x="7858125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78</xdr:row>
      <xdr:rowOff>142875</xdr:rowOff>
    </xdr:to>
    <xdr:sp macro="" textlink="">
      <xdr:nvSpPr>
        <xdr:cNvPr id="2089" name="Text 4"/>
        <xdr:cNvSpPr txBox="1">
          <a:spLocks noChangeArrowheads="1"/>
        </xdr:cNvSpPr>
      </xdr:nvSpPr>
      <xdr:spPr bwMode="auto">
        <a:xfrm>
          <a:off x="3886200" y="175831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90" name="Text 5"/>
        <xdr:cNvSpPr txBox="1">
          <a:spLocks noChangeArrowheads="1"/>
        </xdr:cNvSpPr>
      </xdr:nvSpPr>
      <xdr:spPr bwMode="auto">
        <a:xfrm>
          <a:off x="3886200" y="17735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91" name="Text 6"/>
        <xdr:cNvSpPr txBox="1">
          <a:spLocks noChangeArrowheads="1"/>
        </xdr:cNvSpPr>
      </xdr:nvSpPr>
      <xdr:spPr bwMode="auto">
        <a:xfrm>
          <a:off x="3886200" y="17735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0</xdr:rowOff>
    </xdr:to>
    <xdr:sp macro="" textlink="">
      <xdr:nvSpPr>
        <xdr:cNvPr id="2092" name="Text 7"/>
        <xdr:cNvSpPr txBox="1">
          <a:spLocks noChangeArrowheads="1"/>
        </xdr:cNvSpPr>
      </xdr:nvSpPr>
      <xdr:spPr bwMode="auto">
        <a:xfrm>
          <a:off x="3886200" y="17735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093" name="Text 4"/>
        <xdr:cNvSpPr txBox="1">
          <a:spLocks noChangeArrowheads="1"/>
        </xdr:cNvSpPr>
      </xdr:nvSpPr>
      <xdr:spPr bwMode="auto">
        <a:xfrm>
          <a:off x="3886200" y="174307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77</xdr:row>
      <xdr:rowOff>9525</xdr:rowOff>
    </xdr:from>
    <xdr:to>
      <xdr:col>4</xdr:col>
      <xdr:colOff>0</xdr:colOff>
      <xdr:row>78</xdr:row>
      <xdr:rowOff>0</xdr:rowOff>
    </xdr:to>
    <xdr:sp macro="" textlink="">
      <xdr:nvSpPr>
        <xdr:cNvPr id="2094" name="Text 5"/>
        <xdr:cNvSpPr txBox="1">
          <a:spLocks noChangeArrowheads="1"/>
        </xdr:cNvSpPr>
      </xdr:nvSpPr>
      <xdr:spPr bwMode="auto">
        <a:xfrm>
          <a:off x="3886200" y="17592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095" name="Text 6"/>
        <xdr:cNvSpPr txBox="1">
          <a:spLocks noChangeArrowheads="1"/>
        </xdr:cNvSpPr>
      </xdr:nvSpPr>
      <xdr:spPr bwMode="auto">
        <a:xfrm>
          <a:off x="3886200" y="17583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096" name="Text 7"/>
        <xdr:cNvSpPr txBox="1">
          <a:spLocks noChangeArrowheads="1"/>
        </xdr:cNvSpPr>
      </xdr:nvSpPr>
      <xdr:spPr bwMode="auto">
        <a:xfrm>
          <a:off x="3886200" y="17583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80</xdr:row>
      <xdr:rowOff>0</xdr:rowOff>
    </xdr:from>
    <xdr:to>
      <xdr:col>2</xdr:col>
      <xdr:colOff>0</xdr:colOff>
      <xdr:row>80</xdr:row>
      <xdr:rowOff>0</xdr:rowOff>
    </xdr:to>
    <xdr:sp macro="" textlink="">
      <xdr:nvSpPr>
        <xdr:cNvPr id="2097" name="Text 35"/>
        <xdr:cNvSpPr txBox="1">
          <a:spLocks noChangeArrowheads="1"/>
        </xdr:cNvSpPr>
      </xdr:nvSpPr>
      <xdr:spPr bwMode="auto">
        <a:xfrm>
          <a:off x="285750" y="181927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2098" name="Text 39"/>
        <xdr:cNvSpPr txBox="1">
          <a:spLocks noChangeArrowheads="1"/>
        </xdr:cNvSpPr>
      </xdr:nvSpPr>
      <xdr:spPr bwMode="auto">
        <a:xfrm>
          <a:off x="2724150" y="18192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2099" name="Text 40"/>
        <xdr:cNvSpPr txBox="1">
          <a:spLocks noChangeArrowheads="1"/>
        </xdr:cNvSpPr>
      </xdr:nvSpPr>
      <xdr:spPr bwMode="auto">
        <a:xfrm>
          <a:off x="3371850" y="18192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0" name="Text 41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1" name="Text 42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2" name="Text 44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3" name="Text 45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2</xdr:col>
      <xdr:colOff>9525</xdr:colOff>
      <xdr:row>80</xdr:row>
      <xdr:rowOff>0</xdr:rowOff>
    </xdr:to>
    <xdr:sp macro="" textlink="">
      <xdr:nvSpPr>
        <xdr:cNvPr id="2104" name="Text 100"/>
        <xdr:cNvSpPr txBox="1">
          <a:spLocks noChangeArrowheads="1"/>
        </xdr:cNvSpPr>
      </xdr:nvSpPr>
      <xdr:spPr bwMode="auto">
        <a:xfrm>
          <a:off x="276225" y="181927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2105" name="Text 101"/>
        <xdr:cNvSpPr txBox="1">
          <a:spLocks noChangeArrowheads="1"/>
        </xdr:cNvSpPr>
      </xdr:nvSpPr>
      <xdr:spPr bwMode="auto">
        <a:xfrm>
          <a:off x="2743200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2106" name="Text 102"/>
        <xdr:cNvSpPr txBox="1">
          <a:spLocks noChangeArrowheads="1"/>
        </xdr:cNvSpPr>
      </xdr:nvSpPr>
      <xdr:spPr bwMode="auto">
        <a:xfrm>
          <a:off x="3381375" y="1819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7" name="Text 103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8" name="Text 104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09" name="Text 105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10" name="Text 106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457200</xdr:colOff>
      <xdr:row>80</xdr:row>
      <xdr:rowOff>0</xdr:rowOff>
    </xdr:to>
    <xdr:sp macro="" textlink="">
      <xdr:nvSpPr>
        <xdr:cNvPr id="2111" name="Text 107"/>
        <xdr:cNvSpPr txBox="1">
          <a:spLocks noChangeArrowheads="1"/>
        </xdr:cNvSpPr>
      </xdr:nvSpPr>
      <xdr:spPr bwMode="auto">
        <a:xfrm>
          <a:off x="3886200" y="181927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80</xdr:row>
      <xdr:rowOff>0</xdr:rowOff>
    </xdr:from>
    <xdr:to>
      <xdr:col>5</xdr:col>
      <xdr:colOff>495300</xdr:colOff>
      <xdr:row>80</xdr:row>
      <xdr:rowOff>0</xdr:rowOff>
    </xdr:to>
    <xdr:sp macro="" textlink="">
      <xdr:nvSpPr>
        <xdr:cNvPr id="2112" name="Text 108"/>
        <xdr:cNvSpPr txBox="1">
          <a:spLocks noChangeArrowheads="1"/>
        </xdr:cNvSpPr>
      </xdr:nvSpPr>
      <xdr:spPr bwMode="auto">
        <a:xfrm>
          <a:off x="4419600" y="181927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6</xdr:col>
      <xdr:colOff>504825</xdr:colOff>
      <xdr:row>80</xdr:row>
      <xdr:rowOff>0</xdr:rowOff>
    </xdr:to>
    <xdr:sp macro="" textlink="">
      <xdr:nvSpPr>
        <xdr:cNvPr id="2113" name="Text 109"/>
        <xdr:cNvSpPr txBox="1">
          <a:spLocks noChangeArrowheads="1"/>
        </xdr:cNvSpPr>
      </xdr:nvSpPr>
      <xdr:spPr bwMode="auto">
        <a:xfrm>
          <a:off x="4933950" y="1819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2114" name="Text 110"/>
        <xdr:cNvSpPr txBox="1">
          <a:spLocks noChangeArrowheads="1"/>
        </xdr:cNvSpPr>
      </xdr:nvSpPr>
      <xdr:spPr bwMode="auto">
        <a:xfrm>
          <a:off x="5467350" y="181927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80</xdr:row>
      <xdr:rowOff>0</xdr:rowOff>
    </xdr:from>
    <xdr:to>
      <xdr:col>17</xdr:col>
      <xdr:colOff>9525</xdr:colOff>
      <xdr:row>80</xdr:row>
      <xdr:rowOff>0</xdr:rowOff>
    </xdr:to>
    <xdr:sp macro="" textlink="">
      <xdr:nvSpPr>
        <xdr:cNvPr id="2115" name="Text 147"/>
        <xdr:cNvSpPr txBox="1">
          <a:spLocks noChangeArrowheads="1"/>
        </xdr:cNvSpPr>
      </xdr:nvSpPr>
      <xdr:spPr bwMode="auto">
        <a:xfrm>
          <a:off x="11010900" y="181927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80</xdr:row>
      <xdr:rowOff>0</xdr:rowOff>
    </xdr:from>
    <xdr:to>
      <xdr:col>18</xdr:col>
      <xdr:colOff>0</xdr:colOff>
      <xdr:row>80</xdr:row>
      <xdr:rowOff>0</xdr:rowOff>
    </xdr:to>
    <xdr:sp macro="" textlink="">
      <xdr:nvSpPr>
        <xdr:cNvPr id="2116" name="Text 148"/>
        <xdr:cNvSpPr txBox="1">
          <a:spLocks noChangeArrowheads="1"/>
        </xdr:cNvSpPr>
      </xdr:nvSpPr>
      <xdr:spPr bwMode="auto">
        <a:xfrm>
          <a:off x="11668125" y="181927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5</xdr:col>
      <xdr:colOff>0</xdr:colOff>
      <xdr:row>80</xdr:row>
      <xdr:rowOff>0</xdr:rowOff>
    </xdr:to>
    <xdr:sp macro="" textlink="">
      <xdr:nvSpPr>
        <xdr:cNvPr id="2117" name="Text 177"/>
        <xdr:cNvSpPr txBox="1">
          <a:spLocks noChangeArrowheads="1"/>
        </xdr:cNvSpPr>
      </xdr:nvSpPr>
      <xdr:spPr bwMode="auto">
        <a:xfrm>
          <a:off x="3886200" y="1819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80</xdr:row>
      <xdr:rowOff>0</xdr:rowOff>
    </xdr:from>
    <xdr:to>
      <xdr:col>6</xdr:col>
      <xdr:colOff>0</xdr:colOff>
      <xdr:row>80</xdr:row>
      <xdr:rowOff>0</xdr:rowOff>
    </xdr:to>
    <xdr:sp macro="" textlink="">
      <xdr:nvSpPr>
        <xdr:cNvPr id="2118" name="Text 178"/>
        <xdr:cNvSpPr txBox="1">
          <a:spLocks noChangeArrowheads="1"/>
        </xdr:cNvSpPr>
      </xdr:nvSpPr>
      <xdr:spPr bwMode="auto">
        <a:xfrm>
          <a:off x="4429125" y="1819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2119" name="Text 179"/>
        <xdr:cNvSpPr txBox="1">
          <a:spLocks noChangeArrowheads="1"/>
        </xdr:cNvSpPr>
      </xdr:nvSpPr>
      <xdr:spPr bwMode="auto">
        <a:xfrm>
          <a:off x="4933950" y="1819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80</xdr:row>
      <xdr:rowOff>0</xdr:rowOff>
    </xdr:from>
    <xdr:to>
      <xdr:col>8</xdr:col>
      <xdr:colOff>0</xdr:colOff>
      <xdr:row>80</xdr:row>
      <xdr:rowOff>0</xdr:rowOff>
    </xdr:to>
    <xdr:sp macro="" textlink="">
      <xdr:nvSpPr>
        <xdr:cNvPr id="2120" name="Text 180"/>
        <xdr:cNvSpPr txBox="1">
          <a:spLocks noChangeArrowheads="1"/>
        </xdr:cNvSpPr>
      </xdr:nvSpPr>
      <xdr:spPr bwMode="auto">
        <a:xfrm>
          <a:off x="5448300" y="1819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80</xdr:row>
      <xdr:rowOff>0</xdr:rowOff>
    </xdr:from>
    <xdr:to>
      <xdr:col>9</xdr:col>
      <xdr:colOff>0</xdr:colOff>
      <xdr:row>80</xdr:row>
      <xdr:rowOff>0</xdr:rowOff>
    </xdr:to>
    <xdr:sp macro="" textlink="">
      <xdr:nvSpPr>
        <xdr:cNvPr id="2121" name="Text 181"/>
        <xdr:cNvSpPr txBox="1">
          <a:spLocks noChangeArrowheads="1"/>
        </xdr:cNvSpPr>
      </xdr:nvSpPr>
      <xdr:spPr bwMode="auto">
        <a:xfrm>
          <a:off x="597217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80</xdr:row>
      <xdr:rowOff>0</xdr:rowOff>
    </xdr:from>
    <xdr:to>
      <xdr:col>10</xdr:col>
      <xdr:colOff>9525</xdr:colOff>
      <xdr:row>80</xdr:row>
      <xdr:rowOff>0</xdr:rowOff>
    </xdr:to>
    <xdr:sp macro="" textlink="">
      <xdr:nvSpPr>
        <xdr:cNvPr id="2122" name="Text 182"/>
        <xdr:cNvSpPr txBox="1">
          <a:spLocks noChangeArrowheads="1"/>
        </xdr:cNvSpPr>
      </xdr:nvSpPr>
      <xdr:spPr bwMode="auto">
        <a:xfrm>
          <a:off x="6600825" y="1819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80</xdr:row>
      <xdr:rowOff>0</xdr:rowOff>
    </xdr:from>
    <xdr:to>
      <xdr:col>11</xdr:col>
      <xdr:colOff>0</xdr:colOff>
      <xdr:row>80</xdr:row>
      <xdr:rowOff>0</xdr:rowOff>
    </xdr:to>
    <xdr:sp macro="" textlink="">
      <xdr:nvSpPr>
        <xdr:cNvPr id="2123" name="Text 183"/>
        <xdr:cNvSpPr txBox="1">
          <a:spLocks noChangeArrowheads="1"/>
        </xdr:cNvSpPr>
      </xdr:nvSpPr>
      <xdr:spPr bwMode="auto">
        <a:xfrm>
          <a:off x="722947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2124" name="Text 184"/>
        <xdr:cNvSpPr txBox="1">
          <a:spLocks noChangeArrowheads="1"/>
        </xdr:cNvSpPr>
      </xdr:nvSpPr>
      <xdr:spPr bwMode="auto">
        <a:xfrm>
          <a:off x="785812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142875</xdr:rowOff>
    </xdr:to>
    <xdr:sp macro="" textlink="">
      <xdr:nvSpPr>
        <xdr:cNvPr id="2125" name="Text 4"/>
        <xdr:cNvSpPr txBox="1">
          <a:spLocks noChangeArrowheads="1"/>
        </xdr:cNvSpPr>
      </xdr:nvSpPr>
      <xdr:spPr bwMode="auto">
        <a:xfrm>
          <a:off x="3886200" y="177355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9525</xdr:rowOff>
    </xdr:from>
    <xdr:to>
      <xdr:col>4</xdr:col>
      <xdr:colOff>0</xdr:colOff>
      <xdr:row>80</xdr:row>
      <xdr:rowOff>0</xdr:rowOff>
    </xdr:to>
    <xdr:sp macro="" textlink="">
      <xdr:nvSpPr>
        <xdr:cNvPr id="2126" name="Text Box 738"/>
        <xdr:cNvSpPr txBox="1">
          <a:spLocks noChangeArrowheads="1"/>
        </xdr:cNvSpPr>
      </xdr:nvSpPr>
      <xdr:spPr bwMode="auto">
        <a:xfrm>
          <a:off x="3886200" y="177450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27" name="Text Box 739"/>
        <xdr:cNvSpPr txBox="1">
          <a:spLocks noChangeArrowheads="1"/>
        </xdr:cNvSpPr>
      </xdr:nvSpPr>
      <xdr:spPr bwMode="auto">
        <a:xfrm>
          <a:off x="3886200" y="177355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28" name="Text Box 740"/>
        <xdr:cNvSpPr txBox="1">
          <a:spLocks noChangeArrowheads="1"/>
        </xdr:cNvSpPr>
      </xdr:nvSpPr>
      <xdr:spPr bwMode="auto">
        <a:xfrm>
          <a:off x="3886200" y="177355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80</xdr:row>
      <xdr:rowOff>0</xdr:rowOff>
    </xdr:from>
    <xdr:to>
      <xdr:col>2</xdr:col>
      <xdr:colOff>0</xdr:colOff>
      <xdr:row>80</xdr:row>
      <xdr:rowOff>0</xdr:rowOff>
    </xdr:to>
    <xdr:sp macro="" textlink="">
      <xdr:nvSpPr>
        <xdr:cNvPr id="2129" name="Text 35"/>
        <xdr:cNvSpPr txBox="1">
          <a:spLocks noChangeArrowheads="1"/>
        </xdr:cNvSpPr>
      </xdr:nvSpPr>
      <xdr:spPr bwMode="auto">
        <a:xfrm>
          <a:off x="285750" y="181927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2130" name="Text 39"/>
        <xdr:cNvSpPr txBox="1">
          <a:spLocks noChangeArrowheads="1"/>
        </xdr:cNvSpPr>
      </xdr:nvSpPr>
      <xdr:spPr bwMode="auto">
        <a:xfrm>
          <a:off x="2724150" y="18192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2131" name="Text 40"/>
        <xdr:cNvSpPr txBox="1">
          <a:spLocks noChangeArrowheads="1"/>
        </xdr:cNvSpPr>
      </xdr:nvSpPr>
      <xdr:spPr bwMode="auto">
        <a:xfrm>
          <a:off x="3371850" y="18192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32" name="Text 41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33" name="Text 42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34" name="Text 44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35" name="Text 45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2</xdr:col>
      <xdr:colOff>9525</xdr:colOff>
      <xdr:row>80</xdr:row>
      <xdr:rowOff>0</xdr:rowOff>
    </xdr:to>
    <xdr:sp macro="" textlink="">
      <xdr:nvSpPr>
        <xdr:cNvPr id="2136" name="Text 100"/>
        <xdr:cNvSpPr txBox="1">
          <a:spLocks noChangeArrowheads="1"/>
        </xdr:cNvSpPr>
      </xdr:nvSpPr>
      <xdr:spPr bwMode="auto">
        <a:xfrm>
          <a:off x="276225" y="1819275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80</xdr:row>
      <xdr:rowOff>0</xdr:rowOff>
    </xdr:from>
    <xdr:to>
      <xdr:col>3</xdr:col>
      <xdr:colOff>9525</xdr:colOff>
      <xdr:row>80</xdr:row>
      <xdr:rowOff>0</xdr:rowOff>
    </xdr:to>
    <xdr:sp macro="" textlink="">
      <xdr:nvSpPr>
        <xdr:cNvPr id="2137" name="Text 101"/>
        <xdr:cNvSpPr txBox="1">
          <a:spLocks noChangeArrowheads="1"/>
        </xdr:cNvSpPr>
      </xdr:nvSpPr>
      <xdr:spPr bwMode="auto">
        <a:xfrm>
          <a:off x="2743200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80</xdr:row>
      <xdr:rowOff>0</xdr:rowOff>
    </xdr:from>
    <xdr:to>
      <xdr:col>3</xdr:col>
      <xdr:colOff>400050</xdr:colOff>
      <xdr:row>80</xdr:row>
      <xdr:rowOff>0</xdr:rowOff>
    </xdr:to>
    <xdr:sp macro="" textlink="">
      <xdr:nvSpPr>
        <xdr:cNvPr id="2138" name="Text 102"/>
        <xdr:cNvSpPr txBox="1">
          <a:spLocks noChangeArrowheads="1"/>
        </xdr:cNvSpPr>
      </xdr:nvSpPr>
      <xdr:spPr bwMode="auto">
        <a:xfrm>
          <a:off x="3381375" y="18192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39" name="Text 103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40" name="Text 104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41" name="Text 105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42" name="Text 106"/>
        <xdr:cNvSpPr txBox="1">
          <a:spLocks noChangeArrowheads="1"/>
        </xdr:cNvSpPr>
      </xdr:nvSpPr>
      <xdr:spPr bwMode="auto">
        <a:xfrm>
          <a:off x="3886200" y="18192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457200</xdr:colOff>
      <xdr:row>80</xdr:row>
      <xdr:rowOff>0</xdr:rowOff>
    </xdr:to>
    <xdr:sp macro="" textlink="">
      <xdr:nvSpPr>
        <xdr:cNvPr id="2143" name="Text 107"/>
        <xdr:cNvSpPr txBox="1">
          <a:spLocks noChangeArrowheads="1"/>
        </xdr:cNvSpPr>
      </xdr:nvSpPr>
      <xdr:spPr bwMode="auto">
        <a:xfrm>
          <a:off x="3886200" y="18192750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80</xdr:row>
      <xdr:rowOff>0</xdr:rowOff>
    </xdr:from>
    <xdr:to>
      <xdr:col>5</xdr:col>
      <xdr:colOff>495300</xdr:colOff>
      <xdr:row>80</xdr:row>
      <xdr:rowOff>0</xdr:rowOff>
    </xdr:to>
    <xdr:sp macro="" textlink="">
      <xdr:nvSpPr>
        <xdr:cNvPr id="2144" name="Text 108"/>
        <xdr:cNvSpPr txBox="1">
          <a:spLocks noChangeArrowheads="1"/>
        </xdr:cNvSpPr>
      </xdr:nvSpPr>
      <xdr:spPr bwMode="auto">
        <a:xfrm>
          <a:off x="4419600" y="181927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6</xdr:col>
      <xdr:colOff>504825</xdr:colOff>
      <xdr:row>80</xdr:row>
      <xdr:rowOff>0</xdr:rowOff>
    </xdr:to>
    <xdr:sp macro="" textlink="">
      <xdr:nvSpPr>
        <xdr:cNvPr id="2145" name="Text 109"/>
        <xdr:cNvSpPr txBox="1">
          <a:spLocks noChangeArrowheads="1"/>
        </xdr:cNvSpPr>
      </xdr:nvSpPr>
      <xdr:spPr bwMode="auto">
        <a:xfrm>
          <a:off x="4933950" y="1819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5</xdr:col>
      <xdr:colOff>0</xdr:colOff>
      <xdr:row>80</xdr:row>
      <xdr:rowOff>0</xdr:rowOff>
    </xdr:to>
    <xdr:sp macro="" textlink="">
      <xdr:nvSpPr>
        <xdr:cNvPr id="2146" name="Text 177"/>
        <xdr:cNvSpPr txBox="1">
          <a:spLocks noChangeArrowheads="1"/>
        </xdr:cNvSpPr>
      </xdr:nvSpPr>
      <xdr:spPr bwMode="auto">
        <a:xfrm>
          <a:off x="3886200" y="1819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80</xdr:row>
      <xdr:rowOff>0</xdr:rowOff>
    </xdr:from>
    <xdr:to>
      <xdr:col>6</xdr:col>
      <xdr:colOff>0</xdr:colOff>
      <xdr:row>80</xdr:row>
      <xdr:rowOff>0</xdr:rowOff>
    </xdr:to>
    <xdr:sp macro="" textlink="">
      <xdr:nvSpPr>
        <xdr:cNvPr id="2147" name="Text 178"/>
        <xdr:cNvSpPr txBox="1">
          <a:spLocks noChangeArrowheads="1"/>
        </xdr:cNvSpPr>
      </xdr:nvSpPr>
      <xdr:spPr bwMode="auto">
        <a:xfrm>
          <a:off x="4429125" y="18192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80</xdr:row>
      <xdr:rowOff>0</xdr:rowOff>
    </xdr:from>
    <xdr:to>
      <xdr:col>7</xdr:col>
      <xdr:colOff>0</xdr:colOff>
      <xdr:row>80</xdr:row>
      <xdr:rowOff>0</xdr:rowOff>
    </xdr:to>
    <xdr:sp macro="" textlink="">
      <xdr:nvSpPr>
        <xdr:cNvPr id="2148" name="Text 179"/>
        <xdr:cNvSpPr txBox="1">
          <a:spLocks noChangeArrowheads="1"/>
        </xdr:cNvSpPr>
      </xdr:nvSpPr>
      <xdr:spPr bwMode="auto">
        <a:xfrm>
          <a:off x="4933950" y="18192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80</xdr:row>
      <xdr:rowOff>0</xdr:rowOff>
    </xdr:from>
    <xdr:to>
      <xdr:col>8</xdr:col>
      <xdr:colOff>0</xdr:colOff>
      <xdr:row>80</xdr:row>
      <xdr:rowOff>0</xdr:rowOff>
    </xdr:to>
    <xdr:sp macro="" textlink="">
      <xdr:nvSpPr>
        <xdr:cNvPr id="2149" name="Text 180"/>
        <xdr:cNvSpPr txBox="1">
          <a:spLocks noChangeArrowheads="1"/>
        </xdr:cNvSpPr>
      </xdr:nvSpPr>
      <xdr:spPr bwMode="auto">
        <a:xfrm>
          <a:off x="5448300" y="18192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79</xdr:row>
      <xdr:rowOff>142875</xdr:rowOff>
    </xdr:to>
    <xdr:sp macro="" textlink="">
      <xdr:nvSpPr>
        <xdr:cNvPr id="2150" name="Text 4"/>
        <xdr:cNvSpPr txBox="1">
          <a:spLocks noChangeArrowheads="1"/>
        </xdr:cNvSpPr>
      </xdr:nvSpPr>
      <xdr:spPr bwMode="auto">
        <a:xfrm>
          <a:off x="3886200" y="177355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9525</xdr:rowOff>
    </xdr:from>
    <xdr:to>
      <xdr:col>4</xdr:col>
      <xdr:colOff>0</xdr:colOff>
      <xdr:row>80</xdr:row>
      <xdr:rowOff>0</xdr:rowOff>
    </xdr:to>
    <xdr:sp macro="" textlink="">
      <xdr:nvSpPr>
        <xdr:cNvPr id="2151" name="Text Box 831"/>
        <xdr:cNvSpPr txBox="1">
          <a:spLocks noChangeArrowheads="1"/>
        </xdr:cNvSpPr>
      </xdr:nvSpPr>
      <xdr:spPr bwMode="auto">
        <a:xfrm>
          <a:off x="3886200" y="177450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52" name="Text Box 832"/>
        <xdr:cNvSpPr txBox="1">
          <a:spLocks noChangeArrowheads="1"/>
        </xdr:cNvSpPr>
      </xdr:nvSpPr>
      <xdr:spPr bwMode="auto">
        <a:xfrm>
          <a:off x="3886200" y="177355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53" name="Text Box 833"/>
        <xdr:cNvSpPr txBox="1">
          <a:spLocks noChangeArrowheads="1"/>
        </xdr:cNvSpPr>
      </xdr:nvSpPr>
      <xdr:spPr bwMode="auto">
        <a:xfrm>
          <a:off x="3886200" y="177355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19050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2154" name="Text 110"/>
        <xdr:cNvSpPr txBox="1">
          <a:spLocks noChangeArrowheads="1"/>
        </xdr:cNvSpPr>
      </xdr:nvSpPr>
      <xdr:spPr bwMode="auto">
        <a:xfrm>
          <a:off x="5467350" y="1819275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80</xdr:row>
      <xdr:rowOff>0</xdr:rowOff>
    </xdr:from>
    <xdr:to>
      <xdr:col>17</xdr:col>
      <xdr:colOff>9525</xdr:colOff>
      <xdr:row>80</xdr:row>
      <xdr:rowOff>0</xdr:rowOff>
    </xdr:to>
    <xdr:sp macro="" textlink="">
      <xdr:nvSpPr>
        <xdr:cNvPr id="2155" name="Text 147"/>
        <xdr:cNvSpPr txBox="1">
          <a:spLocks noChangeArrowheads="1"/>
        </xdr:cNvSpPr>
      </xdr:nvSpPr>
      <xdr:spPr bwMode="auto">
        <a:xfrm>
          <a:off x="11010900" y="1819275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80</xdr:row>
      <xdr:rowOff>0</xdr:rowOff>
    </xdr:from>
    <xdr:to>
      <xdr:col>18</xdr:col>
      <xdr:colOff>0</xdr:colOff>
      <xdr:row>80</xdr:row>
      <xdr:rowOff>0</xdr:rowOff>
    </xdr:to>
    <xdr:sp macro="" textlink="">
      <xdr:nvSpPr>
        <xdr:cNvPr id="2156" name="Text 148"/>
        <xdr:cNvSpPr txBox="1">
          <a:spLocks noChangeArrowheads="1"/>
        </xdr:cNvSpPr>
      </xdr:nvSpPr>
      <xdr:spPr bwMode="auto">
        <a:xfrm>
          <a:off x="11668125" y="1819275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8</xdr:col>
      <xdr:colOff>0</xdr:colOff>
      <xdr:row>80</xdr:row>
      <xdr:rowOff>0</xdr:rowOff>
    </xdr:from>
    <xdr:to>
      <xdr:col>9</xdr:col>
      <xdr:colOff>0</xdr:colOff>
      <xdr:row>80</xdr:row>
      <xdr:rowOff>0</xdr:rowOff>
    </xdr:to>
    <xdr:sp macro="" textlink="">
      <xdr:nvSpPr>
        <xdr:cNvPr id="2157" name="Text 181"/>
        <xdr:cNvSpPr txBox="1">
          <a:spLocks noChangeArrowheads="1"/>
        </xdr:cNvSpPr>
      </xdr:nvSpPr>
      <xdr:spPr bwMode="auto">
        <a:xfrm>
          <a:off x="597217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80</xdr:row>
      <xdr:rowOff>0</xdr:rowOff>
    </xdr:from>
    <xdr:to>
      <xdr:col>10</xdr:col>
      <xdr:colOff>9525</xdr:colOff>
      <xdr:row>80</xdr:row>
      <xdr:rowOff>0</xdr:rowOff>
    </xdr:to>
    <xdr:sp macro="" textlink="">
      <xdr:nvSpPr>
        <xdr:cNvPr id="2158" name="Text 182"/>
        <xdr:cNvSpPr txBox="1">
          <a:spLocks noChangeArrowheads="1"/>
        </xdr:cNvSpPr>
      </xdr:nvSpPr>
      <xdr:spPr bwMode="auto">
        <a:xfrm>
          <a:off x="6600825" y="18192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80</xdr:row>
      <xdr:rowOff>0</xdr:rowOff>
    </xdr:from>
    <xdr:to>
      <xdr:col>11</xdr:col>
      <xdr:colOff>0</xdr:colOff>
      <xdr:row>80</xdr:row>
      <xdr:rowOff>0</xdr:rowOff>
    </xdr:to>
    <xdr:sp macro="" textlink="">
      <xdr:nvSpPr>
        <xdr:cNvPr id="2159" name="Text 183"/>
        <xdr:cNvSpPr txBox="1">
          <a:spLocks noChangeArrowheads="1"/>
        </xdr:cNvSpPr>
      </xdr:nvSpPr>
      <xdr:spPr bwMode="auto">
        <a:xfrm>
          <a:off x="722947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80</xdr:row>
      <xdr:rowOff>0</xdr:rowOff>
    </xdr:from>
    <xdr:to>
      <xdr:col>12</xdr:col>
      <xdr:colOff>0</xdr:colOff>
      <xdr:row>80</xdr:row>
      <xdr:rowOff>0</xdr:rowOff>
    </xdr:to>
    <xdr:sp macro="" textlink="">
      <xdr:nvSpPr>
        <xdr:cNvPr id="2160" name="Text 184"/>
        <xdr:cNvSpPr txBox="1">
          <a:spLocks noChangeArrowheads="1"/>
        </xdr:cNvSpPr>
      </xdr:nvSpPr>
      <xdr:spPr bwMode="auto">
        <a:xfrm>
          <a:off x="7858125" y="18192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1" name="Text 4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2" name="Text 5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3" name="Text 6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4" name="Text 7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5" name="Text Box 2618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6" name="Text Box 2619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7" name="Text Box 2620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78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2168" name="Text Box 2621"/>
        <xdr:cNvSpPr txBox="1">
          <a:spLocks noChangeArrowheads="1"/>
        </xdr:cNvSpPr>
      </xdr:nvSpPr>
      <xdr:spPr bwMode="auto">
        <a:xfrm>
          <a:off x="3886200" y="17735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79</xdr:row>
      <xdr:rowOff>0</xdr:rowOff>
    </xdr:from>
    <xdr:to>
      <xdr:col>4</xdr:col>
      <xdr:colOff>0</xdr:colOff>
      <xdr:row>81</xdr:row>
      <xdr:rowOff>0</xdr:rowOff>
    </xdr:to>
    <xdr:sp macro="" textlink="">
      <xdr:nvSpPr>
        <xdr:cNvPr id="2169" name="Text 4"/>
        <xdr:cNvSpPr txBox="1">
          <a:spLocks noChangeArrowheads="1"/>
        </xdr:cNvSpPr>
      </xdr:nvSpPr>
      <xdr:spPr bwMode="auto">
        <a:xfrm>
          <a:off x="3886200" y="18040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70" name="Text Box 1833"/>
        <xdr:cNvSpPr txBox="1">
          <a:spLocks noChangeArrowheads="1"/>
        </xdr:cNvSpPr>
      </xdr:nvSpPr>
      <xdr:spPr bwMode="auto">
        <a:xfrm>
          <a:off x="2724150" y="17430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71" name="Text Box 1834"/>
        <xdr:cNvSpPr txBox="1">
          <a:spLocks noChangeArrowheads="1"/>
        </xdr:cNvSpPr>
      </xdr:nvSpPr>
      <xdr:spPr bwMode="auto">
        <a:xfrm>
          <a:off x="3371850" y="17430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72" name="Text Box 1857"/>
        <xdr:cNvSpPr txBox="1">
          <a:spLocks noChangeArrowheads="1"/>
        </xdr:cNvSpPr>
      </xdr:nvSpPr>
      <xdr:spPr bwMode="auto">
        <a:xfrm>
          <a:off x="2743200" y="17430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73" name="Text Box 1858"/>
        <xdr:cNvSpPr txBox="1">
          <a:spLocks noChangeArrowheads="1"/>
        </xdr:cNvSpPr>
      </xdr:nvSpPr>
      <xdr:spPr bwMode="auto">
        <a:xfrm>
          <a:off x="3381375" y="17430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74" name="Text Box 1961"/>
        <xdr:cNvSpPr txBox="1">
          <a:spLocks noChangeArrowheads="1"/>
        </xdr:cNvSpPr>
      </xdr:nvSpPr>
      <xdr:spPr bwMode="auto">
        <a:xfrm>
          <a:off x="2724150" y="17430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75" name="Text Box 1962"/>
        <xdr:cNvSpPr txBox="1">
          <a:spLocks noChangeArrowheads="1"/>
        </xdr:cNvSpPr>
      </xdr:nvSpPr>
      <xdr:spPr bwMode="auto">
        <a:xfrm>
          <a:off x="3371850" y="17430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76" name="Text Box 1983"/>
        <xdr:cNvSpPr txBox="1">
          <a:spLocks noChangeArrowheads="1"/>
        </xdr:cNvSpPr>
      </xdr:nvSpPr>
      <xdr:spPr bwMode="auto">
        <a:xfrm>
          <a:off x="2743200" y="17430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77" name="Text Box 1984"/>
        <xdr:cNvSpPr txBox="1">
          <a:spLocks noChangeArrowheads="1"/>
        </xdr:cNvSpPr>
      </xdr:nvSpPr>
      <xdr:spPr bwMode="auto">
        <a:xfrm>
          <a:off x="3381375" y="17430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78" name="Text Box 2562"/>
        <xdr:cNvSpPr txBox="1">
          <a:spLocks noChangeArrowheads="1"/>
        </xdr:cNvSpPr>
      </xdr:nvSpPr>
      <xdr:spPr bwMode="auto">
        <a:xfrm>
          <a:off x="2724150" y="17430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79" name="Text Box 2563"/>
        <xdr:cNvSpPr txBox="1">
          <a:spLocks noChangeArrowheads="1"/>
        </xdr:cNvSpPr>
      </xdr:nvSpPr>
      <xdr:spPr bwMode="auto">
        <a:xfrm>
          <a:off x="3371850" y="17430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80" name="Text Box 2568"/>
        <xdr:cNvSpPr txBox="1">
          <a:spLocks noChangeArrowheads="1"/>
        </xdr:cNvSpPr>
      </xdr:nvSpPr>
      <xdr:spPr bwMode="auto">
        <a:xfrm>
          <a:off x="2743200" y="17430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81" name="Text Box 2569"/>
        <xdr:cNvSpPr txBox="1">
          <a:spLocks noChangeArrowheads="1"/>
        </xdr:cNvSpPr>
      </xdr:nvSpPr>
      <xdr:spPr bwMode="auto">
        <a:xfrm>
          <a:off x="3381375" y="17430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82" name="Text Box 2590"/>
        <xdr:cNvSpPr txBox="1">
          <a:spLocks noChangeArrowheads="1"/>
        </xdr:cNvSpPr>
      </xdr:nvSpPr>
      <xdr:spPr bwMode="auto">
        <a:xfrm>
          <a:off x="2724150" y="17430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83" name="Text Box 2591"/>
        <xdr:cNvSpPr txBox="1">
          <a:spLocks noChangeArrowheads="1"/>
        </xdr:cNvSpPr>
      </xdr:nvSpPr>
      <xdr:spPr bwMode="auto">
        <a:xfrm>
          <a:off x="3371850" y="174307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2184" name="Text Box 2596"/>
        <xdr:cNvSpPr txBox="1">
          <a:spLocks noChangeArrowheads="1"/>
        </xdr:cNvSpPr>
      </xdr:nvSpPr>
      <xdr:spPr bwMode="auto">
        <a:xfrm>
          <a:off x="2743200" y="17430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2185" name="Text Box 2597"/>
        <xdr:cNvSpPr txBox="1">
          <a:spLocks noChangeArrowheads="1"/>
        </xdr:cNvSpPr>
      </xdr:nvSpPr>
      <xdr:spPr bwMode="auto">
        <a:xfrm>
          <a:off x="3381375" y="17430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2</xdr:col>
      <xdr:colOff>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86" name="Text Box 1833"/>
        <xdr:cNvSpPr txBox="1">
          <a:spLocks noChangeArrowheads="1"/>
        </xdr:cNvSpPr>
      </xdr:nvSpPr>
      <xdr:spPr bwMode="auto">
        <a:xfrm>
          <a:off x="2724150" y="18040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87" name="Text Box 1834"/>
        <xdr:cNvSpPr txBox="1">
          <a:spLocks noChangeArrowheads="1"/>
        </xdr:cNvSpPr>
      </xdr:nvSpPr>
      <xdr:spPr bwMode="auto">
        <a:xfrm>
          <a:off x="3371850" y="18040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88" name="Text Box 1857"/>
        <xdr:cNvSpPr txBox="1">
          <a:spLocks noChangeArrowheads="1"/>
        </xdr:cNvSpPr>
      </xdr:nvSpPr>
      <xdr:spPr bwMode="auto">
        <a:xfrm>
          <a:off x="2743200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89" name="Text Box 1858"/>
        <xdr:cNvSpPr txBox="1">
          <a:spLocks noChangeArrowheads="1"/>
        </xdr:cNvSpPr>
      </xdr:nvSpPr>
      <xdr:spPr bwMode="auto">
        <a:xfrm>
          <a:off x="3381375" y="18040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90" name="Text Box 1961"/>
        <xdr:cNvSpPr txBox="1">
          <a:spLocks noChangeArrowheads="1"/>
        </xdr:cNvSpPr>
      </xdr:nvSpPr>
      <xdr:spPr bwMode="auto">
        <a:xfrm>
          <a:off x="2724150" y="18040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91" name="Text Box 1962"/>
        <xdr:cNvSpPr txBox="1">
          <a:spLocks noChangeArrowheads="1"/>
        </xdr:cNvSpPr>
      </xdr:nvSpPr>
      <xdr:spPr bwMode="auto">
        <a:xfrm>
          <a:off x="3371850" y="18040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92" name="Text Box 1983"/>
        <xdr:cNvSpPr txBox="1">
          <a:spLocks noChangeArrowheads="1"/>
        </xdr:cNvSpPr>
      </xdr:nvSpPr>
      <xdr:spPr bwMode="auto">
        <a:xfrm>
          <a:off x="2743200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93" name="Text Box 1984"/>
        <xdr:cNvSpPr txBox="1">
          <a:spLocks noChangeArrowheads="1"/>
        </xdr:cNvSpPr>
      </xdr:nvSpPr>
      <xdr:spPr bwMode="auto">
        <a:xfrm>
          <a:off x="3381375" y="18040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94" name="Text Box 2562"/>
        <xdr:cNvSpPr txBox="1">
          <a:spLocks noChangeArrowheads="1"/>
        </xdr:cNvSpPr>
      </xdr:nvSpPr>
      <xdr:spPr bwMode="auto">
        <a:xfrm>
          <a:off x="2724150" y="18040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95" name="Text Box 2563"/>
        <xdr:cNvSpPr txBox="1">
          <a:spLocks noChangeArrowheads="1"/>
        </xdr:cNvSpPr>
      </xdr:nvSpPr>
      <xdr:spPr bwMode="auto">
        <a:xfrm>
          <a:off x="3371850" y="18040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96" name="Text Box 2568"/>
        <xdr:cNvSpPr txBox="1">
          <a:spLocks noChangeArrowheads="1"/>
        </xdr:cNvSpPr>
      </xdr:nvSpPr>
      <xdr:spPr bwMode="auto">
        <a:xfrm>
          <a:off x="2743200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97" name="Text Box 2569"/>
        <xdr:cNvSpPr txBox="1">
          <a:spLocks noChangeArrowheads="1"/>
        </xdr:cNvSpPr>
      </xdr:nvSpPr>
      <xdr:spPr bwMode="auto">
        <a:xfrm>
          <a:off x="3381375" y="18040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198" name="Text Box 2590"/>
        <xdr:cNvSpPr txBox="1">
          <a:spLocks noChangeArrowheads="1"/>
        </xdr:cNvSpPr>
      </xdr:nvSpPr>
      <xdr:spPr bwMode="auto">
        <a:xfrm>
          <a:off x="2724150" y="18040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199" name="Text Box 2591"/>
        <xdr:cNvSpPr txBox="1">
          <a:spLocks noChangeArrowheads="1"/>
        </xdr:cNvSpPr>
      </xdr:nvSpPr>
      <xdr:spPr bwMode="auto">
        <a:xfrm>
          <a:off x="3371850" y="180403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79</xdr:row>
      <xdr:rowOff>0</xdr:rowOff>
    </xdr:from>
    <xdr:to>
      <xdr:col>3</xdr:col>
      <xdr:colOff>9525</xdr:colOff>
      <xdr:row>79</xdr:row>
      <xdr:rowOff>0</xdr:rowOff>
    </xdr:to>
    <xdr:sp macro="" textlink="">
      <xdr:nvSpPr>
        <xdr:cNvPr id="2200" name="Text Box 2596"/>
        <xdr:cNvSpPr txBox="1">
          <a:spLocks noChangeArrowheads="1"/>
        </xdr:cNvSpPr>
      </xdr:nvSpPr>
      <xdr:spPr bwMode="auto">
        <a:xfrm>
          <a:off x="2743200" y="180403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79</xdr:row>
      <xdr:rowOff>0</xdr:rowOff>
    </xdr:from>
    <xdr:to>
      <xdr:col>3</xdr:col>
      <xdr:colOff>400050</xdr:colOff>
      <xdr:row>79</xdr:row>
      <xdr:rowOff>0</xdr:rowOff>
    </xdr:to>
    <xdr:sp macro="" textlink="">
      <xdr:nvSpPr>
        <xdr:cNvPr id="2201" name="Text Box 2597"/>
        <xdr:cNvSpPr txBox="1">
          <a:spLocks noChangeArrowheads="1"/>
        </xdr:cNvSpPr>
      </xdr:nvSpPr>
      <xdr:spPr bwMode="auto">
        <a:xfrm>
          <a:off x="3381375" y="180403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02" name="Text 94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03" name="Text 95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5</xdr:col>
      <xdr:colOff>0</xdr:colOff>
      <xdr:row>116</xdr:row>
      <xdr:rowOff>0</xdr:rowOff>
    </xdr:to>
    <xdr:sp macro="" textlink="">
      <xdr:nvSpPr>
        <xdr:cNvPr id="2204" name="Text 96"/>
        <xdr:cNvSpPr txBox="1">
          <a:spLocks noChangeArrowheads="1"/>
        </xdr:cNvSpPr>
      </xdr:nvSpPr>
      <xdr:spPr bwMode="auto">
        <a:xfrm>
          <a:off x="3886200" y="27070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116</xdr:row>
      <xdr:rowOff>0</xdr:rowOff>
    </xdr:from>
    <xdr:to>
      <xdr:col>5</xdr:col>
      <xdr:colOff>485775</xdr:colOff>
      <xdr:row>116</xdr:row>
      <xdr:rowOff>0</xdr:rowOff>
    </xdr:to>
    <xdr:sp macro="" textlink="">
      <xdr:nvSpPr>
        <xdr:cNvPr id="2205" name="Text 97"/>
        <xdr:cNvSpPr txBox="1">
          <a:spLocks noChangeArrowheads="1"/>
        </xdr:cNvSpPr>
      </xdr:nvSpPr>
      <xdr:spPr bwMode="auto">
        <a:xfrm>
          <a:off x="4429125" y="27070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116</xdr:row>
      <xdr:rowOff>0</xdr:rowOff>
    </xdr:from>
    <xdr:to>
      <xdr:col>6</xdr:col>
      <xdr:colOff>371475</xdr:colOff>
      <xdr:row>116</xdr:row>
      <xdr:rowOff>0</xdr:rowOff>
    </xdr:to>
    <xdr:sp macro="" textlink="">
      <xdr:nvSpPr>
        <xdr:cNvPr id="2206" name="Text 98"/>
        <xdr:cNvSpPr txBox="1">
          <a:spLocks noChangeArrowheads="1"/>
        </xdr:cNvSpPr>
      </xdr:nvSpPr>
      <xdr:spPr bwMode="auto">
        <a:xfrm>
          <a:off x="4933950" y="27070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116</xdr:row>
      <xdr:rowOff>0</xdr:rowOff>
    </xdr:from>
    <xdr:to>
      <xdr:col>16</xdr:col>
      <xdr:colOff>19050</xdr:colOff>
      <xdr:row>116</xdr:row>
      <xdr:rowOff>0</xdr:rowOff>
    </xdr:to>
    <xdr:sp macro="" textlink="">
      <xdr:nvSpPr>
        <xdr:cNvPr id="2207" name="Text 99"/>
        <xdr:cNvSpPr txBox="1">
          <a:spLocks noChangeArrowheads="1"/>
        </xdr:cNvSpPr>
      </xdr:nvSpPr>
      <xdr:spPr bwMode="auto">
        <a:xfrm>
          <a:off x="5457825" y="27070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08" name="Text 94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09" name="Text 95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5</xdr:col>
      <xdr:colOff>0</xdr:colOff>
      <xdr:row>116</xdr:row>
      <xdr:rowOff>0</xdr:rowOff>
    </xdr:to>
    <xdr:sp macro="" textlink="">
      <xdr:nvSpPr>
        <xdr:cNvPr id="2210" name="Text 96"/>
        <xdr:cNvSpPr txBox="1">
          <a:spLocks noChangeArrowheads="1"/>
        </xdr:cNvSpPr>
      </xdr:nvSpPr>
      <xdr:spPr bwMode="auto">
        <a:xfrm>
          <a:off x="3886200" y="27070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116</xdr:row>
      <xdr:rowOff>0</xdr:rowOff>
    </xdr:from>
    <xdr:to>
      <xdr:col>5</xdr:col>
      <xdr:colOff>485775</xdr:colOff>
      <xdr:row>116</xdr:row>
      <xdr:rowOff>0</xdr:rowOff>
    </xdr:to>
    <xdr:sp macro="" textlink="">
      <xdr:nvSpPr>
        <xdr:cNvPr id="2211" name="Text 97"/>
        <xdr:cNvSpPr txBox="1">
          <a:spLocks noChangeArrowheads="1"/>
        </xdr:cNvSpPr>
      </xdr:nvSpPr>
      <xdr:spPr bwMode="auto">
        <a:xfrm>
          <a:off x="4429125" y="27070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116</xdr:row>
      <xdr:rowOff>0</xdr:rowOff>
    </xdr:from>
    <xdr:to>
      <xdr:col>6</xdr:col>
      <xdr:colOff>371475</xdr:colOff>
      <xdr:row>116</xdr:row>
      <xdr:rowOff>0</xdr:rowOff>
    </xdr:to>
    <xdr:sp macro="" textlink="">
      <xdr:nvSpPr>
        <xdr:cNvPr id="2212" name="Text 98"/>
        <xdr:cNvSpPr txBox="1">
          <a:spLocks noChangeArrowheads="1"/>
        </xdr:cNvSpPr>
      </xdr:nvSpPr>
      <xdr:spPr bwMode="auto">
        <a:xfrm>
          <a:off x="4933950" y="27070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116</xdr:row>
      <xdr:rowOff>0</xdr:rowOff>
    </xdr:from>
    <xdr:to>
      <xdr:col>16</xdr:col>
      <xdr:colOff>19050</xdr:colOff>
      <xdr:row>116</xdr:row>
      <xdr:rowOff>0</xdr:rowOff>
    </xdr:to>
    <xdr:sp macro="" textlink="">
      <xdr:nvSpPr>
        <xdr:cNvPr id="2213" name="Text 99"/>
        <xdr:cNvSpPr txBox="1">
          <a:spLocks noChangeArrowheads="1"/>
        </xdr:cNvSpPr>
      </xdr:nvSpPr>
      <xdr:spPr bwMode="auto">
        <a:xfrm>
          <a:off x="5457825" y="27070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14" name="Text 94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15" name="Text 95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5</xdr:col>
      <xdr:colOff>0</xdr:colOff>
      <xdr:row>116</xdr:row>
      <xdr:rowOff>0</xdr:rowOff>
    </xdr:to>
    <xdr:sp macro="" textlink="">
      <xdr:nvSpPr>
        <xdr:cNvPr id="2216" name="Text 96"/>
        <xdr:cNvSpPr txBox="1">
          <a:spLocks noChangeArrowheads="1"/>
        </xdr:cNvSpPr>
      </xdr:nvSpPr>
      <xdr:spPr bwMode="auto">
        <a:xfrm>
          <a:off x="3886200" y="27070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116</xdr:row>
      <xdr:rowOff>0</xdr:rowOff>
    </xdr:from>
    <xdr:to>
      <xdr:col>5</xdr:col>
      <xdr:colOff>485775</xdr:colOff>
      <xdr:row>116</xdr:row>
      <xdr:rowOff>0</xdr:rowOff>
    </xdr:to>
    <xdr:sp macro="" textlink="">
      <xdr:nvSpPr>
        <xdr:cNvPr id="2217" name="Text 97"/>
        <xdr:cNvSpPr txBox="1">
          <a:spLocks noChangeArrowheads="1"/>
        </xdr:cNvSpPr>
      </xdr:nvSpPr>
      <xdr:spPr bwMode="auto">
        <a:xfrm>
          <a:off x="4429125" y="27070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116</xdr:row>
      <xdr:rowOff>0</xdr:rowOff>
    </xdr:from>
    <xdr:to>
      <xdr:col>6</xdr:col>
      <xdr:colOff>371475</xdr:colOff>
      <xdr:row>116</xdr:row>
      <xdr:rowOff>0</xdr:rowOff>
    </xdr:to>
    <xdr:sp macro="" textlink="">
      <xdr:nvSpPr>
        <xdr:cNvPr id="2218" name="Text 98"/>
        <xdr:cNvSpPr txBox="1">
          <a:spLocks noChangeArrowheads="1"/>
        </xdr:cNvSpPr>
      </xdr:nvSpPr>
      <xdr:spPr bwMode="auto">
        <a:xfrm>
          <a:off x="4933950" y="27070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116</xdr:row>
      <xdr:rowOff>0</xdr:rowOff>
    </xdr:from>
    <xdr:to>
      <xdr:col>16</xdr:col>
      <xdr:colOff>19050</xdr:colOff>
      <xdr:row>116</xdr:row>
      <xdr:rowOff>0</xdr:rowOff>
    </xdr:to>
    <xdr:sp macro="" textlink="">
      <xdr:nvSpPr>
        <xdr:cNvPr id="2219" name="Text 99"/>
        <xdr:cNvSpPr txBox="1">
          <a:spLocks noChangeArrowheads="1"/>
        </xdr:cNvSpPr>
      </xdr:nvSpPr>
      <xdr:spPr bwMode="auto">
        <a:xfrm>
          <a:off x="5457825" y="27070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20" name="Text Box 859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21" name="Text Box 860"/>
        <xdr:cNvSpPr txBox="1">
          <a:spLocks noChangeArrowheads="1"/>
        </xdr:cNvSpPr>
      </xdr:nvSpPr>
      <xdr:spPr bwMode="auto">
        <a:xfrm>
          <a:off x="3886200" y="2707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116</xdr:row>
      <xdr:rowOff>0</xdr:rowOff>
    </xdr:from>
    <xdr:to>
      <xdr:col>5</xdr:col>
      <xdr:colOff>0</xdr:colOff>
      <xdr:row>116</xdr:row>
      <xdr:rowOff>0</xdr:rowOff>
    </xdr:to>
    <xdr:sp macro="" textlink="">
      <xdr:nvSpPr>
        <xdr:cNvPr id="2222" name="Text Box 861"/>
        <xdr:cNvSpPr txBox="1">
          <a:spLocks noChangeArrowheads="1"/>
        </xdr:cNvSpPr>
      </xdr:nvSpPr>
      <xdr:spPr bwMode="auto">
        <a:xfrm>
          <a:off x="3886200" y="27070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116</xdr:row>
      <xdr:rowOff>0</xdr:rowOff>
    </xdr:from>
    <xdr:to>
      <xdr:col>5</xdr:col>
      <xdr:colOff>485775</xdr:colOff>
      <xdr:row>116</xdr:row>
      <xdr:rowOff>0</xdr:rowOff>
    </xdr:to>
    <xdr:sp macro="" textlink="">
      <xdr:nvSpPr>
        <xdr:cNvPr id="2223" name="Text Box 862"/>
        <xdr:cNvSpPr txBox="1">
          <a:spLocks noChangeArrowheads="1"/>
        </xdr:cNvSpPr>
      </xdr:nvSpPr>
      <xdr:spPr bwMode="auto">
        <a:xfrm>
          <a:off x="4429125" y="270700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116</xdr:row>
      <xdr:rowOff>0</xdr:rowOff>
    </xdr:from>
    <xdr:to>
      <xdr:col>6</xdr:col>
      <xdr:colOff>371475</xdr:colOff>
      <xdr:row>116</xdr:row>
      <xdr:rowOff>0</xdr:rowOff>
    </xdr:to>
    <xdr:sp macro="" textlink="">
      <xdr:nvSpPr>
        <xdr:cNvPr id="2224" name="Text Box 863"/>
        <xdr:cNvSpPr txBox="1">
          <a:spLocks noChangeArrowheads="1"/>
        </xdr:cNvSpPr>
      </xdr:nvSpPr>
      <xdr:spPr bwMode="auto">
        <a:xfrm>
          <a:off x="4933950" y="270700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116</xdr:row>
      <xdr:rowOff>0</xdr:rowOff>
    </xdr:from>
    <xdr:to>
      <xdr:col>16</xdr:col>
      <xdr:colOff>19050</xdr:colOff>
      <xdr:row>116</xdr:row>
      <xdr:rowOff>0</xdr:rowOff>
    </xdr:to>
    <xdr:sp macro="" textlink="">
      <xdr:nvSpPr>
        <xdr:cNvPr id="2225" name="Text Box 864"/>
        <xdr:cNvSpPr txBox="1">
          <a:spLocks noChangeArrowheads="1"/>
        </xdr:cNvSpPr>
      </xdr:nvSpPr>
      <xdr:spPr bwMode="auto">
        <a:xfrm>
          <a:off x="5457825" y="270700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26" name="Text Box 2947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27" name="Text Box 2948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28" name="Text Box 2949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29" name="Text Box 2950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0" name="Text Box 2951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1" name="Text Box 2952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32" name="Text Box 2953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3" name="Text Box 295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4" name="Text Box 2955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35" name="Text Box 2956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6" name="Text Box 2957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7" name="Text Box 2958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38" name="Text Box 2959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39" name="Text Box 2960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0" name="Text Box 2961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41" name="Text Box 2962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2" name="Text Box 2963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3" name="Text Box 296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44" name="Text Box 2965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5" name="Text Box 2966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6" name="Text Box 2967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47" name="Text Box 2968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8" name="Text Box 2969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49" name="Text Box 2970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50" name="Text Box 2971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51" name="Text Box 2972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52" name="Text Box 2973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142875</xdr:rowOff>
    </xdr:to>
    <xdr:sp macro="" textlink="">
      <xdr:nvSpPr>
        <xdr:cNvPr id="2253" name="Text Box 2974"/>
        <xdr:cNvSpPr txBox="1">
          <a:spLocks noChangeArrowheads="1"/>
        </xdr:cNvSpPr>
      </xdr:nvSpPr>
      <xdr:spPr bwMode="auto">
        <a:xfrm>
          <a:off x="3886200" y="266128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115</xdr:row>
      <xdr:rowOff>9525</xdr:rowOff>
    </xdr:from>
    <xdr:to>
      <xdr:col>4</xdr:col>
      <xdr:colOff>0</xdr:colOff>
      <xdr:row>117</xdr:row>
      <xdr:rowOff>0</xdr:rowOff>
    </xdr:to>
    <xdr:sp macro="" textlink="">
      <xdr:nvSpPr>
        <xdr:cNvPr id="2254" name="Text Box 2975"/>
        <xdr:cNvSpPr txBox="1">
          <a:spLocks noChangeArrowheads="1"/>
        </xdr:cNvSpPr>
      </xdr:nvSpPr>
      <xdr:spPr bwMode="auto">
        <a:xfrm>
          <a:off x="3886200" y="269271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115</xdr:row>
      <xdr:rowOff>0</xdr:rowOff>
    </xdr:from>
    <xdr:to>
      <xdr:col>4</xdr:col>
      <xdr:colOff>0</xdr:colOff>
      <xdr:row>117</xdr:row>
      <xdr:rowOff>0</xdr:rowOff>
    </xdr:to>
    <xdr:sp macro="" textlink="">
      <xdr:nvSpPr>
        <xdr:cNvPr id="2255" name="Text Box 2976"/>
        <xdr:cNvSpPr txBox="1">
          <a:spLocks noChangeArrowheads="1"/>
        </xdr:cNvSpPr>
      </xdr:nvSpPr>
      <xdr:spPr bwMode="auto">
        <a:xfrm>
          <a:off x="3886200" y="269176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115</xdr:row>
      <xdr:rowOff>0</xdr:rowOff>
    </xdr:from>
    <xdr:to>
      <xdr:col>4</xdr:col>
      <xdr:colOff>0</xdr:colOff>
      <xdr:row>117</xdr:row>
      <xdr:rowOff>0</xdr:rowOff>
    </xdr:to>
    <xdr:sp macro="" textlink="">
      <xdr:nvSpPr>
        <xdr:cNvPr id="2256" name="Text Box 2977"/>
        <xdr:cNvSpPr txBox="1">
          <a:spLocks noChangeArrowheads="1"/>
        </xdr:cNvSpPr>
      </xdr:nvSpPr>
      <xdr:spPr bwMode="auto">
        <a:xfrm>
          <a:off x="3886200" y="269176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57" name="Text Box 2978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58" name="Text Box 2979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59" name="Text Box 2980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60" name="Text Box 2981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1" name="Text Box 2982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2" name="Text Box 2983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63" name="Text Box 2984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4" name="Text Box 2985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5" name="Text Box 2986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66" name="Text Box 231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67" name="Text Box 232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8" name="Text Box 233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69" name="Text Box 23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70" name="Text Box 729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71" name="Text Box 730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72" name="Text Box 731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73" name="Text Box 732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74" name="Text Box 822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75" name="Text Box 823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76" name="Text Box 82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77" name="Text Box 825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278" name="Text Box 3123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279" name="Text Box 3124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0" name="Text Box 3125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1" name="Text Box 3126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282" name="Text Box 3127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283" name="Text Box 3128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4" name="Text Box 3129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5" name="Text Box 3130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286" name="Text Box 3131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287" name="Text Box 3132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8" name="Text Box 3133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289" name="Text Box 3134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90" name="Text Box 231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91" name="Text Box 232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92" name="Text Box 233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93" name="Text Box 23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94" name="Text Box 729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95" name="Text Box 730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96" name="Text Box 731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297" name="Text Box 732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115</xdr:row>
      <xdr:rowOff>142875</xdr:rowOff>
    </xdr:to>
    <xdr:sp macro="" textlink="">
      <xdr:nvSpPr>
        <xdr:cNvPr id="2298" name="Text Box 822"/>
        <xdr:cNvSpPr txBox="1">
          <a:spLocks noChangeArrowheads="1"/>
        </xdr:cNvSpPr>
      </xdr:nvSpPr>
      <xdr:spPr bwMode="auto">
        <a:xfrm>
          <a:off x="3886200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114</xdr:row>
      <xdr:rowOff>9525</xdr:rowOff>
    </xdr:from>
    <xdr:to>
      <xdr:col>4</xdr:col>
      <xdr:colOff>0</xdr:colOff>
      <xdr:row>116</xdr:row>
      <xdr:rowOff>0</xdr:rowOff>
    </xdr:to>
    <xdr:sp macro="" textlink="">
      <xdr:nvSpPr>
        <xdr:cNvPr id="2299" name="Text Box 823"/>
        <xdr:cNvSpPr txBox="1">
          <a:spLocks noChangeArrowheads="1"/>
        </xdr:cNvSpPr>
      </xdr:nvSpPr>
      <xdr:spPr bwMode="auto">
        <a:xfrm>
          <a:off x="3886200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300" name="Text Box 824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114</xdr:row>
      <xdr:rowOff>0</xdr:rowOff>
    </xdr:from>
    <xdr:to>
      <xdr:col>4</xdr:col>
      <xdr:colOff>0</xdr:colOff>
      <xdr:row>116</xdr:row>
      <xdr:rowOff>0</xdr:rowOff>
    </xdr:to>
    <xdr:sp macro="" textlink="">
      <xdr:nvSpPr>
        <xdr:cNvPr id="2301" name="Text Box 825"/>
        <xdr:cNvSpPr txBox="1">
          <a:spLocks noChangeArrowheads="1"/>
        </xdr:cNvSpPr>
      </xdr:nvSpPr>
      <xdr:spPr bwMode="auto">
        <a:xfrm>
          <a:off x="3886200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302" name="Text Box 3123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303" name="Text Box 3124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04" name="Text Box 3125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05" name="Text Box 3126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306" name="Text Box 3127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307" name="Text Box 3128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08" name="Text Box 3129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09" name="Text Box 3130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115</xdr:row>
      <xdr:rowOff>142875</xdr:rowOff>
    </xdr:to>
    <xdr:sp macro="" textlink="">
      <xdr:nvSpPr>
        <xdr:cNvPr id="2310" name="Text Box 3131"/>
        <xdr:cNvSpPr txBox="1">
          <a:spLocks noChangeArrowheads="1"/>
        </xdr:cNvSpPr>
      </xdr:nvSpPr>
      <xdr:spPr bwMode="auto">
        <a:xfrm>
          <a:off x="6600825" y="26612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114</xdr:row>
      <xdr:rowOff>9525</xdr:rowOff>
    </xdr:from>
    <xdr:to>
      <xdr:col>9</xdr:col>
      <xdr:colOff>0</xdr:colOff>
      <xdr:row>116</xdr:row>
      <xdr:rowOff>0</xdr:rowOff>
    </xdr:to>
    <xdr:sp macro="" textlink="">
      <xdr:nvSpPr>
        <xdr:cNvPr id="2311" name="Text Box 3132"/>
        <xdr:cNvSpPr txBox="1">
          <a:spLocks noChangeArrowheads="1"/>
        </xdr:cNvSpPr>
      </xdr:nvSpPr>
      <xdr:spPr bwMode="auto">
        <a:xfrm>
          <a:off x="6600825" y="266223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12" name="Text Box 3133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114</xdr:row>
      <xdr:rowOff>0</xdr:rowOff>
    </xdr:from>
    <xdr:to>
      <xdr:col>9</xdr:col>
      <xdr:colOff>0</xdr:colOff>
      <xdr:row>116</xdr:row>
      <xdr:rowOff>0</xdr:rowOff>
    </xdr:to>
    <xdr:sp macro="" textlink="">
      <xdr:nvSpPr>
        <xdr:cNvPr id="2313" name="Text Box 3134"/>
        <xdr:cNvSpPr txBox="1">
          <a:spLocks noChangeArrowheads="1"/>
        </xdr:cNvSpPr>
      </xdr:nvSpPr>
      <xdr:spPr bwMode="auto">
        <a:xfrm>
          <a:off x="6600825" y="26612850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14" name="Text Box 1833"/>
        <xdr:cNvSpPr txBox="1">
          <a:spLocks noChangeArrowheads="1"/>
        </xdr:cNvSpPr>
      </xdr:nvSpPr>
      <xdr:spPr bwMode="auto">
        <a:xfrm>
          <a:off x="2724150" y="26917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15" name="Text Box 1834"/>
        <xdr:cNvSpPr txBox="1">
          <a:spLocks noChangeArrowheads="1"/>
        </xdr:cNvSpPr>
      </xdr:nvSpPr>
      <xdr:spPr bwMode="auto">
        <a:xfrm>
          <a:off x="3371850" y="26917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16" name="Text Box 1857"/>
        <xdr:cNvSpPr txBox="1">
          <a:spLocks noChangeArrowheads="1"/>
        </xdr:cNvSpPr>
      </xdr:nvSpPr>
      <xdr:spPr bwMode="auto">
        <a:xfrm>
          <a:off x="2743200" y="26917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17" name="Text Box 1858"/>
        <xdr:cNvSpPr txBox="1">
          <a:spLocks noChangeArrowheads="1"/>
        </xdr:cNvSpPr>
      </xdr:nvSpPr>
      <xdr:spPr bwMode="auto">
        <a:xfrm>
          <a:off x="3381375" y="26917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18" name="Text Box 1961"/>
        <xdr:cNvSpPr txBox="1">
          <a:spLocks noChangeArrowheads="1"/>
        </xdr:cNvSpPr>
      </xdr:nvSpPr>
      <xdr:spPr bwMode="auto">
        <a:xfrm>
          <a:off x="2724150" y="26917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19" name="Text Box 1962"/>
        <xdr:cNvSpPr txBox="1">
          <a:spLocks noChangeArrowheads="1"/>
        </xdr:cNvSpPr>
      </xdr:nvSpPr>
      <xdr:spPr bwMode="auto">
        <a:xfrm>
          <a:off x="3371850" y="26917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20" name="Text Box 1983"/>
        <xdr:cNvSpPr txBox="1">
          <a:spLocks noChangeArrowheads="1"/>
        </xdr:cNvSpPr>
      </xdr:nvSpPr>
      <xdr:spPr bwMode="auto">
        <a:xfrm>
          <a:off x="2743200" y="26917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21" name="Text Box 1984"/>
        <xdr:cNvSpPr txBox="1">
          <a:spLocks noChangeArrowheads="1"/>
        </xdr:cNvSpPr>
      </xdr:nvSpPr>
      <xdr:spPr bwMode="auto">
        <a:xfrm>
          <a:off x="3381375" y="26917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22" name="Text Box 2562"/>
        <xdr:cNvSpPr txBox="1">
          <a:spLocks noChangeArrowheads="1"/>
        </xdr:cNvSpPr>
      </xdr:nvSpPr>
      <xdr:spPr bwMode="auto">
        <a:xfrm>
          <a:off x="2724150" y="26917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23" name="Text Box 2563"/>
        <xdr:cNvSpPr txBox="1">
          <a:spLocks noChangeArrowheads="1"/>
        </xdr:cNvSpPr>
      </xdr:nvSpPr>
      <xdr:spPr bwMode="auto">
        <a:xfrm>
          <a:off x="3371850" y="26917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24" name="Text Box 2568"/>
        <xdr:cNvSpPr txBox="1">
          <a:spLocks noChangeArrowheads="1"/>
        </xdr:cNvSpPr>
      </xdr:nvSpPr>
      <xdr:spPr bwMode="auto">
        <a:xfrm>
          <a:off x="2743200" y="26917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25" name="Text Box 2569"/>
        <xdr:cNvSpPr txBox="1">
          <a:spLocks noChangeArrowheads="1"/>
        </xdr:cNvSpPr>
      </xdr:nvSpPr>
      <xdr:spPr bwMode="auto">
        <a:xfrm>
          <a:off x="3381375" y="26917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26" name="Text Box 2590"/>
        <xdr:cNvSpPr txBox="1">
          <a:spLocks noChangeArrowheads="1"/>
        </xdr:cNvSpPr>
      </xdr:nvSpPr>
      <xdr:spPr bwMode="auto">
        <a:xfrm>
          <a:off x="2724150" y="269176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27" name="Text Box 2591"/>
        <xdr:cNvSpPr txBox="1">
          <a:spLocks noChangeArrowheads="1"/>
        </xdr:cNvSpPr>
      </xdr:nvSpPr>
      <xdr:spPr bwMode="auto">
        <a:xfrm>
          <a:off x="3371850" y="2691765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115</xdr:row>
      <xdr:rowOff>0</xdr:rowOff>
    </xdr:from>
    <xdr:to>
      <xdr:col>3</xdr:col>
      <xdr:colOff>9525</xdr:colOff>
      <xdr:row>115</xdr:row>
      <xdr:rowOff>0</xdr:rowOff>
    </xdr:to>
    <xdr:sp macro="" textlink="">
      <xdr:nvSpPr>
        <xdr:cNvPr id="2328" name="Text Box 2596"/>
        <xdr:cNvSpPr txBox="1">
          <a:spLocks noChangeArrowheads="1"/>
        </xdr:cNvSpPr>
      </xdr:nvSpPr>
      <xdr:spPr bwMode="auto">
        <a:xfrm>
          <a:off x="2743200" y="269176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115</xdr:row>
      <xdr:rowOff>0</xdr:rowOff>
    </xdr:from>
    <xdr:to>
      <xdr:col>3</xdr:col>
      <xdr:colOff>400050</xdr:colOff>
      <xdr:row>115</xdr:row>
      <xdr:rowOff>0</xdr:rowOff>
    </xdr:to>
    <xdr:sp macro="" textlink="">
      <xdr:nvSpPr>
        <xdr:cNvPr id="2329" name="Text Box 2597"/>
        <xdr:cNvSpPr txBox="1">
          <a:spLocks noChangeArrowheads="1"/>
        </xdr:cNvSpPr>
      </xdr:nvSpPr>
      <xdr:spPr bwMode="auto">
        <a:xfrm>
          <a:off x="3381375" y="269176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3</xdr:col>
      <xdr:colOff>19050</xdr:colOff>
      <xdr:row>146</xdr:row>
      <xdr:rowOff>0</xdr:rowOff>
    </xdr:from>
    <xdr:to>
      <xdr:col>3</xdr:col>
      <xdr:colOff>400050</xdr:colOff>
      <xdr:row>146</xdr:row>
      <xdr:rowOff>0</xdr:rowOff>
    </xdr:to>
    <xdr:sp macro="" textlink="">
      <xdr:nvSpPr>
        <xdr:cNvPr id="2330" name="Text 14"/>
        <xdr:cNvSpPr txBox="1">
          <a:spLocks noChangeArrowheads="1"/>
        </xdr:cNvSpPr>
      </xdr:nvSpPr>
      <xdr:spPr bwMode="auto">
        <a:xfrm>
          <a:off x="3381375" y="353568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2331" name="Text 15"/>
        <xdr:cNvSpPr txBox="1">
          <a:spLocks noChangeArrowheads="1"/>
        </xdr:cNvSpPr>
      </xdr:nvSpPr>
      <xdr:spPr bwMode="auto">
        <a:xfrm>
          <a:off x="3886200" y="3535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2332" name="Text 16"/>
        <xdr:cNvSpPr txBox="1">
          <a:spLocks noChangeArrowheads="1"/>
        </xdr:cNvSpPr>
      </xdr:nvSpPr>
      <xdr:spPr bwMode="auto">
        <a:xfrm>
          <a:off x="3886200" y="3535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2333" name="Text 17"/>
        <xdr:cNvSpPr txBox="1">
          <a:spLocks noChangeArrowheads="1"/>
        </xdr:cNvSpPr>
      </xdr:nvSpPr>
      <xdr:spPr bwMode="auto">
        <a:xfrm>
          <a:off x="3886200" y="3535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2334" name="Text 18"/>
        <xdr:cNvSpPr txBox="1">
          <a:spLocks noChangeArrowheads="1"/>
        </xdr:cNvSpPr>
      </xdr:nvSpPr>
      <xdr:spPr bwMode="auto">
        <a:xfrm>
          <a:off x="3886200" y="3535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5</xdr:col>
      <xdr:colOff>0</xdr:colOff>
      <xdr:row>146</xdr:row>
      <xdr:rowOff>0</xdr:rowOff>
    </xdr:to>
    <xdr:sp macro="" textlink="">
      <xdr:nvSpPr>
        <xdr:cNvPr id="2335" name="Text 169"/>
        <xdr:cNvSpPr txBox="1">
          <a:spLocks noChangeArrowheads="1"/>
        </xdr:cNvSpPr>
      </xdr:nvSpPr>
      <xdr:spPr bwMode="auto">
        <a:xfrm>
          <a:off x="3886200" y="353568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2336" name="Text 170"/>
        <xdr:cNvSpPr txBox="1">
          <a:spLocks noChangeArrowheads="1"/>
        </xdr:cNvSpPr>
      </xdr:nvSpPr>
      <xdr:spPr bwMode="auto">
        <a:xfrm>
          <a:off x="4429125" y="353568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2337" name="Text 171"/>
        <xdr:cNvSpPr txBox="1">
          <a:spLocks noChangeArrowheads="1"/>
        </xdr:cNvSpPr>
      </xdr:nvSpPr>
      <xdr:spPr bwMode="auto">
        <a:xfrm>
          <a:off x="4933950" y="353568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146</xdr:row>
      <xdr:rowOff>0</xdr:rowOff>
    </xdr:from>
    <xdr:to>
      <xdr:col>8</xdr:col>
      <xdr:colOff>0</xdr:colOff>
      <xdr:row>146</xdr:row>
      <xdr:rowOff>0</xdr:rowOff>
    </xdr:to>
    <xdr:sp macro="" textlink="">
      <xdr:nvSpPr>
        <xdr:cNvPr id="2338" name="Text 172"/>
        <xdr:cNvSpPr txBox="1">
          <a:spLocks noChangeArrowheads="1"/>
        </xdr:cNvSpPr>
      </xdr:nvSpPr>
      <xdr:spPr bwMode="auto">
        <a:xfrm>
          <a:off x="5448300" y="353568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146</xdr:row>
      <xdr:rowOff>0</xdr:rowOff>
    </xdr:from>
    <xdr:to>
      <xdr:col>9</xdr:col>
      <xdr:colOff>0</xdr:colOff>
      <xdr:row>146</xdr:row>
      <xdr:rowOff>0</xdr:rowOff>
    </xdr:to>
    <xdr:sp macro="" textlink="">
      <xdr:nvSpPr>
        <xdr:cNvPr id="2339" name="Text 173"/>
        <xdr:cNvSpPr txBox="1">
          <a:spLocks noChangeArrowheads="1"/>
        </xdr:cNvSpPr>
      </xdr:nvSpPr>
      <xdr:spPr bwMode="auto">
        <a:xfrm>
          <a:off x="5972175" y="3535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146</xdr:row>
      <xdr:rowOff>0</xdr:rowOff>
    </xdr:from>
    <xdr:to>
      <xdr:col>10</xdr:col>
      <xdr:colOff>9525</xdr:colOff>
      <xdr:row>146</xdr:row>
      <xdr:rowOff>0</xdr:rowOff>
    </xdr:to>
    <xdr:sp macro="" textlink="">
      <xdr:nvSpPr>
        <xdr:cNvPr id="2340" name="Text 174"/>
        <xdr:cNvSpPr txBox="1">
          <a:spLocks noChangeArrowheads="1"/>
        </xdr:cNvSpPr>
      </xdr:nvSpPr>
      <xdr:spPr bwMode="auto">
        <a:xfrm>
          <a:off x="6600825" y="353568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2341" name="Text 175"/>
        <xdr:cNvSpPr txBox="1">
          <a:spLocks noChangeArrowheads="1"/>
        </xdr:cNvSpPr>
      </xdr:nvSpPr>
      <xdr:spPr bwMode="auto">
        <a:xfrm>
          <a:off x="7229475" y="3535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146</xdr:row>
      <xdr:rowOff>0</xdr:rowOff>
    </xdr:from>
    <xdr:to>
      <xdr:col>12</xdr:col>
      <xdr:colOff>0</xdr:colOff>
      <xdr:row>146</xdr:row>
      <xdr:rowOff>0</xdr:rowOff>
    </xdr:to>
    <xdr:sp macro="" textlink="">
      <xdr:nvSpPr>
        <xdr:cNvPr id="2342" name="Text 176"/>
        <xdr:cNvSpPr txBox="1">
          <a:spLocks noChangeArrowheads="1"/>
        </xdr:cNvSpPr>
      </xdr:nvSpPr>
      <xdr:spPr bwMode="auto">
        <a:xfrm>
          <a:off x="7858125" y="3535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12</xdr:col>
      <xdr:colOff>0</xdr:colOff>
      <xdr:row>146</xdr:row>
      <xdr:rowOff>0</xdr:rowOff>
    </xdr:from>
    <xdr:to>
      <xdr:col>13</xdr:col>
      <xdr:colOff>9525</xdr:colOff>
      <xdr:row>146</xdr:row>
      <xdr:rowOff>0</xdr:rowOff>
    </xdr:to>
    <xdr:sp macro="" textlink="">
      <xdr:nvSpPr>
        <xdr:cNvPr id="2343" name="Text 174"/>
        <xdr:cNvSpPr txBox="1">
          <a:spLocks noChangeArrowheads="1"/>
        </xdr:cNvSpPr>
      </xdr:nvSpPr>
      <xdr:spPr bwMode="auto">
        <a:xfrm>
          <a:off x="8486775" y="353568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146</xdr:row>
      <xdr:rowOff>0</xdr:rowOff>
    </xdr:from>
    <xdr:to>
      <xdr:col>14</xdr:col>
      <xdr:colOff>0</xdr:colOff>
      <xdr:row>146</xdr:row>
      <xdr:rowOff>0</xdr:rowOff>
    </xdr:to>
    <xdr:sp macro="" textlink="">
      <xdr:nvSpPr>
        <xdr:cNvPr id="2344" name="Text 175"/>
        <xdr:cNvSpPr txBox="1">
          <a:spLocks noChangeArrowheads="1"/>
        </xdr:cNvSpPr>
      </xdr:nvSpPr>
      <xdr:spPr bwMode="auto">
        <a:xfrm>
          <a:off x="9115425" y="3535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146</xdr:row>
      <xdr:rowOff>0</xdr:rowOff>
    </xdr:from>
    <xdr:to>
      <xdr:col>15</xdr:col>
      <xdr:colOff>0</xdr:colOff>
      <xdr:row>146</xdr:row>
      <xdr:rowOff>0</xdr:rowOff>
    </xdr:to>
    <xdr:sp macro="" textlink="">
      <xdr:nvSpPr>
        <xdr:cNvPr id="2345" name="Text 176"/>
        <xdr:cNvSpPr txBox="1">
          <a:spLocks noChangeArrowheads="1"/>
        </xdr:cNvSpPr>
      </xdr:nvSpPr>
      <xdr:spPr bwMode="auto">
        <a:xfrm>
          <a:off x="9744075" y="353568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46" name="Text Box 1833"/>
        <xdr:cNvSpPr txBox="1">
          <a:spLocks noChangeArrowheads="1"/>
        </xdr:cNvSpPr>
      </xdr:nvSpPr>
      <xdr:spPr bwMode="auto">
        <a:xfrm>
          <a:off x="2724150" y="35204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47" name="Text Box 1834"/>
        <xdr:cNvSpPr txBox="1">
          <a:spLocks noChangeArrowheads="1"/>
        </xdr:cNvSpPr>
      </xdr:nvSpPr>
      <xdr:spPr bwMode="auto">
        <a:xfrm>
          <a:off x="3371850" y="35204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48" name="Text Box 1857"/>
        <xdr:cNvSpPr txBox="1">
          <a:spLocks noChangeArrowheads="1"/>
        </xdr:cNvSpPr>
      </xdr:nvSpPr>
      <xdr:spPr bwMode="auto">
        <a:xfrm>
          <a:off x="2743200" y="35204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49" name="Text Box 1858"/>
        <xdr:cNvSpPr txBox="1">
          <a:spLocks noChangeArrowheads="1"/>
        </xdr:cNvSpPr>
      </xdr:nvSpPr>
      <xdr:spPr bwMode="auto">
        <a:xfrm>
          <a:off x="3381375" y="35204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50" name="Text Box 1961"/>
        <xdr:cNvSpPr txBox="1">
          <a:spLocks noChangeArrowheads="1"/>
        </xdr:cNvSpPr>
      </xdr:nvSpPr>
      <xdr:spPr bwMode="auto">
        <a:xfrm>
          <a:off x="2724150" y="35204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51" name="Text Box 1962"/>
        <xdr:cNvSpPr txBox="1">
          <a:spLocks noChangeArrowheads="1"/>
        </xdr:cNvSpPr>
      </xdr:nvSpPr>
      <xdr:spPr bwMode="auto">
        <a:xfrm>
          <a:off x="3371850" y="35204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52" name="Text Box 1983"/>
        <xdr:cNvSpPr txBox="1">
          <a:spLocks noChangeArrowheads="1"/>
        </xdr:cNvSpPr>
      </xdr:nvSpPr>
      <xdr:spPr bwMode="auto">
        <a:xfrm>
          <a:off x="2743200" y="35204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53" name="Text Box 1984"/>
        <xdr:cNvSpPr txBox="1">
          <a:spLocks noChangeArrowheads="1"/>
        </xdr:cNvSpPr>
      </xdr:nvSpPr>
      <xdr:spPr bwMode="auto">
        <a:xfrm>
          <a:off x="3381375" y="35204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54" name="Text Box 2562"/>
        <xdr:cNvSpPr txBox="1">
          <a:spLocks noChangeArrowheads="1"/>
        </xdr:cNvSpPr>
      </xdr:nvSpPr>
      <xdr:spPr bwMode="auto">
        <a:xfrm>
          <a:off x="2724150" y="35204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55" name="Text Box 2563"/>
        <xdr:cNvSpPr txBox="1">
          <a:spLocks noChangeArrowheads="1"/>
        </xdr:cNvSpPr>
      </xdr:nvSpPr>
      <xdr:spPr bwMode="auto">
        <a:xfrm>
          <a:off x="3371850" y="35204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56" name="Text Box 2568"/>
        <xdr:cNvSpPr txBox="1">
          <a:spLocks noChangeArrowheads="1"/>
        </xdr:cNvSpPr>
      </xdr:nvSpPr>
      <xdr:spPr bwMode="auto">
        <a:xfrm>
          <a:off x="2743200" y="35204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57" name="Text Box 2569"/>
        <xdr:cNvSpPr txBox="1">
          <a:spLocks noChangeArrowheads="1"/>
        </xdr:cNvSpPr>
      </xdr:nvSpPr>
      <xdr:spPr bwMode="auto">
        <a:xfrm>
          <a:off x="3381375" y="35204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58" name="Text Box 2590"/>
        <xdr:cNvSpPr txBox="1">
          <a:spLocks noChangeArrowheads="1"/>
        </xdr:cNvSpPr>
      </xdr:nvSpPr>
      <xdr:spPr bwMode="auto">
        <a:xfrm>
          <a:off x="2724150" y="352044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59" name="Text Box 2591"/>
        <xdr:cNvSpPr txBox="1">
          <a:spLocks noChangeArrowheads="1"/>
        </xdr:cNvSpPr>
      </xdr:nvSpPr>
      <xdr:spPr bwMode="auto">
        <a:xfrm>
          <a:off x="3371850" y="352044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2</xdr:col>
      <xdr:colOff>19050</xdr:colOff>
      <xdr:row>145</xdr:row>
      <xdr:rowOff>0</xdr:rowOff>
    </xdr:from>
    <xdr:to>
      <xdr:col>3</xdr:col>
      <xdr:colOff>9525</xdr:colOff>
      <xdr:row>145</xdr:row>
      <xdr:rowOff>0</xdr:rowOff>
    </xdr:to>
    <xdr:sp macro="" textlink="">
      <xdr:nvSpPr>
        <xdr:cNvPr id="2360" name="Text Box 2596"/>
        <xdr:cNvSpPr txBox="1">
          <a:spLocks noChangeArrowheads="1"/>
        </xdr:cNvSpPr>
      </xdr:nvSpPr>
      <xdr:spPr bwMode="auto">
        <a:xfrm>
          <a:off x="2743200" y="352044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145</xdr:row>
      <xdr:rowOff>0</xdr:rowOff>
    </xdr:from>
    <xdr:to>
      <xdr:col>3</xdr:col>
      <xdr:colOff>400050</xdr:colOff>
      <xdr:row>145</xdr:row>
      <xdr:rowOff>0</xdr:rowOff>
    </xdr:to>
    <xdr:sp macro="" textlink="">
      <xdr:nvSpPr>
        <xdr:cNvPr id="2361" name="Text Box 2597"/>
        <xdr:cNvSpPr txBox="1">
          <a:spLocks noChangeArrowheads="1"/>
        </xdr:cNvSpPr>
      </xdr:nvSpPr>
      <xdr:spPr bwMode="auto">
        <a:xfrm>
          <a:off x="3381375" y="3520440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1</xdr:col>
      <xdr:colOff>9525</xdr:colOff>
      <xdr:row>478</xdr:row>
      <xdr:rowOff>0</xdr:rowOff>
    </xdr:from>
    <xdr:to>
      <xdr:col>2</xdr:col>
      <xdr:colOff>0</xdr:colOff>
      <xdr:row>478</xdr:row>
      <xdr:rowOff>0</xdr:rowOff>
    </xdr:to>
    <xdr:sp macro="" textlink="">
      <xdr:nvSpPr>
        <xdr:cNvPr id="2374" name="Text 78"/>
        <xdr:cNvSpPr txBox="1">
          <a:spLocks noChangeArrowheads="1"/>
        </xdr:cNvSpPr>
      </xdr:nvSpPr>
      <xdr:spPr bwMode="auto">
        <a:xfrm>
          <a:off x="285750" y="12753975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478</xdr:row>
      <xdr:rowOff>0</xdr:rowOff>
    </xdr:from>
    <xdr:to>
      <xdr:col>2</xdr:col>
      <xdr:colOff>590550</xdr:colOff>
      <xdr:row>478</xdr:row>
      <xdr:rowOff>0</xdr:rowOff>
    </xdr:to>
    <xdr:sp macro="" textlink="">
      <xdr:nvSpPr>
        <xdr:cNvPr id="2375" name="Text 79"/>
        <xdr:cNvSpPr txBox="1">
          <a:spLocks noChangeArrowheads="1"/>
        </xdr:cNvSpPr>
      </xdr:nvSpPr>
      <xdr:spPr bwMode="auto">
        <a:xfrm>
          <a:off x="2733675" y="1275397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76" name="Text 80"/>
        <xdr:cNvSpPr txBox="1">
          <a:spLocks noChangeArrowheads="1"/>
        </xdr:cNvSpPr>
      </xdr:nvSpPr>
      <xdr:spPr bwMode="auto">
        <a:xfrm>
          <a:off x="3371850" y="127539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77" name="Text 81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78" name="Text 82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79" name="Text 83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80" name="Text 84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2381" name="Text 85"/>
        <xdr:cNvSpPr txBox="1">
          <a:spLocks noChangeArrowheads="1"/>
        </xdr:cNvSpPr>
      </xdr:nvSpPr>
      <xdr:spPr bwMode="auto">
        <a:xfrm>
          <a:off x="3886200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6</xdr:col>
      <xdr:colOff>0</xdr:colOff>
      <xdr:row>478</xdr:row>
      <xdr:rowOff>0</xdr:rowOff>
    </xdr:to>
    <xdr:sp macro="" textlink="">
      <xdr:nvSpPr>
        <xdr:cNvPr id="2382" name="Text 86"/>
        <xdr:cNvSpPr txBox="1">
          <a:spLocks noChangeArrowheads="1"/>
        </xdr:cNvSpPr>
      </xdr:nvSpPr>
      <xdr:spPr bwMode="auto">
        <a:xfrm>
          <a:off x="4410075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478</xdr:row>
      <xdr:rowOff>0</xdr:rowOff>
    </xdr:from>
    <xdr:to>
      <xdr:col>6</xdr:col>
      <xdr:colOff>361950</xdr:colOff>
      <xdr:row>478</xdr:row>
      <xdr:rowOff>0</xdr:rowOff>
    </xdr:to>
    <xdr:sp macro="" textlink="">
      <xdr:nvSpPr>
        <xdr:cNvPr id="2383" name="Text 87"/>
        <xdr:cNvSpPr txBox="1">
          <a:spLocks noChangeArrowheads="1"/>
        </xdr:cNvSpPr>
      </xdr:nvSpPr>
      <xdr:spPr bwMode="auto">
        <a:xfrm>
          <a:off x="4943475" y="1275397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478</xdr:row>
      <xdr:rowOff>0</xdr:rowOff>
    </xdr:from>
    <xdr:to>
      <xdr:col>12</xdr:col>
      <xdr:colOff>0</xdr:colOff>
      <xdr:row>478</xdr:row>
      <xdr:rowOff>0</xdr:rowOff>
    </xdr:to>
    <xdr:sp macro="" textlink="">
      <xdr:nvSpPr>
        <xdr:cNvPr id="2384" name="Text 88"/>
        <xdr:cNvSpPr txBox="1">
          <a:spLocks noChangeArrowheads="1"/>
        </xdr:cNvSpPr>
      </xdr:nvSpPr>
      <xdr:spPr bwMode="auto">
        <a:xfrm>
          <a:off x="5457825" y="1275397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85" name="Text 94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86" name="Text 95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2387" name="Text 96"/>
        <xdr:cNvSpPr txBox="1">
          <a:spLocks noChangeArrowheads="1"/>
        </xdr:cNvSpPr>
      </xdr:nvSpPr>
      <xdr:spPr bwMode="auto">
        <a:xfrm>
          <a:off x="3886200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478</xdr:row>
      <xdr:rowOff>0</xdr:rowOff>
    </xdr:from>
    <xdr:to>
      <xdr:col>5</xdr:col>
      <xdr:colOff>485775</xdr:colOff>
      <xdr:row>478</xdr:row>
      <xdr:rowOff>0</xdr:rowOff>
    </xdr:to>
    <xdr:sp macro="" textlink="">
      <xdr:nvSpPr>
        <xdr:cNvPr id="2388" name="Text 97"/>
        <xdr:cNvSpPr txBox="1">
          <a:spLocks noChangeArrowheads="1"/>
        </xdr:cNvSpPr>
      </xdr:nvSpPr>
      <xdr:spPr bwMode="auto">
        <a:xfrm>
          <a:off x="4429125" y="12753975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478</xdr:row>
      <xdr:rowOff>0</xdr:rowOff>
    </xdr:from>
    <xdr:to>
      <xdr:col>6</xdr:col>
      <xdr:colOff>371475</xdr:colOff>
      <xdr:row>478</xdr:row>
      <xdr:rowOff>0</xdr:rowOff>
    </xdr:to>
    <xdr:sp macro="" textlink="">
      <xdr:nvSpPr>
        <xdr:cNvPr id="2389" name="Text 98"/>
        <xdr:cNvSpPr txBox="1">
          <a:spLocks noChangeArrowheads="1"/>
        </xdr:cNvSpPr>
      </xdr:nvSpPr>
      <xdr:spPr bwMode="auto">
        <a:xfrm>
          <a:off x="4933950" y="12753975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478</xdr:row>
      <xdr:rowOff>0</xdr:rowOff>
    </xdr:from>
    <xdr:to>
      <xdr:col>16</xdr:col>
      <xdr:colOff>19050</xdr:colOff>
      <xdr:row>478</xdr:row>
      <xdr:rowOff>0</xdr:rowOff>
    </xdr:to>
    <xdr:sp macro="" textlink="">
      <xdr:nvSpPr>
        <xdr:cNvPr id="2390" name="Text 99"/>
        <xdr:cNvSpPr txBox="1">
          <a:spLocks noChangeArrowheads="1"/>
        </xdr:cNvSpPr>
      </xdr:nvSpPr>
      <xdr:spPr bwMode="auto">
        <a:xfrm>
          <a:off x="5457825" y="12753975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478</xdr:row>
      <xdr:rowOff>0</xdr:rowOff>
    </xdr:from>
    <xdr:to>
      <xdr:col>2</xdr:col>
      <xdr:colOff>0</xdr:colOff>
      <xdr:row>478</xdr:row>
      <xdr:rowOff>0</xdr:rowOff>
    </xdr:to>
    <xdr:sp macro="" textlink="">
      <xdr:nvSpPr>
        <xdr:cNvPr id="2391" name="Text 111"/>
        <xdr:cNvSpPr txBox="1">
          <a:spLocks noChangeArrowheads="1"/>
        </xdr:cNvSpPr>
      </xdr:nvSpPr>
      <xdr:spPr bwMode="auto">
        <a:xfrm>
          <a:off x="276225" y="12753975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478</xdr:row>
      <xdr:rowOff>0</xdr:rowOff>
    </xdr:from>
    <xdr:to>
      <xdr:col>3</xdr:col>
      <xdr:colOff>0</xdr:colOff>
      <xdr:row>478</xdr:row>
      <xdr:rowOff>0</xdr:rowOff>
    </xdr:to>
    <xdr:sp macro="" textlink="">
      <xdr:nvSpPr>
        <xdr:cNvPr id="2392" name="Text 112"/>
        <xdr:cNvSpPr txBox="1">
          <a:spLocks noChangeArrowheads="1"/>
        </xdr:cNvSpPr>
      </xdr:nvSpPr>
      <xdr:spPr bwMode="auto">
        <a:xfrm>
          <a:off x="2724150" y="127539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93" name="Text 113"/>
        <xdr:cNvSpPr txBox="1">
          <a:spLocks noChangeArrowheads="1"/>
        </xdr:cNvSpPr>
      </xdr:nvSpPr>
      <xdr:spPr bwMode="auto">
        <a:xfrm>
          <a:off x="3371850" y="127539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94" name="Text 114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95" name="Text 115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96" name="Text 116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397" name="Text 117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0</xdr:colOff>
      <xdr:row>478</xdr:row>
      <xdr:rowOff>0</xdr:rowOff>
    </xdr:from>
    <xdr:to>
      <xdr:col>18</xdr:col>
      <xdr:colOff>0</xdr:colOff>
      <xdr:row>478</xdr:row>
      <xdr:rowOff>0</xdr:rowOff>
    </xdr:to>
    <xdr:sp macro="" textlink="">
      <xdr:nvSpPr>
        <xdr:cNvPr id="2398" name="Text 152"/>
        <xdr:cNvSpPr txBox="1">
          <a:spLocks noChangeArrowheads="1"/>
        </xdr:cNvSpPr>
      </xdr:nvSpPr>
      <xdr:spPr bwMode="auto">
        <a:xfrm>
          <a:off x="11658600" y="12753975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2399" name="Text 153"/>
        <xdr:cNvSpPr txBox="1">
          <a:spLocks noChangeArrowheads="1"/>
        </xdr:cNvSpPr>
      </xdr:nvSpPr>
      <xdr:spPr bwMode="auto">
        <a:xfrm>
          <a:off x="11010900" y="127539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2400" name="Text 185"/>
        <xdr:cNvSpPr txBox="1">
          <a:spLocks noChangeArrowheads="1"/>
        </xdr:cNvSpPr>
      </xdr:nvSpPr>
      <xdr:spPr bwMode="auto">
        <a:xfrm>
          <a:off x="3886200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478</xdr:row>
      <xdr:rowOff>0</xdr:rowOff>
    </xdr:from>
    <xdr:to>
      <xdr:col>6</xdr:col>
      <xdr:colOff>0</xdr:colOff>
      <xdr:row>478</xdr:row>
      <xdr:rowOff>0</xdr:rowOff>
    </xdr:to>
    <xdr:sp macro="" textlink="">
      <xdr:nvSpPr>
        <xdr:cNvPr id="2401" name="Text 186"/>
        <xdr:cNvSpPr txBox="1">
          <a:spLocks noChangeArrowheads="1"/>
        </xdr:cNvSpPr>
      </xdr:nvSpPr>
      <xdr:spPr bwMode="auto">
        <a:xfrm>
          <a:off x="4429125" y="127539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478</xdr:row>
      <xdr:rowOff>0</xdr:rowOff>
    </xdr:from>
    <xdr:to>
      <xdr:col>7</xdr:col>
      <xdr:colOff>0</xdr:colOff>
      <xdr:row>478</xdr:row>
      <xdr:rowOff>0</xdr:rowOff>
    </xdr:to>
    <xdr:sp macro="" textlink="">
      <xdr:nvSpPr>
        <xdr:cNvPr id="2402" name="Text 187"/>
        <xdr:cNvSpPr txBox="1">
          <a:spLocks noChangeArrowheads="1"/>
        </xdr:cNvSpPr>
      </xdr:nvSpPr>
      <xdr:spPr bwMode="auto">
        <a:xfrm>
          <a:off x="4933950" y="127539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478</xdr:row>
      <xdr:rowOff>0</xdr:rowOff>
    </xdr:from>
    <xdr:to>
      <xdr:col>8</xdr:col>
      <xdr:colOff>0</xdr:colOff>
      <xdr:row>478</xdr:row>
      <xdr:rowOff>0</xdr:rowOff>
    </xdr:to>
    <xdr:sp macro="" textlink="">
      <xdr:nvSpPr>
        <xdr:cNvPr id="2403" name="Text 188"/>
        <xdr:cNvSpPr txBox="1">
          <a:spLocks noChangeArrowheads="1"/>
        </xdr:cNvSpPr>
      </xdr:nvSpPr>
      <xdr:spPr bwMode="auto">
        <a:xfrm>
          <a:off x="5448300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478</xdr:row>
      <xdr:rowOff>0</xdr:rowOff>
    </xdr:from>
    <xdr:to>
      <xdr:col>9</xdr:col>
      <xdr:colOff>0</xdr:colOff>
      <xdr:row>478</xdr:row>
      <xdr:rowOff>0</xdr:rowOff>
    </xdr:to>
    <xdr:sp macro="" textlink="">
      <xdr:nvSpPr>
        <xdr:cNvPr id="2404" name="Text 189"/>
        <xdr:cNvSpPr txBox="1">
          <a:spLocks noChangeArrowheads="1"/>
        </xdr:cNvSpPr>
      </xdr:nvSpPr>
      <xdr:spPr bwMode="auto">
        <a:xfrm>
          <a:off x="5972175" y="127539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478</xdr:row>
      <xdr:rowOff>0</xdr:rowOff>
    </xdr:from>
    <xdr:to>
      <xdr:col>10</xdr:col>
      <xdr:colOff>9525</xdr:colOff>
      <xdr:row>478</xdr:row>
      <xdr:rowOff>0</xdr:rowOff>
    </xdr:to>
    <xdr:sp macro="" textlink="">
      <xdr:nvSpPr>
        <xdr:cNvPr id="2405" name="Text 190"/>
        <xdr:cNvSpPr txBox="1">
          <a:spLocks noChangeArrowheads="1"/>
        </xdr:cNvSpPr>
      </xdr:nvSpPr>
      <xdr:spPr bwMode="auto">
        <a:xfrm>
          <a:off x="6600825" y="127539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478</xdr:row>
      <xdr:rowOff>0</xdr:rowOff>
    </xdr:from>
    <xdr:to>
      <xdr:col>11</xdr:col>
      <xdr:colOff>0</xdr:colOff>
      <xdr:row>478</xdr:row>
      <xdr:rowOff>0</xdr:rowOff>
    </xdr:to>
    <xdr:sp macro="" textlink="">
      <xdr:nvSpPr>
        <xdr:cNvPr id="2406" name="Text 191"/>
        <xdr:cNvSpPr txBox="1">
          <a:spLocks noChangeArrowheads="1"/>
        </xdr:cNvSpPr>
      </xdr:nvSpPr>
      <xdr:spPr bwMode="auto">
        <a:xfrm>
          <a:off x="7229475" y="127539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478</xdr:row>
      <xdr:rowOff>0</xdr:rowOff>
    </xdr:from>
    <xdr:to>
      <xdr:col>12</xdr:col>
      <xdr:colOff>0</xdr:colOff>
      <xdr:row>478</xdr:row>
      <xdr:rowOff>0</xdr:rowOff>
    </xdr:to>
    <xdr:sp macro="" textlink="">
      <xdr:nvSpPr>
        <xdr:cNvPr id="2407" name="Text 192"/>
        <xdr:cNvSpPr txBox="1">
          <a:spLocks noChangeArrowheads="1"/>
        </xdr:cNvSpPr>
      </xdr:nvSpPr>
      <xdr:spPr bwMode="auto">
        <a:xfrm>
          <a:off x="7858125" y="127539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08" name="Text 80"/>
        <xdr:cNvSpPr txBox="1">
          <a:spLocks noChangeArrowheads="1"/>
        </xdr:cNvSpPr>
      </xdr:nvSpPr>
      <xdr:spPr bwMode="auto">
        <a:xfrm>
          <a:off x="3371850" y="1275397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09" name="Text 81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0" name="Text 82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1" name="Text 83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2" name="Text 84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2413" name="Text 85"/>
        <xdr:cNvSpPr txBox="1">
          <a:spLocks noChangeArrowheads="1"/>
        </xdr:cNvSpPr>
      </xdr:nvSpPr>
      <xdr:spPr bwMode="auto">
        <a:xfrm>
          <a:off x="3886200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6</xdr:col>
      <xdr:colOff>0</xdr:colOff>
      <xdr:row>478</xdr:row>
      <xdr:rowOff>0</xdr:rowOff>
    </xdr:to>
    <xdr:sp macro="" textlink="">
      <xdr:nvSpPr>
        <xdr:cNvPr id="2414" name="Text 86"/>
        <xdr:cNvSpPr txBox="1">
          <a:spLocks noChangeArrowheads="1"/>
        </xdr:cNvSpPr>
      </xdr:nvSpPr>
      <xdr:spPr bwMode="auto">
        <a:xfrm>
          <a:off x="4410075" y="1275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478</xdr:row>
      <xdr:rowOff>0</xdr:rowOff>
    </xdr:from>
    <xdr:to>
      <xdr:col>6</xdr:col>
      <xdr:colOff>361950</xdr:colOff>
      <xdr:row>478</xdr:row>
      <xdr:rowOff>0</xdr:rowOff>
    </xdr:to>
    <xdr:sp macro="" textlink="">
      <xdr:nvSpPr>
        <xdr:cNvPr id="2415" name="Text 87"/>
        <xdr:cNvSpPr txBox="1">
          <a:spLocks noChangeArrowheads="1"/>
        </xdr:cNvSpPr>
      </xdr:nvSpPr>
      <xdr:spPr bwMode="auto">
        <a:xfrm>
          <a:off x="4943475" y="12753975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478</xdr:row>
      <xdr:rowOff>0</xdr:rowOff>
    </xdr:from>
    <xdr:to>
      <xdr:col>12</xdr:col>
      <xdr:colOff>0</xdr:colOff>
      <xdr:row>478</xdr:row>
      <xdr:rowOff>0</xdr:rowOff>
    </xdr:to>
    <xdr:sp macro="" textlink="">
      <xdr:nvSpPr>
        <xdr:cNvPr id="2416" name="Text 88"/>
        <xdr:cNvSpPr txBox="1">
          <a:spLocks noChangeArrowheads="1"/>
        </xdr:cNvSpPr>
      </xdr:nvSpPr>
      <xdr:spPr bwMode="auto">
        <a:xfrm>
          <a:off x="5457825" y="12753975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7" name="Text 4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8" name="Text 5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19" name="Text 6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478</xdr:row>
      <xdr:rowOff>0</xdr:rowOff>
    </xdr:to>
    <xdr:sp macro="" textlink="">
      <xdr:nvSpPr>
        <xdr:cNvPr id="2420" name="Text 7"/>
        <xdr:cNvSpPr txBox="1">
          <a:spLocks noChangeArrowheads="1"/>
        </xdr:cNvSpPr>
      </xdr:nvSpPr>
      <xdr:spPr bwMode="auto">
        <a:xfrm>
          <a:off x="3886200" y="12753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2421" name="Text 79"/>
        <xdr:cNvSpPr txBox="1">
          <a:spLocks noChangeArrowheads="1"/>
        </xdr:cNvSpPr>
      </xdr:nvSpPr>
      <xdr:spPr bwMode="auto">
        <a:xfrm>
          <a:off x="11020425" y="1275397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2422" name="Text 112"/>
        <xdr:cNvSpPr txBox="1">
          <a:spLocks noChangeArrowheads="1"/>
        </xdr:cNvSpPr>
      </xdr:nvSpPr>
      <xdr:spPr bwMode="auto">
        <a:xfrm>
          <a:off x="11010900" y="127539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2423" name="Text 79"/>
        <xdr:cNvSpPr txBox="1">
          <a:spLocks noChangeArrowheads="1"/>
        </xdr:cNvSpPr>
      </xdr:nvSpPr>
      <xdr:spPr bwMode="auto">
        <a:xfrm>
          <a:off x="11020425" y="1275397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2424" name="Text 112"/>
        <xdr:cNvSpPr txBox="1">
          <a:spLocks noChangeArrowheads="1"/>
        </xdr:cNvSpPr>
      </xdr:nvSpPr>
      <xdr:spPr bwMode="auto">
        <a:xfrm>
          <a:off x="11010900" y="127539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2425" name="Text 79"/>
        <xdr:cNvSpPr txBox="1">
          <a:spLocks noChangeArrowheads="1"/>
        </xdr:cNvSpPr>
      </xdr:nvSpPr>
      <xdr:spPr bwMode="auto">
        <a:xfrm>
          <a:off x="11020425" y="1275397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2426" name="Text 112"/>
        <xdr:cNvSpPr txBox="1">
          <a:spLocks noChangeArrowheads="1"/>
        </xdr:cNvSpPr>
      </xdr:nvSpPr>
      <xdr:spPr bwMode="auto">
        <a:xfrm>
          <a:off x="11010900" y="1275397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472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2427" name="Text Box 2644"/>
        <xdr:cNvSpPr txBox="1">
          <a:spLocks noChangeArrowheads="1"/>
        </xdr:cNvSpPr>
      </xdr:nvSpPr>
      <xdr:spPr bwMode="auto">
        <a:xfrm>
          <a:off x="3886200" y="126320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473</xdr:row>
      <xdr:rowOff>9525</xdr:rowOff>
    </xdr:from>
    <xdr:to>
      <xdr:col>4</xdr:col>
      <xdr:colOff>0</xdr:colOff>
      <xdr:row>474</xdr:row>
      <xdr:rowOff>0</xdr:rowOff>
    </xdr:to>
    <xdr:sp macro="" textlink="">
      <xdr:nvSpPr>
        <xdr:cNvPr id="2428" name="Text Box 2645"/>
        <xdr:cNvSpPr txBox="1">
          <a:spLocks noChangeArrowheads="1"/>
        </xdr:cNvSpPr>
      </xdr:nvSpPr>
      <xdr:spPr bwMode="auto">
        <a:xfrm>
          <a:off x="3886200" y="1264824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2429" name="Text Box 2646"/>
        <xdr:cNvSpPr txBox="1">
          <a:spLocks noChangeArrowheads="1"/>
        </xdr:cNvSpPr>
      </xdr:nvSpPr>
      <xdr:spPr bwMode="auto">
        <a:xfrm>
          <a:off x="3886200" y="12647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2430" name="Text Box 2647"/>
        <xdr:cNvSpPr txBox="1">
          <a:spLocks noChangeArrowheads="1"/>
        </xdr:cNvSpPr>
      </xdr:nvSpPr>
      <xdr:spPr bwMode="auto">
        <a:xfrm>
          <a:off x="3886200" y="126472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31" name="Text Box 2648"/>
        <xdr:cNvSpPr txBox="1">
          <a:spLocks noChangeArrowheads="1"/>
        </xdr:cNvSpPr>
      </xdr:nvSpPr>
      <xdr:spPr bwMode="auto">
        <a:xfrm>
          <a:off x="3886200" y="12693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476</xdr:row>
      <xdr:rowOff>9525</xdr:rowOff>
    </xdr:from>
    <xdr:to>
      <xdr:col>4</xdr:col>
      <xdr:colOff>0</xdr:colOff>
      <xdr:row>477</xdr:row>
      <xdr:rowOff>0</xdr:rowOff>
    </xdr:to>
    <xdr:sp macro="" textlink="">
      <xdr:nvSpPr>
        <xdr:cNvPr id="2432" name="Text Box 2649"/>
        <xdr:cNvSpPr txBox="1">
          <a:spLocks noChangeArrowheads="1"/>
        </xdr:cNvSpPr>
      </xdr:nvSpPr>
      <xdr:spPr bwMode="auto">
        <a:xfrm>
          <a:off x="3886200" y="1270920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33" name="Text Box 2650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34" name="Text Box 2651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35" name="Text Box 2652"/>
        <xdr:cNvSpPr txBox="1">
          <a:spLocks noChangeArrowheads="1"/>
        </xdr:cNvSpPr>
      </xdr:nvSpPr>
      <xdr:spPr bwMode="auto">
        <a:xfrm>
          <a:off x="3886200" y="1275397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479</xdr:row>
      <xdr:rowOff>9525</xdr:rowOff>
    </xdr:from>
    <xdr:to>
      <xdr:col>4</xdr:col>
      <xdr:colOff>0</xdr:colOff>
      <xdr:row>480</xdr:row>
      <xdr:rowOff>0</xdr:rowOff>
    </xdr:to>
    <xdr:sp macro="" textlink="">
      <xdr:nvSpPr>
        <xdr:cNvPr id="2436" name="Text Box 2653"/>
        <xdr:cNvSpPr txBox="1">
          <a:spLocks noChangeArrowheads="1"/>
        </xdr:cNvSpPr>
      </xdr:nvSpPr>
      <xdr:spPr bwMode="auto">
        <a:xfrm>
          <a:off x="3886200" y="127701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479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37" name="Text Box 2654"/>
        <xdr:cNvSpPr txBox="1">
          <a:spLocks noChangeArrowheads="1"/>
        </xdr:cNvSpPr>
      </xdr:nvSpPr>
      <xdr:spPr bwMode="auto">
        <a:xfrm>
          <a:off x="3886200" y="12769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479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38" name="Text Box 2655"/>
        <xdr:cNvSpPr txBox="1">
          <a:spLocks noChangeArrowheads="1"/>
        </xdr:cNvSpPr>
      </xdr:nvSpPr>
      <xdr:spPr bwMode="auto">
        <a:xfrm>
          <a:off x="3886200" y="12769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476</xdr:row>
      <xdr:rowOff>9525</xdr:rowOff>
    </xdr:from>
    <xdr:to>
      <xdr:col>4</xdr:col>
      <xdr:colOff>0</xdr:colOff>
      <xdr:row>477</xdr:row>
      <xdr:rowOff>0</xdr:rowOff>
    </xdr:to>
    <xdr:sp macro="" textlink="">
      <xdr:nvSpPr>
        <xdr:cNvPr id="2439" name="Text Box 1143"/>
        <xdr:cNvSpPr txBox="1">
          <a:spLocks noChangeArrowheads="1"/>
        </xdr:cNvSpPr>
      </xdr:nvSpPr>
      <xdr:spPr bwMode="auto">
        <a:xfrm>
          <a:off x="3886200" y="1270920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40" name="Text Box 1144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41" name="Text Box 1145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479</xdr:row>
      <xdr:rowOff>9525</xdr:rowOff>
    </xdr:from>
    <xdr:to>
      <xdr:col>4</xdr:col>
      <xdr:colOff>0</xdr:colOff>
      <xdr:row>480</xdr:row>
      <xdr:rowOff>0</xdr:rowOff>
    </xdr:to>
    <xdr:sp macro="" textlink="">
      <xdr:nvSpPr>
        <xdr:cNvPr id="2442" name="Text Box 1143"/>
        <xdr:cNvSpPr txBox="1">
          <a:spLocks noChangeArrowheads="1"/>
        </xdr:cNvSpPr>
      </xdr:nvSpPr>
      <xdr:spPr bwMode="auto">
        <a:xfrm>
          <a:off x="3886200" y="1277016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479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43" name="Text Box 1144"/>
        <xdr:cNvSpPr txBox="1">
          <a:spLocks noChangeArrowheads="1"/>
        </xdr:cNvSpPr>
      </xdr:nvSpPr>
      <xdr:spPr bwMode="auto">
        <a:xfrm>
          <a:off x="3886200" y="12769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479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44" name="Text Box 1145"/>
        <xdr:cNvSpPr txBox="1">
          <a:spLocks noChangeArrowheads="1"/>
        </xdr:cNvSpPr>
      </xdr:nvSpPr>
      <xdr:spPr bwMode="auto">
        <a:xfrm>
          <a:off x="3886200" y="1276921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4</xdr:col>
      <xdr:colOff>0</xdr:colOff>
      <xdr:row>480</xdr:row>
      <xdr:rowOff>0</xdr:rowOff>
    </xdr:to>
    <xdr:sp macro="" textlink="">
      <xdr:nvSpPr>
        <xdr:cNvPr id="2445" name="Text Box 2644"/>
        <xdr:cNvSpPr txBox="1">
          <a:spLocks noChangeArrowheads="1"/>
        </xdr:cNvSpPr>
      </xdr:nvSpPr>
      <xdr:spPr bwMode="auto">
        <a:xfrm>
          <a:off x="3886200" y="1275397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46" name="Text Box 2644"/>
        <xdr:cNvSpPr txBox="1">
          <a:spLocks noChangeArrowheads="1"/>
        </xdr:cNvSpPr>
      </xdr:nvSpPr>
      <xdr:spPr bwMode="auto">
        <a:xfrm>
          <a:off x="3886200" y="12693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476</xdr:row>
      <xdr:rowOff>9525</xdr:rowOff>
    </xdr:from>
    <xdr:to>
      <xdr:col>4</xdr:col>
      <xdr:colOff>0</xdr:colOff>
      <xdr:row>477</xdr:row>
      <xdr:rowOff>0</xdr:rowOff>
    </xdr:to>
    <xdr:sp macro="" textlink="">
      <xdr:nvSpPr>
        <xdr:cNvPr id="2447" name="Text Box 2645"/>
        <xdr:cNvSpPr txBox="1">
          <a:spLocks noChangeArrowheads="1"/>
        </xdr:cNvSpPr>
      </xdr:nvSpPr>
      <xdr:spPr bwMode="auto">
        <a:xfrm>
          <a:off x="3886200" y="12709207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48" name="Text Box 2646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2449" name="Text Box 2647"/>
        <xdr:cNvSpPr txBox="1">
          <a:spLocks noChangeArrowheads="1"/>
        </xdr:cNvSpPr>
      </xdr:nvSpPr>
      <xdr:spPr bwMode="auto">
        <a:xfrm>
          <a:off x="3886200" y="1270825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481</xdr:row>
      <xdr:rowOff>0</xdr:rowOff>
    </xdr:from>
    <xdr:to>
      <xdr:col>2</xdr:col>
      <xdr:colOff>590550</xdr:colOff>
      <xdr:row>481</xdr:row>
      <xdr:rowOff>0</xdr:rowOff>
    </xdr:to>
    <xdr:sp macro="" textlink="">
      <xdr:nvSpPr>
        <xdr:cNvPr id="2450" name="Text 79"/>
        <xdr:cNvSpPr txBox="1">
          <a:spLocks noChangeArrowheads="1"/>
        </xdr:cNvSpPr>
      </xdr:nvSpPr>
      <xdr:spPr bwMode="auto">
        <a:xfrm>
          <a:off x="2733675" y="1281493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481</xdr:row>
      <xdr:rowOff>0</xdr:rowOff>
    </xdr:from>
    <xdr:to>
      <xdr:col>3</xdr:col>
      <xdr:colOff>0</xdr:colOff>
      <xdr:row>481</xdr:row>
      <xdr:rowOff>0</xdr:rowOff>
    </xdr:to>
    <xdr:sp macro="" textlink="">
      <xdr:nvSpPr>
        <xdr:cNvPr id="2451" name="Text 112"/>
        <xdr:cNvSpPr txBox="1">
          <a:spLocks noChangeArrowheads="1"/>
        </xdr:cNvSpPr>
      </xdr:nvSpPr>
      <xdr:spPr bwMode="auto">
        <a:xfrm>
          <a:off x="2724150" y="1281493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481</xdr:row>
      <xdr:rowOff>0</xdr:rowOff>
    </xdr:from>
    <xdr:to>
      <xdr:col>17</xdr:col>
      <xdr:colOff>0</xdr:colOff>
      <xdr:row>481</xdr:row>
      <xdr:rowOff>0</xdr:rowOff>
    </xdr:to>
    <xdr:sp macro="" textlink="">
      <xdr:nvSpPr>
        <xdr:cNvPr id="2452" name="Text 153"/>
        <xdr:cNvSpPr txBox="1">
          <a:spLocks noChangeArrowheads="1"/>
        </xdr:cNvSpPr>
      </xdr:nvSpPr>
      <xdr:spPr bwMode="auto">
        <a:xfrm>
          <a:off x="11010900" y="128149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481</xdr:row>
      <xdr:rowOff>0</xdr:rowOff>
    </xdr:from>
    <xdr:to>
      <xdr:col>16</xdr:col>
      <xdr:colOff>590550</xdr:colOff>
      <xdr:row>481</xdr:row>
      <xdr:rowOff>0</xdr:rowOff>
    </xdr:to>
    <xdr:sp macro="" textlink="">
      <xdr:nvSpPr>
        <xdr:cNvPr id="2453" name="Text 79"/>
        <xdr:cNvSpPr txBox="1">
          <a:spLocks noChangeArrowheads="1"/>
        </xdr:cNvSpPr>
      </xdr:nvSpPr>
      <xdr:spPr bwMode="auto">
        <a:xfrm>
          <a:off x="11020425" y="1281493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481</xdr:row>
      <xdr:rowOff>0</xdr:rowOff>
    </xdr:from>
    <xdr:to>
      <xdr:col>17</xdr:col>
      <xdr:colOff>0</xdr:colOff>
      <xdr:row>481</xdr:row>
      <xdr:rowOff>0</xdr:rowOff>
    </xdr:to>
    <xdr:sp macro="" textlink="">
      <xdr:nvSpPr>
        <xdr:cNvPr id="2454" name="Text 112"/>
        <xdr:cNvSpPr txBox="1">
          <a:spLocks noChangeArrowheads="1"/>
        </xdr:cNvSpPr>
      </xdr:nvSpPr>
      <xdr:spPr bwMode="auto">
        <a:xfrm>
          <a:off x="11010900" y="128149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481</xdr:row>
      <xdr:rowOff>0</xdr:rowOff>
    </xdr:from>
    <xdr:to>
      <xdr:col>16</xdr:col>
      <xdr:colOff>590550</xdr:colOff>
      <xdr:row>481</xdr:row>
      <xdr:rowOff>0</xdr:rowOff>
    </xdr:to>
    <xdr:sp macro="" textlink="">
      <xdr:nvSpPr>
        <xdr:cNvPr id="2455" name="Text 79"/>
        <xdr:cNvSpPr txBox="1">
          <a:spLocks noChangeArrowheads="1"/>
        </xdr:cNvSpPr>
      </xdr:nvSpPr>
      <xdr:spPr bwMode="auto">
        <a:xfrm>
          <a:off x="11020425" y="1281493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481</xdr:row>
      <xdr:rowOff>0</xdr:rowOff>
    </xdr:from>
    <xdr:to>
      <xdr:col>17</xdr:col>
      <xdr:colOff>0</xdr:colOff>
      <xdr:row>481</xdr:row>
      <xdr:rowOff>0</xdr:rowOff>
    </xdr:to>
    <xdr:sp macro="" textlink="">
      <xdr:nvSpPr>
        <xdr:cNvPr id="2456" name="Text 112"/>
        <xdr:cNvSpPr txBox="1">
          <a:spLocks noChangeArrowheads="1"/>
        </xdr:cNvSpPr>
      </xdr:nvSpPr>
      <xdr:spPr bwMode="auto">
        <a:xfrm>
          <a:off x="11010900" y="128149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481</xdr:row>
      <xdr:rowOff>0</xdr:rowOff>
    </xdr:from>
    <xdr:to>
      <xdr:col>16</xdr:col>
      <xdr:colOff>590550</xdr:colOff>
      <xdr:row>481</xdr:row>
      <xdr:rowOff>0</xdr:rowOff>
    </xdr:to>
    <xdr:sp macro="" textlink="">
      <xdr:nvSpPr>
        <xdr:cNvPr id="2457" name="Text 79"/>
        <xdr:cNvSpPr txBox="1">
          <a:spLocks noChangeArrowheads="1"/>
        </xdr:cNvSpPr>
      </xdr:nvSpPr>
      <xdr:spPr bwMode="auto">
        <a:xfrm>
          <a:off x="11020425" y="12814935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481</xdr:row>
      <xdr:rowOff>0</xdr:rowOff>
    </xdr:from>
    <xdr:to>
      <xdr:col>17</xdr:col>
      <xdr:colOff>0</xdr:colOff>
      <xdr:row>481</xdr:row>
      <xdr:rowOff>0</xdr:rowOff>
    </xdr:to>
    <xdr:sp macro="" textlink="">
      <xdr:nvSpPr>
        <xdr:cNvPr id="2458" name="Text 112"/>
        <xdr:cNvSpPr txBox="1">
          <a:spLocks noChangeArrowheads="1"/>
        </xdr:cNvSpPr>
      </xdr:nvSpPr>
      <xdr:spPr bwMode="auto">
        <a:xfrm>
          <a:off x="11010900" y="12814935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9525</xdr:colOff>
      <xdr:row>515</xdr:row>
      <xdr:rowOff>0</xdr:rowOff>
    </xdr:from>
    <xdr:to>
      <xdr:col>5</xdr:col>
      <xdr:colOff>9525</xdr:colOff>
      <xdr:row>515</xdr:row>
      <xdr:rowOff>0</xdr:rowOff>
    </xdr:to>
    <xdr:sp macro="" textlink="">
      <xdr:nvSpPr>
        <xdr:cNvPr id="2467" name="Text 141"/>
        <xdr:cNvSpPr txBox="1">
          <a:spLocks noChangeArrowheads="1"/>
        </xdr:cNvSpPr>
      </xdr:nvSpPr>
      <xdr:spPr bwMode="auto">
        <a:xfrm>
          <a:off x="3895725" y="136598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515</xdr:row>
      <xdr:rowOff>0</xdr:rowOff>
    </xdr:from>
    <xdr:to>
      <xdr:col>6</xdr:col>
      <xdr:colOff>9525</xdr:colOff>
      <xdr:row>515</xdr:row>
      <xdr:rowOff>0</xdr:rowOff>
    </xdr:to>
    <xdr:sp macro="" textlink="">
      <xdr:nvSpPr>
        <xdr:cNvPr id="2468" name="Text 142"/>
        <xdr:cNvSpPr txBox="1">
          <a:spLocks noChangeArrowheads="1"/>
        </xdr:cNvSpPr>
      </xdr:nvSpPr>
      <xdr:spPr bwMode="auto">
        <a:xfrm>
          <a:off x="4410075" y="136598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515</xdr:row>
      <xdr:rowOff>0</xdr:rowOff>
    </xdr:from>
    <xdr:to>
      <xdr:col>6</xdr:col>
      <xdr:colOff>504825</xdr:colOff>
      <xdr:row>515</xdr:row>
      <xdr:rowOff>0</xdr:rowOff>
    </xdr:to>
    <xdr:sp macro="" textlink="">
      <xdr:nvSpPr>
        <xdr:cNvPr id="2469" name="Text 143"/>
        <xdr:cNvSpPr txBox="1">
          <a:spLocks noChangeArrowheads="1"/>
        </xdr:cNvSpPr>
      </xdr:nvSpPr>
      <xdr:spPr bwMode="auto">
        <a:xfrm>
          <a:off x="4943475" y="1365980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2470" name="Text 144"/>
        <xdr:cNvSpPr txBox="1">
          <a:spLocks noChangeArrowheads="1"/>
        </xdr:cNvSpPr>
      </xdr:nvSpPr>
      <xdr:spPr bwMode="auto">
        <a:xfrm>
          <a:off x="5448300" y="13659802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9525</xdr:colOff>
      <xdr:row>515</xdr:row>
      <xdr:rowOff>0</xdr:rowOff>
    </xdr:from>
    <xdr:to>
      <xdr:col>5</xdr:col>
      <xdr:colOff>0</xdr:colOff>
      <xdr:row>515</xdr:row>
      <xdr:rowOff>0</xdr:rowOff>
    </xdr:to>
    <xdr:sp macro="" textlink="">
      <xdr:nvSpPr>
        <xdr:cNvPr id="2471" name="Text 136"/>
        <xdr:cNvSpPr txBox="1">
          <a:spLocks noChangeArrowheads="1"/>
        </xdr:cNvSpPr>
      </xdr:nvSpPr>
      <xdr:spPr bwMode="auto">
        <a:xfrm>
          <a:off x="3895725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657225</xdr:colOff>
      <xdr:row>515</xdr:row>
      <xdr:rowOff>0</xdr:rowOff>
    </xdr:from>
    <xdr:to>
      <xdr:col>5</xdr:col>
      <xdr:colOff>0</xdr:colOff>
      <xdr:row>515</xdr:row>
      <xdr:rowOff>0</xdr:rowOff>
    </xdr:to>
    <xdr:sp macro="" textlink="">
      <xdr:nvSpPr>
        <xdr:cNvPr id="2472" name="Text 137"/>
        <xdr:cNvSpPr txBox="1">
          <a:spLocks noChangeArrowheads="1"/>
        </xdr:cNvSpPr>
      </xdr:nvSpPr>
      <xdr:spPr bwMode="auto">
        <a:xfrm>
          <a:off x="44100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515</xdr:row>
      <xdr:rowOff>0</xdr:rowOff>
    </xdr:from>
    <xdr:to>
      <xdr:col>6</xdr:col>
      <xdr:colOff>0</xdr:colOff>
      <xdr:row>515</xdr:row>
      <xdr:rowOff>0</xdr:rowOff>
    </xdr:to>
    <xdr:sp macro="" textlink="">
      <xdr:nvSpPr>
        <xdr:cNvPr id="2473" name="Text 136"/>
        <xdr:cNvSpPr txBox="1">
          <a:spLocks noChangeArrowheads="1"/>
        </xdr:cNvSpPr>
      </xdr:nvSpPr>
      <xdr:spPr bwMode="auto">
        <a:xfrm>
          <a:off x="4419600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5</xdr:col>
      <xdr:colOff>657225</xdr:colOff>
      <xdr:row>515</xdr:row>
      <xdr:rowOff>0</xdr:rowOff>
    </xdr:from>
    <xdr:to>
      <xdr:col>6</xdr:col>
      <xdr:colOff>0</xdr:colOff>
      <xdr:row>515</xdr:row>
      <xdr:rowOff>0</xdr:rowOff>
    </xdr:to>
    <xdr:sp macro="" textlink="">
      <xdr:nvSpPr>
        <xdr:cNvPr id="2474" name="Text 137"/>
        <xdr:cNvSpPr txBox="1">
          <a:spLocks noChangeArrowheads="1"/>
        </xdr:cNvSpPr>
      </xdr:nvSpPr>
      <xdr:spPr bwMode="auto">
        <a:xfrm>
          <a:off x="493395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6</xdr:col>
      <xdr:colOff>9525</xdr:colOff>
      <xdr:row>515</xdr:row>
      <xdr:rowOff>0</xdr:rowOff>
    </xdr:from>
    <xdr:to>
      <xdr:col>7</xdr:col>
      <xdr:colOff>0</xdr:colOff>
      <xdr:row>515</xdr:row>
      <xdr:rowOff>0</xdr:rowOff>
    </xdr:to>
    <xdr:sp macro="" textlink="">
      <xdr:nvSpPr>
        <xdr:cNvPr id="2475" name="Text 136"/>
        <xdr:cNvSpPr txBox="1">
          <a:spLocks noChangeArrowheads="1"/>
        </xdr:cNvSpPr>
      </xdr:nvSpPr>
      <xdr:spPr bwMode="auto">
        <a:xfrm>
          <a:off x="4943475" y="136598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6</xdr:col>
      <xdr:colOff>657225</xdr:colOff>
      <xdr:row>515</xdr:row>
      <xdr:rowOff>0</xdr:rowOff>
    </xdr:from>
    <xdr:to>
      <xdr:col>7</xdr:col>
      <xdr:colOff>0</xdr:colOff>
      <xdr:row>515</xdr:row>
      <xdr:rowOff>0</xdr:rowOff>
    </xdr:to>
    <xdr:sp macro="" textlink="">
      <xdr:nvSpPr>
        <xdr:cNvPr id="2476" name="Text 137"/>
        <xdr:cNvSpPr txBox="1">
          <a:spLocks noChangeArrowheads="1"/>
        </xdr:cNvSpPr>
      </xdr:nvSpPr>
      <xdr:spPr bwMode="auto">
        <a:xfrm>
          <a:off x="5448300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7</xdr:col>
      <xdr:colOff>9525</xdr:colOff>
      <xdr:row>515</xdr:row>
      <xdr:rowOff>0</xdr:rowOff>
    </xdr:from>
    <xdr:to>
      <xdr:col>8</xdr:col>
      <xdr:colOff>0</xdr:colOff>
      <xdr:row>515</xdr:row>
      <xdr:rowOff>0</xdr:rowOff>
    </xdr:to>
    <xdr:sp macro="" textlink="">
      <xdr:nvSpPr>
        <xdr:cNvPr id="2477" name="Text 136"/>
        <xdr:cNvSpPr txBox="1">
          <a:spLocks noChangeArrowheads="1"/>
        </xdr:cNvSpPr>
      </xdr:nvSpPr>
      <xdr:spPr bwMode="auto">
        <a:xfrm>
          <a:off x="5457825" y="136598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7</xdr:col>
      <xdr:colOff>657225</xdr:colOff>
      <xdr:row>515</xdr:row>
      <xdr:rowOff>0</xdr:rowOff>
    </xdr:from>
    <xdr:to>
      <xdr:col>8</xdr:col>
      <xdr:colOff>0</xdr:colOff>
      <xdr:row>515</xdr:row>
      <xdr:rowOff>0</xdr:rowOff>
    </xdr:to>
    <xdr:sp macro="" textlink="">
      <xdr:nvSpPr>
        <xdr:cNvPr id="2478" name="Text 137"/>
        <xdr:cNvSpPr txBox="1">
          <a:spLocks noChangeArrowheads="1"/>
        </xdr:cNvSpPr>
      </xdr:nvSpPr>
      <xdr:spPr bwMode="auto">
        <a:xfrm>
          <a:off x="59721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8</xdr:col>
      <xdr:colOff>9525</xdr:colOff>
      <xdr:row>515</xdr:row>
      <xdr:rowOff>0</xdr:rowOff>
    </xdr:from>
    <xdr:to>
      <xdr:col>9</xdr:col>
      <xdr:colOff>0</xdr:colOff>
      <xdr:row>515</xdr:row>
      <xdr:rowOff>0</xdr:rowOff>
    </xdr:to>
    <xdr:sp macro="" textlink="">
      <xdr:nvSpPr>
        <xdr:cNvPr id="2479" name="Text 136"/>
        <xdr:cNvSpPr txBox="1">
          <a:spLocks noChangeArrowheads="1"/>
        </xdr:cNvSpPr>
      </xdr:nvSpPr>
      <xdr:spPr bwMode="auto">
        <a:xfrm>
          <a:off x="59817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657225</xdr:colOff>
      <xdr:row>515</xdr:row>
      <xdr:rowOff>0</xdr:rowOff>
    </xdr:from>
    <xdr:to>
      <xdr:col>9</xdr:col>
      <xdr:colOff>0</xdr:colOff>
      <xdr:row>515</xdr:row>
      <xdr:rowOff>0</xdr:rowOff>
    </xdr:to>
    <xdr:sp macro="" textlink="">
      <xdr:nvSpPr>
        <xdr:cNvPr id="2480" name="Text 137"/>
        <xdr:cNvSpPr txBox="1">
          <a:spLocks noChangeArrowheads="1"/>
        </xdr:cNvSpPr>
      </xdr:nvSpPr>
      <xdr:spPr bwMode="auto">
        <a:xfrm>
          <a:off x="66008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9525</xdr:colOff>
      <xdr:row>515</xdr:row>
      <xdr:rowOff>0</xdr:rowOff>
    </xdr:from>
    <xdr:to>
      <xdr:col>10</xdr:col>
      <xdr:colOff>0</xdr:colOff>
      <xdr:row>515</xdr:row>
      <xdr:rowOff>0</xdr:rowOff>
    </xdr:to>
    <xdr:sp macro="" textlink="">
      <xdr:nvSpPr>
        <xdr:cNvPr id="2481" name="Text 136"/>
        <xdr:cNvSpPr txBox="1">
          <a:spLocks noChangeArrowheads="1"/>
        </xdr:cNvSpPr>
      </xdr:nvSpPr>
      <xdr:spPr bwMode="auto">
        <a:xfrm>
          <a:off x="66103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657225</xdr:colOff>
      <xdr:row>515</xdr:row>
      <xdr:rowOff>0</xdr:rowOff>
    </xdr:from>
    <xdr:to>
      <xdr:col>10</xdr:col>
      <xdr:colOff>0</xdr:colOff>
      <xdr:row>515</xdr:row>
      <xdr:rowOff>0</xdr:rowOff>
    </xdr:to>
    <xdr:sp macro="" textlink="">
      <xdr:nvSpPr>
        <xdr:cNvPr id="2482" name="Text 137"/>
        <xdr:cNvSpPr txBox="1">
          <a:spLocks noChangeArrowheads="1"/>
        </xdr:cNvSpPr>
      </xdr:nvSpPr>
      <xdr:spPr bwMode="auto">
        <a:xfrm>
          <a:off x="72294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10</xdr:col>
      <xdr:colOff>9525</xdr:colOff>
      <xdr:row>515</xdr:row>
      <xdr:rowOff>0</xdr:rowOff>
    </xdr:from>
    <xdr:to>
      <xdr:col>11</xdr:col>
      <xdr:colOff>0</xdr:colOff>
      <xdr:row>515</xdr:row>
      <xdr:rowOff>0</xdr:rowOff>
    </xdr:to>
    <xdr:sp macro="" textlink="">
      <xdr:nvSpPr>
        <xdr:cNvPr id="2483" name="Text 136"/>
        <xdr:cNvSpPr txBox="1">
          <a:spLocks noChangeArrowheads="1"/>
        </xdr:cNvSpPr>
      </xdr:nvSpPr>
      <xdr:spPr bwMode="auto">
        <a:xfrm>
          <a:off x="72390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10</xdr:col>
      <xdr:colOff>657225</xdr:colOff>
      <xdr:row>515</xdr:row>
      <xdr:rowOff>0</xdr:rowOff>
    </xdr:from>
    <xdr:to>
      <xdr:col>11</xdr:col>
      <xdr:colOff>0</xdr:colOff>
      <xdr:row>515</xdr:row>
      <xdr:rowOff>0</xdr:rowOff>
    </xdr:to>
    <xdr:sp macro="" textlink="">
      <xdr:nvSpPr>
        <xdr:cNvPr id="2484" name="Text 137"/>
        <xdr:cNvSpPr txBox="1">
          <a:spLocks noChangeArrowheads="1"/>
        </xdr:cNvSpPr>
      </xdr:nvSpPr>
      <xdr:spPr bwMode="auto">
        <a:xfrm>
          <a:off x="78581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11</xdr:col>
      <xdr:colOff>9525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2485" name="Text 136"/>
        <xdr:cNvSpPr txBox="1">
          <a:spLocks noChangeArrowheads="1"/>
        </xdr:cNvSpPr>
      </xdr:nvSpPr>
      <xdr:spPr bwMode="auto">
        <a:xfrm>
          <a:off x="78676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11</xdr:col>
      <xdr:colOff>657225</xdr:colOff>
      <xdr:row>515</xdr:row>
      <xdr:rowOff>0</xdr:rowOff>
    </xdr:from>
    <xdr:to>
      <xdr:col>12</xdr:col>
      <xdr:colOff>0</xdr:colOff>
      <xdr:row>515</xdr:row>
      <xdr:rowOff>0</xdr:rowOff>
    </xdr:to>
    <xdr:sp macro="" textlink="">
      <xdr:nvSpPr>
        <xdr:cNvPr id="2486" name="Text 137"/>
        <xdr:cNvSpPr txBox="1">
          <a:spLocks noChangeArrowheads="1"/>
        </xdr:cNvSpPr>
      </xdr:nvSpPr>
      <xdr:spPr bwMode="auto">
        <a:xfrm>
          <a:off x="84867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12</xdr:col>
      <xdr:colOff>9525</xdr:colOff>
      <xdr:row>515</xdr:row>
      <xdr:rowOff>0</xdr:rowOff>
    </xdr:from>
    <xdr:to>
      <xdr:col>13</xdr:col>
      <xdr:colOff>0</xdr:colOff>
      <xdr:row>515</xdr:row>
      <xdr:rowOff>0</xdr:rowOff>
    </xdr:to>
    <xdr:sp macro="" textlink="">
      <xdr:nvSpPr>
        <xdr:cNvPr id="2487" name="Text 136"/>
        <xdr:cNvSpPr txBox="1">
          <a:spLocks noChangeArrowheads="1"/>
        </xdr:cNvSpPr>
      </xdr:nvSpPr>
      <xdr:spPr bwMode="auto">
        <a:xfrm>
          <a:off x="84963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12</xdr:col>
      <xdr:colOff>657225</xdr:colOff>
      <xdr:row>515</xdr:row>
      <xdr:rowOff>0</xdr:rowOff>
    </xdr:from>
    <xdr:to>
      <xdr:col>13</xdr:col>
      <xdr:colOff>0</xdr:colOff>
      <xdr:row>515</xdr:row>
      <xdr:rowOff>0</xdr:rowOff>
    </xdr:to>
    <xdr:sp macro="" textlink="">
      <xdr:nvSpPr>
        <xdr:cNvPr id="2488" name="Text 137"/>
        <xdr:cNvSpPr txBox="1">
          <a:spLocks noChangeArrowheads="1"/>
        </xdr:cNvSpPr>
      </xdr:nvSpPr>
      <xdr:spPr bwMode="auto">
        <a:xfrm>
          <a:off x="91154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515</xdr:row>
      <xdr:rowOff>0</xdr:rowOff>
    </xdr:from>
    <xdr:to>
      <xdr:col>14</xdr:col>
      <xdr:colOff>0</xdr:colOff>
      <xdr:row>515</xdr:row>
      <xdr:rowOff>0</xdr:rowOff>
    </xdr:to>
    <xdr:sp macro="" textlink="">
      <xdr:nvSpPr>
        <xdr:cNvPr id="2489" name="Text 136"/>
        <xdr:cNvSpPr txBox="1">
          <a:spLocks noChangeArrowheads="1"/>
        </xdr:cNvSpPr>
      </xdr:nvSpPr>
      <xdr:spPr bwMode="auto">
        <a:xfrm>
          <a:off x="912495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13</xdr:col>
      <xdr:colOff>657225</xdr:colOff>
      <xdr:row>515</xdr:row>
      <xdr:rowOff>0</xdr:rowOff>
    </xdr:from>
    <xdr:to>
      <xdr:col>14</xdr:col>
      <xdr:colOff>0</xdr:colOff>
      <xdr:row>515</xdr:row>
      <xdr:rowOff>0</xdr:rowOff>
    </xdr:to>
    <xdr:sp macro="" textlink="">
      <xdr:nvSpPr>
        <xdr:cNvPr id="2490" name="Text 137"/>
        <xdr:cNvSpPr txBox="1">
          <a:spLocks noChangeArrowheads="1"/>
        </xdr:cNvSpPr>
      </xdr:nvSpPr>
      <xdr:spPr bwMode="auto">
        <a:xfrm>
          <a:off x="974407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14</xdr:col>
      <xdr:colOff>9525</xdr:colOff>
      <xdr:row>515</xdr:row>
      <xdr:rowOff>0</xdr:rowOff>
    </xdr:from>
    <xdr:to>
      <xdr:col>15</xdr:col>
      <xdr:colOff>0</xdr:colOff>
      <xdr:row>515</xdr:row>
      <xdr:rowOff>0</xdr:rowOff>
    </xdr:to>
    <xdr:sp macro="" textlink="">
      <xdr:nvSpPr>
        <xdr:cNvPr id="2491" name="Text 136"/>
        <xdr:cNvSpPr txBox="1">
          <a:spLocks noChangeArrowheads="1"/>
        </xdr:cNvSpPr>
      </xdr:nvSpPr>
      <xdr:spPr bwMode="auto">
        <a:xfrm>
          <a:off x="9753600" y="136598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14</xdr:col>
      <xdr:colOff>657225</xdr:colOff>
      <xdr:row>515</xdr:row>
      <xdr:rowOff>0</xdr:rowOff>
    </xdr:from>
    <xdr:to>
      <xdr:col>15</xdr:col>
      <xdr:colOff>0</xdr:colOff>
      <xdr:row>515</xdr:row>
      <xdr:rowOff>0</xdr:rowOff>
    </xdr:to>
    <xdr:sp macro="" textlink="">
      <xdr:nvSpPr>
        <xdr:cNvPr id="2492" name="Text 137"/>
        <xdr:cNvSpPr txBox="1">
          <a:spLocks noChangeArrowheads="1"/>
        </xdr:cNvSpPr>
      </xdr:nvSpPr>
      <xdr:spPr bwMode="auto">
        <a:xfrm>
          <a:off x="10372725" y="136598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15</xdr:col>
      <xdr:colOff>9525</xdr:colOff>
      <xdr:row>515</xdr:row>
      <xdr:rowOff>0</xdr:rowOff>
    </xdr:from>
    <xdr:to>
      <xdr:col>16</xdr:col>
      <xdr:colOff>0</xdr:colOff>
      <xdr:row>515</xdr:row>
      <xdr:rowOff>0</xdr:rowOff>
    </xdr:to>
    <xdr:sp macro="" textlink="">
      <xdr:nvSpPr>
        <xdr:cNvPr id="2493" name="Text 136"/>
        <xdr:cNvSpPr txBox="1">
          <a:spLocks noChangeArrowheads="1"/>
        </xdr:cNvSpPr>
      </xdr:nvSpPr>
      <xdr:spPr bwMode="auto">
        <a:xfrm>
          <a:off x="10382250" y="136598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7</xdr:row>
      <xdr:rowOff>152400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1762125" y="65722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zu-sam-men</a:t>
          </a:r>
        </a:p>
      </xdr:txBody>
    </xdr:sp>
    <xdr:clientData/>
  </xdr:twoCellAnchor>
  <xdr:twoCellAnchor>
    <xdr:from>
      <xdr:col>2</xdr:col>
      <xdr:colOff>0</xdr:colOff>
      <xdr:row>3</xdr:row>
      <xdr:rowOff>9525</xdr:rowOff>
    </xdr:from>
    <xdr:to>
      <xdr:col>2</xdr:col>
      <xdr:colOff>0</xdr:colOff>
      <xdr:row>4</xdr:row>
      <xdr:rowOff>152400</xdr:rowOff>
    </xdr:to>
    <xdr:sp macro="" textlink="">
      <xdr:nvSpPr>
        <xdr:cNvPr id="3" name="Text 12"/>
        <xdr:cNvSpPr txBox="1">
          <a:spLocks noChangeArrowheads="1"/>
        </xdr:cNvSpPr>
      </xdr:nvSpPr>
      <xdr:spPr bwMode="auto">
        <a:xfrm>
          <a:off x="1762125" y="6667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28575</xdr:rowOff>
    </xdr:from>
    <xdr:to>
      <xdr:col>1</xdr:col>
      <xdr:colOff>0</xdr:colOff>
      <xdr:row>4</xdr:row>
      <xdr:rowOff>133350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1895475" y="5429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Insge-samt</a:t>
          </a:r>
        </a:p>
      </xdr:txBody>
    </xdr:sp>
    <xdr:clientData/>
  </xdr:twoCellAnchor>
  <xdr:twoCellAnchor>
    <xdr:from>
      <xdr:col>9</xdr:col>
      <xdr:colOff>0</xdr:colOff>
      <xdr:row>2</xdr:row>
      <xdr:rowOff>9525</xdr:rowOff>
    </xdr:from>
    <xdr:to>
      <xdr:col>9</xdr:col>
      <xdr:colOff>0</xdr:colOff>
      <xdr:row>4</xdr:row>
      <xdr:rowOff>152400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5953125" y="5238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Jugend-strafvollzug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6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7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8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9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0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Abfrage von Microsoft Access-Datenbank_218" headers="0" growShrinkType="overwriteClear" adjustColumnWidth="0" connectionId="39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0.xml><?xml version="1.0" encoding="utf-8"?>
<queryTable xmlns="http://schemas.openxmlformats.org/spreadsheetml/2006/main" name="Abfrage von Microsoft Access-Datenbank_221" headers="0" growShrinkType="overwriteClear" adjustColumnWidth="0" connectionId="13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11.xml><?xml version="1.0" encoding="utf-8"?>
<queryTable xmlns="http://schemas.openxmlformats.org/spreadsheetml/2006/main" name="Abfrage von Microsoft Access-Datenbank_96" headers="0" growShrinkType="overwriteClear" adjustColumnWidth="0" connectionId="21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2.xml><?xml version="1.0" encoding="utf-8"?>
<queryTable xmlns="http://schemas.openxmlformats.org/spreadsheetml/2006/main" name="Abfrage von Microsoft Access-Datenbank_82" headers="0" growShrinkType="overwriteClear" adjustColumnWidth="0" connectionId="11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13.xml><?xml version="1.0" encoding="utf-8"?>
<queryTable xmlns="http://schemas.openxmlformats.org/spreadsheetml/2006/main" name="Abfrage von Microsoft Access-Datenbank_192" headers="0" growShrinkType="overwriteClear" adjustColumnWidth="0" connectionId="34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4.xml><?xml version="1.0" encoding="utf-8"?>
<queryTable xmlns="http://schemas.openxmlformats.org/spreadsheetml/2006/main" name="Abfrage von Microsoft Access-Datenbank_92" headers="0" growShrinkType="overwriteClear" adjustColumnWidth="0" connectionId="16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dataBound="0" fillFormulas="1"/>
      <queryTableField id="5" name="21undmehr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  <deletedField name="18bis20"/>
    </queryTableDeletedFields>
  </queryTableRefresh>
</queryTable>
</file>

<file path=xl/queryTables/queryTable15.xml><?xml version="1.0" encoding="utf-8"?>
<queryTable xmlns="http://schemas.openxmlformats.org/spreadsheetml/2006/main" name="Abfrage von Microsoft Access-Datenbank_225" headers="0" growShrinkType="overwriteClear" adjustColumnWidth="0" connectionId="9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16.xml><?xml version="1.0" encoding="utf-8"?>
<queryTable xmlns="http://schemas.openxmlformats.org/spreadsheetml/2006/main" name="Abfrage von Microsoft Access-Datenbank_108" headers="0" growShrinkType="overwriteClear" adjustColumnWidth="0" connectionId="17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7.xml><?xml version="1.0" encoding="utf-8"?>
<queryTable xmlns="http://schemas.openxmlformats.org/spreadsheetml/2006/main" name="Abfrage von Microsoft Access-Datenbank_103" headers="0" growShrinkType="overwriteClear" adjustColumnWidth="0" connectionId="15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18.xml><?xml version="1.0" encoding="utf-8"?>
<queryTable xmlns="http://schemas.openxmlformats.org/spreadsheetml/2006/main" name="Abfrage von Microsoft Access-Datenbank_209" headers="0" growShrinkType="overwriteClear" adjustColumnWidth="0" connectionId="30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zusammen"/>
      <deletedField name="14bis18"/>
      <deletedField name="18bis20"/>
      <deletedField name="21undmehr"/>
    </queryTableDeletedFields>
  </queryTableRefresh>
</queryTable>
</file>

<file path=xl/queryTables/queryTable19.xml><?xml version="1.0" encoding="utf-8"?>
<queryTable xmlns="http://schemas.openxmlformats.org/spreadsheetml/2006/main" name="Abfrage von Microsoft Access-Datenbank_227" headers="0" growShrinkType="overwriteClear" adjustColumnWidth="0" connectionId="24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zusamFreiheit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2.xml><?xml version="1.0" encoding="utf-8"?>
<queryTable xmlns="http://schemas.openxmlformats.org/spreadsheetml/2006/main" name="Abfrage von Microsoft Access-Datenbank_125" headers="0" growShrinkType="overwriteClear" adjustColumnWidth="0" connectionId="31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0.xml><?xml version="1.0" encoding="utf-8"?>
<queryTable xmlns="http://schemas.openxmlformats.org/spreadsheetml/2006/main" name="Abfrage von Microsoft Access-Datenbank_119" headers="0" growShrinkType="overwriteClear" adjustColumnWidth="0" connectionId="28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1.xml><?xml version="1.0" encoding="utf-8"?>
<queryTable xmlns="http://schemas.openxmlformats.org/spreadsheetml/2006/main" name="Abfrage von Microsoft Access-Datenbank_223" headers="0" growShrinkType="overwriteClear" adjustColumnWidth="0" connectionId="10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22.xml><?xml version="1.0" encoding="utf-8"?>
<queryTable xmlns="http://schemas.openxmlformats.org/spreadsheetml/2006/main" name="Abfrage von Microsoft Access-Datenbank_71" headers="0" growShrinkType="overwriteClear" adjustColumnWidth="0" connectionId="6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3.xml><?xml version="1.0" encoding="utf-8"?>
<queryTable xmlns="http://schemas.openxmlformats.org/spreadsheetml/2006/main" name="Abfrage von Microsoft Access-Datenbank_219" headers="0" growShrinkType="overwriteClear" adjustColumnWidth="0" connectionId="32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4.xml><?xml version="1.0" encoding="utf-8"?>
<queryTable xmlns="http://schemas.openxmlformats.org/spreadsheetml/2006/main" name="Abfrage von Microsoft Access-Datenbank_224" headers="0" growShrinkType="overwriteClear" adjustColumnWidth="0" connectionId="3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5.xml><?xml version="1.0" encoding="utf-8"?>
<queryTable xmlns="http://schemas.openxmlformats.org/spreadsheetml/2006/main" name="Abfrage von Microsoft Access-Datenbank_191" headers="0" growShrinkType="overwriteClear" adjustColumnWidth="0" connectionId="36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26.xml><?xml version="1.0" encoding="utf-8"?>
<queryTable xmlns="http://schemas.openxmlformats.org/spreadsheetml/2006/main" name="Abfrage von Microsoft Access-Datenbank_222" headers="0" growShrinkType="overwriteClear" adjustColumnWidth="0" connectionId="12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7.xml><?xml version="1.0" encoding="utf-8"?>
<queryTable xmlns="http://schemas.openxmlformats.org/spreadsheetml/2006/main" name="Abfrage von Microsoft Access-Datenbank_117" headers="0" growShrinkType="overwriteClear" adjustColumnWidth="0" connectionId="26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8.xml><?xml version="1.0" encoding="utf-8"?>
<queryTable xmlns="http://schemas.openxmlformats.org/spreadsheetml/2006/main" name="Abfrage von Microsoft Access-Datenbank_229" headers="0" growShrinkType="overwriteClear" adjustColumnWidth="0" connectionId="38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29.xml><?xml version="1.0" encoding="utf-8"?>
<queryTable xmlns="http://schemas.openxmlformats.org/spreadsheetml/2006/main" name="Abfrage von Microsoft Access-Datenbank_193" headers="0" growShrinkType="overwriteClear" adjustColumnWidth="0" connectionId="35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.xml><?xml version="1.0" encoding="utf-8"?>
<queryTable xmlns="http://schemas.openxmlformats.org/spreadsheetml/2006/main" name="Abfrage von Microsoft Access-Datenbank_95" headers="0" growShrinkType="overwriteClear" adjustColumnWidth="0" connectionId="19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0.xml><?xml version="1.0" encoding="utf-8"?>
<queryTable xmlns="http://schemas.openxmlformats.org/spreadsheetml/2006/main" name="Abfrage von Microsoft Access-Datenbank_65" headers="0" growShrinkType="overwriteClear" adjustColumnWidth="0" connectionId="1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1.xml><?xml version="1.0" encoding="utf-8"?>
<queryTable xmlns="http://schemas.openxmlformats.org/spreadsheetml/2006/main" name="Abfrage von Microsoft Access-Datenbank_98" headers="0" growShrinkType="overwriteClear" adjustColumnWidth="0" connectionId="23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2.xml><?xml version="1.0" encoding="utf-8"?>
<queryTable xmlns="http://schemas.openxmlformats.org/spreadsheetml/2006/main" name="Abfrage von Microsoft Access-Datenbank_116" headers="0" growShrinkType="overwriteClear" adjustColumnWidth="0" connectionId="25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3.xml><?xml version="1.0" encoding="utf-8"?>
<queryTable xmlns="http://schemas.openxmlformats.org/spreadsheetml/2006/main" name="Abfrage von Microsoft Access-Datenbank_106" headers="0" growShrinkType="overwriteClear" adjustColumnWidth="0" connectionId="20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4.xml><?xml version="1.0" encoding="utf-8"?>
<queryTable xmlns="http://schemas.openxmlformats.org/spreadsheetml/2006/main" name="Abfrage von Microsoft Access-Datenbank_144" headers="0" growShrinkType="overwriteClear" adjustColumnWidth="0" connectionId="33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zusamFreiheit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35.xml><?xml version="1.0" encoding="utf-8"?>
<queryTable xmlns="http://schemas.openxmlformats.org/spreadsheetml/2006/main" name="Abfrage von Microsoft Access-Datenbank_72" headers="0" growShrinkType="overwriteClear" adjustColumnWidth="0" connectionId="7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6.xml><?xml version="1.0" encoding="utf-8"?>
<queryTable xmlns="http://schemas.openxmlformats.org/spreadsheetml/2006/main" name="Abfrage von Microsoft Access-Datenbank_228" headers="0" growShrinkType="overwriteClear" adjustColumnWidth="0" connectionId="37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7.xml><?xml version="1.0" encoding="utf-8"?>
<queryTable xmlns="http://schemas.openxmlformats.org/spreadsheetml/2006/main" name="Abfrage von Microsoft Access-Datenbank_202" headers="0" growShrinkType="overwriteClear" adjustColumnWidth="0" connectionId="29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8.xml><?xml version="1.0" encoding="utf-8"?>
<queryTable xmlns="http://schemas.openxmlformats.org/spreadsheetml/2006/main" name="Abfrage von Microsoft Access-Datenbank_84" headers="0" growShrinkType="overwriteClear" adjustColumnWidth="0" connectionId="8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39.xml><?xml version="1.0" encoding="utf-8"?>
<queryTable xmlns="http://schemas.openxmlformats.org/spreadsheetml/2006/main" name="Abfrage von Microsoft Access-Datenbank_70" headers="0" growShrinkType="overwriteClear" adjustColumnWidth="0" connectionId="4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14bis18"/>
      <deletedField name="18bis20"/>
      <deletedField name="21undmehr"/>
      <deletedField name="AnzahlvonLfN"/>
    </queryTableDeletedFields>
  </queryTableRefresh>
</queryTable>
</file>

<file path=xl/queryTables/queryTable4.xml><?xml version="1.0" encoding="utf-8"?>
<queryTable xmlns="http://schemas.openxmlformats.org/spreadsheetml/2006/main" name="Abfrage von Microsoft Access-Datenbank_109" headers="0" growShrinkType="overwriteClear" adjustColumnWidth="0" connectionId="18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40.xml><?xml version="1.0" encoding="utf-8"?>
<queryTable xmlns="http://schemas.openxmlformats.org/spreadsheetml/2006/main" name="Abfrage von Microsoft Access-Datenbank_85" headers="0" growShrinkType="overwriteClear" adjustColumnWidth="0" connectionId="5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14bis18"/>
      <deletedField name="18bis20"/>
      <deletedField name="21undmehr"/>
      <deletedField name="AnzahlvonLfN"/>
      <deletedField name="zusammen"/>
    </queryTableDeletedFields>
  </queryTableRefresh>
</queryTable>
</file>

<file path=xl/queryTables/queryTable5.xml><?xml version="1.0" encoding="utf-8"?>
<queryTable xmlns="http://schemas.openxmlformats.org/spreadsheetml/2006/main" name="Abfrage von Microsoft Access-Datenbank_226" headers="0" growShrinkType="overwriteClear" adjustColumnWidth="0" connectionId="2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6.xml><?xml version="1.0" encoding="utf-8"?>
<queryTable xmlns="http://schemas.openxmlformats.org/spreadsheetml/2006/main" name="Abfrage von Microsoft Access-Datenbank_107" headers="0" growShrinkType="overwriteClear" adjustColumnWidth="0" connectionId="22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7.xml><?xml version="1.0" encoding="utf-8"?>
<queryTable xmlns="http://schemas.openxmlformats.org/spreadsheetml/2006/main" name="Abfrage von Microsoft Access-Datenbank_118" headers="0" growShrinkType="overwriteClear" adjustColumnWidth="0" connectionId="27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8.xml><?xml version="1.0" encoding="utf-8"?>
<queryTable xmlns="http://schemas.openxmlformats.org/spreadsheetml/2006/main" name="Abfrage von Microsoft Access-Datenbank_90" headers="0" growShrinkType="overwriteClear" adjustColumnWidth="0" connectionId="40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9.xml><?xml version="1.0" encoding="utf-8"?>
<queryTable xmlns="http://schemas.openxmlformats.org/spreadsheetml/2006/main" name="Abfrage von Microsoft Access-Datenbank_220" headers="0" growShrinkType="overwriteClear" adjustColumnWidth="0" connectionId="14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18" Type="http://schemas.openxmlformats.org/officeDocument/2006/relationships/queryTable" Target="../queryTables/queryTable16.xml"/><Relationship Id="rId26" Type="http://schemas.openxmlformats.org/officeDocument/2006/relationships/queryTable" Target="../queryTables/queryTable24.xml"/><Relationship Id="rId39" Type="http://schemas.openxmlformats.org/officeDocument/2006/relationships/queryTable" Target="../queryTables/queryTable37.xml"/><Relationship Id="rId3" Type="http://schemas.openxmlformats.org/officeDocument/2006/relationships/queryTable" Target="../queryTables/queryTable1.xml"/><Relationship Id="rId21" Type="http://schemas.openxmlformats.org/officeDocument/2006/relationships/queryTable" Target="../queryTables/queryTable19.xml"/><Relationship Id="rId34" Type="http://schemas.openxmlformats.org/officeDocument/2006/relationships/queryTable" Target="../queryTables/queryTable32.xml"/><Relationship Id="rId42" Type="http://schemas.openxmlformats.org/officeDocument/2006/relationships/queryTable" Target="../queryTables/queryTable40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17" Type="http://schemas.openxmlformats.org/officeDocument/2006/relationships/queryTable" Target="../queryTables/queryTable15.xml"/><Relationship Id="rId25" Type="http://schemas.openxmlformats.org/officeDocument/2006/relationships/queryTable" Target="../queryTables/queryTable23.xml"/><Relationship Id="rId33" Type="http://schemas.openxmlformats.org/officeDocument/2006/relationships/queryTable" Target="../queryTables/queryTable31.xml"/><Relationship Id="rId38" Type="http://schemas.openxmlformats.org/officeDocument/2006/relationships/queryTable" Target="../queryTables/queryTable36.xml"/><Relationship Id="rId2" Type="http://schemas.openxmlformats.org/officeDocument/2006/relationships/drawing" Target="../drawings/drawing6.xml"/><Relationship Id="rId16" Type="http://schemas.openxmlformats.org/officeDocument/2006/relationships/queryTable" Target="../queryTables/queryTable14.xml"/><Relationship Id="rId20" Type="http://schemas.openxmlformats.org/officeDocument/2006/relationships/queryTable" Target="../queryTables/queryTable18.xml"/><Relationship Id="rId29" Type="http://schemas.openxmlformats.org/officeDocument/2006/relationships/queryTable" Target="../queryTables/queryTable27.xml"/><Relationship Id="rId41" Type="http://schemas.openxmlformats.org/officeDocument/2006/relationships/queryTable" Target="../queryTables/queryTable39.xml"/><Relationship Id="rId1" Type="http://schemas.openxmlformats.org/officeDocument/2006/relationships/printerSettings" Target="../printerSettings/printerSettings12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24" Type="http://schemas.openxmlformats.org/officeDocument/2006/relationships/queryTable" Target="../queryTables/queryTable22.xml"/><Relationship Id="rId32" Type="http://schemas.openxmlformats.org/officeDocument/2006/relationships/queryTable" Target="../queryTables/queryTable30.xml"/><Relationship Id="rId37" Type="http://schemas.openxmlformats.org/officeDocument/2006/relationships/queryTable" Target="../queryTables/queryTable35.xml"/><Relationship Id="rId40" Type="http://schemas.openxmlformats.org/officeDocument/2006/relationships/queryTable" Target="../queryTables/queryTable38.xml"/><Relationship Id="rId5" Type="http://schemas.openxmlformats.org/officeDocument/2006/relationships/queryTable" Target="../queryTables/queryTable3.xml"/><Relationship Id="rId15" Type="http://schemas.openxmlformats.org/officeDocument/2006/relationships/queryTable" Target="../queryTables/queryTable13.xml"/><Relationship Id="rId23" Type="http://schemas.openxmlformats.org/officeDocument/2006/relationships/queryTable" Target="../queryTables/queryTable21.xml"/><Relationship Id="rId28" Type="http://schemas.openxmlformats.org/officeDocument/2006/relationships/queryTable" Target="../queryTables/queryTable26.xml"/><Relationship Id="rId36" Type="http://schemas.openxmlformats.org/officeDocument/2006/relationships/queryTable" Target="../queryTables/queryTable34.xml"/><Relationship Id="rId10" Type="http://schemas.openxmlformats.org/officeDocument/2006/relationships/queryTable" Target="../queryTables/queryTable8.xml"/><Relationship Id="rId19" Type="http://schemas.openxmlformats.org/officeDocument/2006/relationships/queryTable" Target="../queryTables/queryTable17.xml"/><Relationship Id="rId31" Type="http://schemas.openxmlformats.org/officeDocument/2006/relationships/queryTable" Target="../queryTables/queryTable29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Relationship Id="rId22" Type="http://schemas.openxmlformats.org/officeDocument/2006/relationships/queryTable" Target="../queryTables/queryTable20.xml"/><Relationship Id="rId27" Type="http://schemas.openxmlformats.org/officeDocument/2006/relationships/queryTable" Target="../queryTables/queryTable25.xml"/><Relationship Id="rId30" Type="http://schemas.openxmlformats.org/officeDocument/2006/relationships/queryTable" Target="../queryTables/queryTable28.xml"/><Relationship Id="rId35" Type="http://schemas.openxmlformats.org/officeDocument/2006/relationships/queryTable" Target="../queryTables/queryTable3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11"/>
  <sheetViews>
    <sheetView showGridLines="0" tabSelected="1" zoomScaleNormal="100" workbookViewId="0">
      <selection activeCell="B14" sqref="B14"/>
    </sheetView>
  </sheetViews>
  <sheetFormatPr baseColWidth="10" defaultColWidth="1" defaultRowHeight="12.75" x14ac:dyDescent="0.2"/>
  <cols>
    <col min="1" max="1" width="5.125" style="3" customWidth="1"/>
    <col min="2" max="2" width="75.375" style="3" customWidth="1"/>
    <col min="3" max="7" width="10.375" style="3" customWidth="1"/>
    <col min="8" max="254" width="11" style="3" customWidth="1"/>
    <col min="255" max="255" width="5.125" style="3" customWidth="1"/>
    <col min="256" max="16384" width="1" style="3"/>
  </cols>
  <sheetData>
    <row r="1" spans="1:7" ht="15" x14ac:dyDescent="0.25">
      <c r="A1" s="89" t="s">
        <v>490</v>
      </c>
    </row>
    <row r="2" spans="1:7" x14ac:dyDescent="0.2">
      <c r="B2" s="88"/>
    </row>
    <row r="4" spans="1:7" x14ac:dyDescent="0.2">
      <c r="A4" s="78" t="s">
        <v>361</v>
      </c>
    </row>
    <row r="5" spans="1:7" ht="12.75" customHeight="1" x14ac:dyDescent="0.2"/>
    <row r="6" spans="1:7" s="79" customFormat="1" ht="12.75" customHeight="1" x14ac:dyDescent="0.2">
      <c r="A6" s="30" t="s">
        <v>362</v>
      </c>
    </row>
    <row r="7" spans="1:7" ht="12.75" customHeight="1" x14ac:dyDescent="0.2"/>
    <row r="8" spans="1:7" ht="37.5" customHeight="1" x14ac:dyDescent="0.2">
      <c r="A8" s="295" t="s">
        <v>363</v>
      </c>
      <c r="B8" s="296" t="s">
        <v>459</v>
      </c>
      <c r="C8" s="87"/>
      <c r="D8" s="87"/>
      <c r="E8" s="87"/>
      <c r="F8" s="87"/>
      <c r="G8" s="87"/>
    </row>
    <row r="9" spans="1:7" ht="37.5" customHeight="1" x14ac:dyDescent="0.2">
      <c r="A9" s="295" t="s">
        <v>364</v>
      </c>
      <c r="B9" s="296" t="s">
        <v>460</v>
      </c>
      <c r="C9" s="86"/>
      <c r="D9" s="79"/>
      <c r="E9" s="79"/>
      <c r="F9" s="79"/>
    </row>
    <row r="10" spans="1:7" ht="25.5" customHeight="1" x14ac:dyDescent="0.2">
      <c r="A10" s="295" t="s">
        <v>365</v>
      </c>
      <c r="B10" s="297" t="s">
        <v>473</v>
      </c>
    </row>
    <row r="11" spans="1:7" s="79" customFormat="1" ht="25.5" customHeight="1" x14ac:dyDescent="0.2">
      <c r="A11" s="295" t="s">
        <v>366</v>
      </c>
      <c r="B11" s="297" t="s">
        <v>461</v>
      </c>
    </row>
    <row r="12" spans="1:7" s="79" customFormat="1" ht="37.5" customHeight="1" x14ac:dyDescent="0.2">
      <c r="A12" s="295" t="s">
        <v>367</v>
      </c>
      <c r="B12" s="296" t="s">
        <v>462</v>
      </c>
    </row>
    <row r="13" spans="1:7" s="79" customFormat="1" ht="25.5" customHeight="1" x14ac:dyDescent="0.2">
      <c r="A13" s="295" t="s">
        <v>368</v>
      </c>
      <c r="B13" s="297" t="s">
        <v>463</v>
      </c>
    </row>
    <row r="14" spans="1:7" s="79" customFormat="1" ht="37.5" customHeight="1" x14ac:dyDescent="0.2">
      <c r="A14" s="295" t="s">
        <v>369</v>
      </c>
      <c r="B14" s="296" t="s">
        <v>464</v>
      </c>
    </row>
    <row r="15" spans="1:7" s="79" customFormat="1" ht="37.5" customHeight="1" x14ac:dyDescent="0.2">
      <c r="A15" s="295" t="s">
        <v>370</v>
      </c>
      <c r="B15" s="296" t="s">
        <v>465</v>
      </c>
    </row>
    <row r="16" spans="1:7" s="79" customFormat="1" ht="37.5" customHeight="1" x14ac:dyDescent="0.2">
      <c r="A16" s="295" t="s">
        <v>371</v>
      </c>
      <c r="B16" s="296" t="s">
        <v>466</v>
      </c>
    </row>
    <row r="17" spans="1:7" s="79" customFormat="1" ht="37.5" customHeight="1" x14ac:dyDescent="0.2">
      <c r="A17" s="295" t="s">
        <v>372</v>
      </c>
      <c r="B17" s="296" t="s">
        <v>467</v>
      </c>
    </row>
    <row r="18" spans="1:7" s="79" customFormat="1" ht="37.5" customHeight="1" x14ac:dyDescent="0.2">
      <c r="A18" s="295" t="s">
        <v>373</v>
      </c>
      <c r="B18" s="296" t="s">
        <v>468</v>
      </c>
    </row>
    <row r="19" spans="1:7" s="79" customFormat="1" ht="37.5" customHeight="1" x14ac:dyDescent="0.2">
      <c r="A19" s="295" t="s">
        <v>375</v>
      </c>
      <c r="B19" s="296" t="s">
        <v>469</v>
      </c>
    </row>
    <row r="20" spans="1:7" s="79" customFormat="1" ht="37.5" customHeight="1" x14ac:dyDescent="0.2">
      <c r="A20" s="295" t="s">
        <v>376</v>
      </c>
      <c r="B20" s="296" t="s">
        <v>470</v>
      </c>
    </row>
    <row r="21" spans="1:7" s="79" customFormat="1" ht="37.5" customHeight="1" x14ac:dyDescent="0.2">
      <c r="A21" s="295" t="s">
        <v>377</v>
      </c>
      <c r="B21" s="296" t="s">
        <v>471</v>
      </c>
    </row>
    <row r="22" spans="1:7" s="79" customFormat="1" ht="37.5" customHeight="1" x14ac:dyDescent="0.2">
      <c r="A22" s="295" t="s">
        <v>378</v>
      </c>
      <c r="B22" s="296" t="s">
        <v>472</v>
      </c>
    </row>
    <row r="23" spans="1:7" s="79" customFormat="1" ht="37.5" customHeight="1" x14ac:dyDescent="0.2">
      <c r="A23" s="295" t="s">
        <v>379</v>
      </c>
      <c r="B23" s="296" t="s">
        <v>474</v>
      </c>
    </row>
    <row r="24" spans="1:7" s="79" customFormat="1" ht="37.5" customHeight="1" x14ac:dyDescent="0.2">
      <c r="A24" s="295" t="s">
        <v>380</v>
      </c>
      <c r="B24" s="296" t="s">
        <v>475</v>
      </c>
    </row>
    <row r="25" spans="1:7" s="79" customFormat="1" ht="37.5" customHeight="1" x14ac:dyDescent="0.2">
      <c r="A25" s="295" t="s">
        <v>374</v>
      </c>
      <c r="B25" s="296" t="s">
        <v>476</v>
      </c>
    </row>
    <row r="26" spans="1:7" customFormat="1" ht="37.5" customHeight="1" x14ac:dyDescent="0.2">
      <c r="A26" s="295" t="s">
        <v>381</v>
      </c>
      <c r="B26" s="296" t="s">
        <v>477</v>
      </c>
      <c r="G26" s="81"/>
    </row>
    <row r="27" spans="1:7" customFormat="1" ht="25.5" customHeight="1" x14ac:dyDescent="0.2">
      <c r="A27" s="295" t="s">
        <v>382</v>
      </c>
      <c r="B27" s="297" t="s">
        <v>478</v>
      </c>
      <c r="C27" s="79"/>
      <c r="D27" s="79"/>
      <c r="E27" s="79"/>
      <c r="F27" s="79"/>
      <c r="G27" s="82"/>
    </row>
    <row r="28" spans="1:7" customFormat="1" ht="37.5" customHeight="1" x14ac:dyDescent="0.2">
      <c r="A28" s="295" t="s">
        <v>383</v>
      </c>
      <c r="B28" s="296" t="s">
        <v>479</v>
      </c>
      <c r="C28" s="79"/>
      <c r="D28" s="79"/>
      <c r="E28" s="79"/>
      <c r="F28" s="79"/>
      <c r="G28" s="82"/>
    </row>
    <row r="29" spans="1:7" s="84" customFormat="1" ht="37.5" customHeight="1" x14ac:dyDescent="0.2">
      <c r="A29" s="295" t="s">
        <v>384</v>
      </c>
      <c r="B29" s="298" t="s">
        <v>480</v>
      </c>
      <c r="C29" s="80"/>
      <c r="D29" s="80"/>
      <c r="E29" s="80"/>
      <c r="F29" s="80"/>
      <c r="G29" s="83"/>
    </row>
    <row r="30" spans="1:7" s="79" customFormat="1" ht="25.5" customHeight="1" x14ac:dyDescent="0.2">
      <c r="A30" s="295" t="s">
        <v>385</v>
      </c>
      <c r="B30" s="297" t="s">
        <v>481</v>
      </c>
      <c r="G30" s="82"/>
    </row>
    <row r="31" spans="1:7" s="79" customFormat="1" ht="37.5" customHeight="1" x14ac:dyDescent="0.2">
      <c r="A31" s="295" t="s">
        <v>386</v>
      </c>
      <c r="B31" s="296" t="s">
        <v>482</v>
      </c>
    </row>
    <row r="32" spans="1:7" ht="37.5" customHeight="1" x14ac:dyDescent="0.2">
      <c r="A32" s="295" t="s">
        <v>387</v>
      </c>
      <c r="B32" s="296" t="s">
        <v>483</v>
      </c>
      <c r="G32" s="82"/>
    </row>
    <row r="33" spans="1:7" ht="37.5" customHeight="1" x14ac:dyDescent="0.2">
      <c r="A33" s="295" t="s">
        <v>388</v>
      </c>
      <c r="B33" s="296" t="s">
        <v>484</v>
      </c>
      <c r="G33" s="82"/>
    </row>
    <row r="34" spans="1:7" ht="37.5" customHeight="1" x14ac:dyDescent="0.2">
      <c r="A34" s="295" t="s">
        <v>389</v>
      </c>
      <c r="B34" s="296" t="s">
        <v>485</v>
      </c>
      <c r="G34" s="82"/>
    </row>
    <row r="35" spans="1:7" ht="37.5" customHeight="1" x14ac:dyDescent="0.2">
      <c r="A35" s="295" t="s">
        <v>390</v>
      </c>
      <c r="B35" s="296" t="s">
        <v>486</v>
      </c>
      <c r="G35" s="82"/>
    </row>
    <row r="36" spans="1:7" customFormat="1" ht="37.5" customHeight="1" x14ac:dyDescent="0.2">
      <c r="A36" s="295" t="s">
        <v>391</v>
      </c>
      <c r="B36" s="296" t="s">
        <v>487</v>
      </c>
      <c r="C36" s="3"/>
      <c r="D36" s="3"/>
      <c r="E36" s="3"/>
      <c r="F36" s="3"/>
      <c r="G36" s="82"/>
    </row>
    <row r="37" spans="1:7" customFormat="1" ht="37.5" customHeight="1" x14ac:dyDescent="0.2">
      <c r="A37" s="295" t="s">
        <v>392</v>
      </c>
      <c r="B37" s="296" t="s">
        <v>488</v>
      </c>
      <c r="C37" s="3"/>
      <c r="D37" s="3"/>
      <c r="E37" s="3"/>
      <c r="F37" s="3"/>
      <c r="G37" s="82"/>
    </row>
    <row r="38" spans="1:7" customFormat="1" ht="37.5" customHeight="1" x14ac:dyDescent="0.2">
      <c r="A38" s="295" t="s">
        <v>393</v>
      </c>
      <c r="B38" s="296" t="s">
        <v>489</v>
      </c>
      <c r="C38" s="3"/>
      <c r="D38" s="3"/>
      <c r="E38" s="3"/>
      <c r="F38" s="3"/>
      <c r="G38" s="82"/>
    </row>
    <row r="39" spans="1:7" customFormat="1" ht="12.75" customHeight="1" x14ac:dyDescent="0.2">
      <c r="A39" s="79"/>
      <c r="B39" s="3"/>
      <c r="C39" s="3"/>
      <c r="D39" s="3"/>
      <c r="E39" s="3"/>
      <c r="F39" s="3"/>
      <c r="G39" s="85"/>
    </row>
    <row r="40" spans="1:7" ht="12.75" customHeight="1" x14ac:dyDescent="0.2"/>
    <row r="41" spans="1:7" ht="12.75" customHeight="1" x14ac:dyDescent="0.2"/>
    <row r="42" spans="1:7" ht="12.75" customHeight="1" x14ac:dyDescent="0.2"/>
    <row r="43" spans="1:7" ht="12.75" customHeight="1" x14ac:dyDescent="0.2"/>
    <row r="44" spans="1:7" ht="12.75" customHeight="1" x14ac:dyDescent="0.2"/>
    <row r="45" spans="1:7" ht="12.75" customHeight="1" x14ac:dyDescent="0.2"/>
    <row r="46" spans="1:7" ht="12.75" customHeight="1" x14ac:dyDescent="0.2"/>
    <row r="47" spans="1:7" ht="12.75" customHeight="1" x14ac:dyDescent="0.2"/>
    <row r="48" spans="1: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</sheetData>
  <hyperlinks>
    <hyperlink ref="B8" location="'Tab1'!A1" tooltip="Tab.1" display="'Tab1'!A1"/>
    <hyperlink ref="B9" location="'Tab2'!A1" tooltip="Tab.2" display="'Tab2'!A1"/>
    <hyperlink ref="B10" location="'Tab3'!A1" tooltip="Tab.3" display="Zugänge und Abgänge 2012 und I. Quartal 2013 "/>
    <hyperlink ref="B11" location="'Tab4'!A1" tooltip="Tab.4" display="Gefangene in Untersuchungshaft am 31. März 2013 nach Alter und Geschlecht"/>
    <hyperlink ref="B12" location="'Tab5'!A1" tooltip="Tab.5" display="'Tab5'!A1"/>
    <hyperlink ref="B13" location="'Tab6'!A1" tooltip="Tab.6" display="Strafgefangene am 31. März 2013 nach Art des Vollzugs und Geschlecht"/>
    <hyperlink ref="B14" location="'Tab7'!A1" tooltip="Tab.7" display="'Tab7'!A1"/>
    <hyperlink ref="B15" location="'Tab8'!A1" tooltip="Tab.8" display="'Tab8'!A1"/>
    <hyperlink ref="B16" location="'Tab9'!A1" tooltip="Tab.9" display="'Tab9'!A1"/>
    <hyperlink ref="B17" location="'Tab10'!A1" tooltip="Tab.10" display="'Tab10'!A1"/>
    <hyperlink ref="B18" location="'Tab11'!A1" tooltip="Tab.11" display="'Tab11'!A1"/>
    <hyperlink ref="B25" location="'Tab18'!A1" tooltip="Tab.18" display="'Tab18'!A1"/>
    <hyperlink ref="B19" location="'Tab12'!A1" tooltip="Tab.12" display="'Tab12'!A1"/>
    <hyperlink ref="B20" location="'Tab13'!A1" tooltip="Tab.13" display="'Tab13'!A1"/>
    <hyperlink ref="B21" location="'Tab14'!A1" tooltip="Tab.14" display="'Tab14'!A1"/>
    <hyperlink ref="B22" location="'Tab15'!A1" tooltip="Tab.15" display="'Tab15'!A1"/>
    <hyperlink ref="B23" location="'Tab16'!A1" tooltip="Tab.16" display="'Tab16'!A1"/>
    <hyperlink ref="B24" location="'Tab17'!A1" tooltip="Tab.17" display="'Tab17'!A1"/>
    <hyperlink ref="B26" location="'Tab19'!A1" tooltip="Tab.19" display="'Tab19'!A1"/>
    <hyperlink ref="B27" location="'Tab20'!A1" tooltip="Tab.20" display="Deutsche und ausländische Strafgefangene jeweils am 31. März 2004 bis 2013  "/>
    <hyperlink ref="B28" location="'Tab21'!A1" tooltip="Tab.21" display="'Tab21'!A1"/>
    <hyperlink ref="B29" location="'Tab22'!A1" tooltip="Tab.22" display="'Tab22'!A1"/>
    <hyperlink ref="B30" location="'Tab23'!A1" tooltip="Tab.23" display="Strafgefangene jeweils am 31. März 2004 bis 2013 nach Art des Strafvollzugs"/>
    <hyperlink ref="B31" location="'Tab24'!A1" tooltip="Tab.24" display="'Tab24'!A1"/>
    <hyperlink ref="B32" location="'Tab25'!A1" tooltip="Tab.25" display="'Tab25'!A1"/>
    <hyperlink ref="B33" location="'Tab26'!A1" tooltip="Tab.26" display="'Tab26'!A1"/>
    <hyperlink ref="B34" location="'Tab27'!A1" tooltip="Tab.27" display="'Tab27'!A1"/>
    <hyperlink ref="B35" location="'Tab28'!A1" tooltip="Tab.28" display="'Tab28'!A1"/>
    <hyperlink ref="B36" location="'Tab29'!A1" tooltip="Tab.29" display="'Tab29'!A1"/>
    <hyperlink ref="B37" location="'Tab30'!A1" tooltip="Tab.30" display="'Tab30'!A1"/>
    <hyperlink ref="B38" location="'Tab31'!A1" tooltip="Tab.31" display="'Tab31'!A1"/>
  </hyperlinks>
  <pageMargins left="0.7" right="0.7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B VI 6 -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0"/>
  <sheetViews>
    <sheetView showGridLines="0" showRuler="0" zoomScaleNormal="100" workbookViewId="0">
      <selection activeCell="J4" sqref="J4:P41"/>
    </sheetView>
  </sheetViews>
  <sheetFormatPr baseColWidth="10" defaultRowHeight="12.75" x14ac:dyDescent="0.2"/>
  <cols>
    <col min="1" max="1" width="3.75" style="3" customWidth="1"/>
    <col min="2" max="2" width="31.625" style="3" customWidth="1"/>
    <col min="3" max="3" width="8.125" style="3" customWidth="1"/>
    <col min="4" max="8" width="7" style="3" customWidth="1"/>
    <col min="9" max="16" width="8.125" style="3" customWidth="1"/>
    <col min="17" max="17" width="8.875" style="3" customWidth="1"/>
    <col min="18" max="18" width="4.25" style="3" customWidth="1"/>
    <col min="19" max="16384" width="11" style="3"/>
  </cols>
  <sheetData>
    <row r="1" spans="1:18" ht="28.5" customHeight="1" x14ac:dyDescent="0.3">
      <c r="A1" s="455" t="s">
        <v>511</v>
      </c>
      <c r="B1" s="455"/>
      <c r="C1" s="455"/>
      <c r="D1" s="455"/>
      <c r="E1" s="455"/>
      <c r="F1" s="455"/>
      <c r="G1" s="455"/>
      <c r="H1" s="455"/>
      <c r="Q1" s="71"/>
      <c r="R1" s="71"/>
    </row>
    <row r="2" spans="1:18" ht="12" customHeight="1" x14ac:dyDescent="0.25">
      <c r="B2" s="2"/>
    </row>
    <row r="3" spans="1:18" ht="12" customHeight="1" x14ac:dyDescent="0.2">
      <c r="A3" s="444" t="s">
        <v>18</v>
      </c>
      <c r="B3" s="444" t="s">
        <v>55</v>
      </c>
      <c r="C3" s="447" t="s">
        <v>19</v>
      </c>
      <c r="D3" s="447" t="s">
        <v>20</v>
      </c>
      <c r="E3" s="450" t="s">
        <v>21</v>
      </c>
      <c r="F3" s="451"/>
      <c r="G3" s="451"/>
      <c r="H3" s="451"/>
      <c r="I3" s="451" t="s">
        <v>22</v>
      </c>
      <c r="J3" s="451"/>
      <c r="K3" s="451"/>
      <c r="L3" s="451"/>
      <c r="M3" s="451"/>
      <c r="N3" s="451"/>
      <c r="O3" s="451"/>
      <c r="P3" s="474"/>
      <c r="Q3" s="447" t="s">
        <v>19</v>
      </c>
      <c r="R3" s="456" t="s">
        <v>18</v>
      </c>
    </row>
    <row r="4" spans="1:18" ht="12" customHeight="1" x14ac:dyDescent="0.2">
      <c r="A4" s="458"/>
      <c r="B4" s="445"/>
      <c r="C4" s="448"/>
      <c r="D4" s="448"/>
      <c r="E4" s="452" t="s">
        <v>23</v>
      </c>
      <c r="F4" s="459" t="s">
        <v>24</v>
      </c>
      <c r="G4" s="460"/>
      <c r="H4" s="460"/>
      <c r="I4" s="475" t="s">
        <v>23</v>
      </c>
      <c r="J4" s="459" t="s">
        <v>24</v>
      </c>
      <c r="K4" s="460"/>
      <c r="L4" s="460"/>
      <c r="M4" s="460"/>
      <c r="N4" s="460"/>
      <c r="O4" s="460"/>
      <c r="P4" s="476"/>
      <c r="Q4" s="448"/>
      <c r="R4" s="457"/>
    </row>
    <row r="5" spans="1:18" ht="12" customHeight="1" x14ac:dyDescent="0.2">
      <c r="A5" s="458"/>
      <c r="B5" s="445"/>
      <c r="C5" s="448"/>
      <c r="D5" s="448"/>
      <c r="E5" s="448"/>
      <c r="F5" s="452" t="s">
        <v>60</v>
      </c>
      <c r="G5" s="452" t="s">
        <v>61</v>
      </c>
      <c r="H5" s="453" t="s">
        <v>25</v>
      </c>
      <c r="I5" s="458"/>
      <c r="J5" s="452" t="s">
        <v>61</v>
      </c>
      <c r="K5" s="452" t="s">
        <v>62</v>
      </c>
      <c r="L5" s="452" t="s">
        <v>63</v>
      </c>
      <c r="M5" s="452" t="s">
        <v>64</v>
      </c>
      <c r="N5" s="452" t="s">
        <v>65</v>
      </c>
      <c r="O5" s="477" t="s">
        <v>66</v>
      </c>
      <c r="P5" s="452" t="s">
        <v>26</v>
      </c>
      <c r="Q5" s="448"/>
      <c r="R5" s="457"/>
    </row>
    <row r="6" spans="1:18" ht="12" customHeight="1" x14ac:dyDescent="0.2">
      <c r="A6" s="465"/>
      <c r="B6" s="446"/>
      <c r="C6" s="449"/>
      <c r="D6" s="449"/>
      <c r="E6" s="449"/>
      <c r="F6" s="449"/>
      <c r="G6" s="449"/>
      <c r="H6" s="454"/>
      <c r="I6" s="465"/>
      <c r="J6" s="449"/>
      <c r="K6" s="449"/>
      <c r="L6" s="449"/>
      <c r="M6" s="449"/>
      <c r="N6" s="449"/>
      <c r="O6" s="462"/>
      <c r="P6" s="449"/>
      <c r="Q6" s="449"/>
      <c r="R6" s="454"/>
    </row>
    <row r="7" spans="1:18" ht="20.25" customHeight="1" x14ac:dyDescent="0.2">
      <c r="A7" s="129">
        <v>1</v>
      </c>
      <c r="B7" s="101" t="s">
        <v>27</v>
      </c>
      <c r="C7" s="110" t="s">
        <v>28</v>
      </c>
      <c r="D7" s="175">
        <f>E7+I7</f>
        <v>46</v>
      </c>
      <c r="E7" s="176">
        <f>SUM(F7:H7)</f>
        <v>1</v>
      </c>
      <c r="F7" s="177">
        <v>0</v>
      </c>
      <c r="G7" s="177">
        <v>1</v>
      </c>
      <c r="H7" s="177">
        <v>0</v>
      </c>
      <c r="I7" s="177">
        <f>SUM(J7:P7)</f>
        <v>45</v>
      </c>
      <c r="J7" s="178">
        <v>0</v>
      </c>
      <c r="K7" s="179">
        <v>1</v>
      </c>
      <c r="L7" s="179">
        <v>8</v>
      </c>
      <c r="M7" s="179">
        <v>22</v>
      </c>
      <c r="N7" s="179">
        <v>9</v>
      </c>
      <c r="O7" s="179">
        <v>4</v>
      </c>
      <c r="P7" s="180">
        <v>1</v>
      </c>
      <c r="Q7" s="132" t="s">
        <v>28</v>
      </c>
      <c r="R7" s="181"/>
    </row>
    <row r="8" spans="1:18" ht="12" customHeight="1" x14ac:dyDescent="0.2">
      <c r="A8" s="129"/>
      <c r="B8" s="101" t="s">
        <v>29</v>
      </c>
      <c r="C8" s="110" t="s">
        <v>30</v>
      </c>
      <c r="D8" s="175">
        <f t="shared" ref="D8:D50" si="0">E8+I8</f>
        <v>5</v>
      </c>
      <c r="E8" s="176">
        <f t="shared" ref="E8:E44" si="1">SUM(F8:H8)</f>
        <v>0</v>
      </c>
      <c r="F8" s="177">
        <v>0</v>
      </c>
      <c r="G8" s="177">
        <v>0</v>
      </c>
      <c r="H8" s="177">
        <v>0</v>
      </c>
      <c r="I8" s="177">
        <f t="shared" ref="I8:I50" si="2">SUM(J8:P8)</f>
        <v>5</v>
      </c>
      <c r="J8" s="178">
        <v>0</v>
      </c>
      <c r="K8" s="179">
        <v>1</v>
      </c>
      <c r="L8" s="179">
        <v>1</v>
      </c>
      <c r="M8" s="179">
        <v>1</v>
      </c>
      <c r="N8" s="179">
        <v>1</v>
      </c>
      <c r="O8" s="179">
        <v>1</v>
      </c>
      <c r="P8" s="180">
        <v>0</v>
      </c>
      <c r="Q8" s="132" t="s">
        <v>30</v>
      </c>
      <c r="R8" s="181"/>
    </row>
    <row r="9" spans="1:18" ht="12" customHeight="1" x14ac:dyDescent="0.2">
      <c r="A9" s="129"/>
      <c r="B9" s="101" t="s">
        <v>31</v>
      </c>
      <c r="C9" s="110" t="s">
        <v>32</v>
      </c>
      <c r="D9" s="175">
        <f t="shared" si="0"/>
        <v>51</v>
      </c>
      <c r="E9" s="176">
        <f t="shared" si="1"/>
        <v>1</v>
      </c>
      <c r="F9" s="177">
        <v>0</v>
      </c>
      <c r="G9" s="177">
        <v>1</v>
      </c>
      <c r="H9" s="177">
        <v>0</v>
      </c>
      <c r="I9" s="177">
        <f t="shared" si="2"/>
        <v>50</v>
      </c>
      <c r="J9" s="178">
        <v>0</v>
      </c>
      <c r="K9" s="179">
        <v>2</v>
      </c>
      <c r="L9" s="179">
        <v>9</v>
      </c>
      <c r="M9" s="179">
        <v>23</v>
      </c>
      <c r="N9" s="179">
        <v>10</v>
      </c>
      <c r="O9" s="179">
        <v>5</v>
      </c>
      <c r="P9" s="180">
        <v>1</v>
      </c>
      <c r="Q9" s="132" t="s">
        <v>32</v>
      </c>
      <c r="R9" s="181">
        <v>1</v>
      </c>
    </row>
    <row r="10" spans="1:18" ht="20.25" customHeight="1" x14ac:dyDescent="0.2">
      <c r="A10" s="129">
        <v>2</v>
      </c>
      <c r="B10" s="101" t="s">
        <v>33</v>
      </c>
      <c r="C10" s="110" t="s">
        <v>28</v>
      </c>
      <c r="D10" s="175">
        <f t="shared" si="0"/>
        <v>163</v>
      </c>
      <c r="E10" s="176">
        <f t="shared" si="1"/>
        <v>4</v>
      </c>
      <c r="F10" s="177">
        <v>0</v>
      </c>
      <c r="G10" s="177">
        <v>3</v>
      </c>
      <c r="H10" s="177">
        <v>1</v>
      </c>
      <c r="I10" s="177">
        <f t="shared" si="2"/>
        <v>159</v>
      </c>
      <c r="J10" s="178">
        <v>1</v>
      </c>
      <c r="K10" s="179">
        <v>7</v>
      </c>
      <c r="L10" s="179">
        <v>15</v>
      </c>
      <c r="M10" s="179">
        <v>46</v>
      </c>
      <c r="N10" s="179">
        <v>39</v>
      </c>
      <c r="O10" s="179">
        <v>36</v>
      </c>
      <c r="P10" s="180">
        <v>15</v>
      </c>
      <c r="Q10" s="132" t="s">
        <v>28</v>
      </c>
      <c r="R10" s="181"/>
    </row>
    <row r="11" spans="1:18" ht="12" customHeight="1" x14ac:dyDescent="0.2">
      <c r="A11" s="129"/>
      <c r="B11" s="101" t="s">
        <v>34</v>
      </c>
      <c r="C11" s="110" t="s">
        <v>30</v>
      </c>
      <c r="D11" s="175">
        <f t="shared" si="0"/>
        <v>5</v>
      </c>
      <c r="E11" s="176">
        <f t="shared" si="1"/>
        <v>1</v>
      </c>
      <c r="F11" s="177">
        <v>0</v>
      </c>
      <c r="G11" s="177">
        <v>0</v>
      </c>
      <c r="H11" s="177">
        <v>1</v>
      </c>
      <c r="I11" s="177">
        <f t="shared" si="2"/>
        <v>4</v>
      </c>
      <c r="J11" s="178">
        <v>0</v>
      </c>
      <c r="K11" s="179">
        <v>0</v>
      </c>
      <c r="L11" s="179">
        <v>0</v>
      </c>
      <c r="M11" s="179">
        <v>0</v>
      </c>
      <c r="N11" s="179">
        <v>4</v>
      </c>
      <c r="O11" s="179">
        <v>0</v>
      </c>
      <c r="P11" s="180">
        <v>0</v>
      </c>
      <c r="Q11" s="132" t="s">
        <v>30</v>
      </c>
      <c r="R11" s="181"/>
    </row>
    <row r="12" spans="1:18" ht="12" customHeight="1" x14ac:dyDescent="0.2">
      <c r="A12" s="129"/>
      <c r="B12" s="101" t="s">
        <v>458</v>
      </c>
      <c r="C12" s="110" t="s">
        <v>32</v>
      </c>
      <c r="D12" s="175">
        <f t="shared" si="0"/>
        <v>168</v>
      </c>
      <c r="E12" s="176">
        <f t="shared" si="1"/>
        <v>5</v>
      </c>
      <c r="F12" s="177">
        <v>0</v>
      </c>
      <c r="G12" s="177">
        <v>3</v>
      </c>
      <c r="H12" s="177">
        <v>2</v>
      </c>
      <c r="I12" s="177">
        <f t="shared" si="2"/>
        <v>163</v>
      </c>
      <c r="J12" s="178">
        <v>1</v>
      </c>
      <c r="K12" s="179">
        <v>7</v>
      </c>
      <c r="L12" s="179">
        <v>15</v>
      </c>
      <c r="M12" s="179">
        <v>46</v>
      </c>
      <c r="N12" s="179">
        <v>43</v>
      </c>
      <c r="O12" s="179">
        <v>36</v>
      </c>
      <c r="P12" s="180">
        <v>15</v>
      </c>
      <c r="Q12" s="132" t="s">
        <v>32</v>
      </c>
      <c r="R12" s="181">
        <v>2</v>
      </c>
    </row>
    <row r="13" spans="1:18" ht="20.25" customHeight="1" x14ac:dyDescent="0.2">
      <c r="A13" s="129">
        <v>3</v>
      </c>
      <c r="B13" s="101" t="s">
        <v>35</v>
      </c>
      <c r="C13" s="101"/>
      <c r="D13" s="175"/>
      <c r="E13" s="176"/>
      <c r="F13" s="177"/>
      <c r="G13" s="177"/>
      <c r="H13" s="177"/>
      <c r="I13" s="177"/>
      <c r="J13" s="178"/>
      <c r="K13" s="179"/>
      <c r="L13" s="179"/>
      <c r="M13" s="179"/>
      <c r="N13" s="179"/>
      <c r="O13" s="179"/>
      <c r="P13" s="180"/>
      <c r="Q13" s="133"/>
      <c r="R13" s="181"/>
    </row>
    <row r="14" spans="1:18" ht="12" customHeight="1" x14ac:dyDescent="0.2">
      <c r="A14" s="129"/>
      <c r="B14" s="101" t="s">
        <v>36</v>
      </c>
      <c r="C14" s="110" t="s">
        <v>28</v>
      </c>
      <c r="D14" s="175">
        <f t="shared" si="0"/>
        <v>558</v>
      </c>
      <c r="E14" s="176">
        <f t="shared" si="1"/>
        <v>33</v>
      </c>
      <c r="F14" s="177">
        <v>3</v>
      </c>
      <c r="G14" s="177">
        <v>11</v>
      </c>
      <c r="H14" s="177">
        <v>19</v>
      </c>
      <c r="I14" s="177">
        <f t="shared" si="2"/>
        <v>525</v>
      </c>
      <c r="J14" s="178">
        <v>1</v>
      </c>
      <c r="K14" s="179">
        <v>24</v>
      </c>
      <c r="L14" s="179">
        <v>114</v>
      </c>
      <c r="M14" s="179">
        <v>231</v>
      </c>
      <c r="N14" s="179">
        <v>87</v>
      </c>
      <c r="O14" s="179">
        <v>43</v>
      </c>
      <c r="P14" s="179">
        <v>25</v>
      </c>
      <c r="Q14" s="132" t="s">
        <v>28</v>
      </c>
      <c r="R14" s="181"/>
    </row>
    <row r="15" spans="1:18" ht="12" customHeight="1" x14ac:dyDescent="0.2">
      <c r="A15" s="129"/>
      <c r="B15" s="101" t="s">
        <v>37</v>
      </c>
      <c r="C15" s="110" t="s">
        <v>30</v>
      </c>
      <c r="D15" s="175">
        <f t="shared" si="0"/>
        <v>36</v>
      </c>
      <c r="E15" s="176">
        <f t="shared" si="1"/>
        <v>4</v>
      </c>
      <c r="F15" s="177">
        <v>0</v>
      </c>
      <c r="G15" s="177">
        <v>2</v>
      </c>
      <c r="H15" s="177">
        <v>2</v>
      </c>
      <c r="I15" s="177">
        <f t="shared" si="2"/>
        <v>32</v>
      </c>
      <c r="J15" s="178">
        <v>0</v>
      </c>
      <c r="K15" s="179">
        <v>2</v>
      </c>
      <c r="L15" s="179">
        <v>4</v>
      </c>
      <c r="M15" s="179">
        <v>20</v>
      </c>
      <c r="N15" s="179">
        <v>3</v>
      </c>
      <c r="O15" s="179">
        <v>3</v>
      </c>
      <c r="P15" s="179">
        <v>0</v>
      </c>
      <c r="Q15" s="132" t="s">
        <v>30</v>
      </c>
      <c r="R15" s="181"/>
    </row>
    <row r="16" spans="1:18" ht="12" customHeight="1" x14ac:dyDescent="0.2">
      <c r="A16" s="129"/>
      <c r="B16" s="101" t="s">
        <v>57</v>
      </c>
      <c r="C16" s="110" t="s">
        <v>32</v>
      </c>
      <c r="D16" s="175">
        <f t="shared" si="0"/>
        <v>594</v>
      </c>
      <c r="E16" s="176">
        <f t="shared" si="1"/>
        <v>37</v>
      </c>
      <c r="F16" s="177">
        <v>3</v>
      </c>
      <c r="G16" s="177">
        <v>13</v>
      </c>
      <c r="H16" s="177">
        <v>21</v>
      </c>
      <c r="I16" s="177">
        <f t="shared" si="2"/>
        <v>557</v>
      </c>
      <c r="J16" s="178">
        <v>1</v>
      </c>
      <c r="K16" s="179">
        <v>26</v>
      </c>
      <c r="L16" s="179">
        <v>118</v>
      </c>
      <c r="M16" s="179">
        <v>251</v>
      </c>
      <c r="N16" s="179">
        <v>90</v>
      </c>
      <c r="O16" s="179">
        <v>46</v>
      </c>
      <c r="P16" s="179">
        <v>25</v>
      </c>
      <c r="Q16" s="132" t="s">
        <v>32</v>
      </c>
      <c r="R16" s="181">
        <v>3</v>
      </c>
    </row>
    <row r="17" spans="1:18" ht="20.25" customHeight="1" x14ac:dyDescent="0.2">
      <c r="A17" s="129">
        <v>4</v>
      </c>
      <c r="B17" s="101" t="s">
        <v>38</v>
      </c>
      <c r="C17" s="110" t="s">
        <v>28</v>
      </c>
      <c r="D17" s="175">
        <f t="shared" si="0"/>
        <v>661</v>
      </c>
      <c r="E17" s="176">
        <f t="shared" si="1"/>
        <v>33</v>
      </c>
      <c r="F17" s="177">
        <v>4</v>
      </c>
      <c r="G17" s="177">
        <v>17</v>
      </c>
      <c r="H17" s="177">
        <v>12</v>
      </c>
      <c r="I17" s="177">
        <f t="shared" si="2"/>
        <v>628</v>
      </c>
      <c r="J17" s="178">
        <v>2</v>
      </c>
      <c r="K17" s="179">
        <v>35</v>
      </c>
      <c r="L17" s="179">
        <v>122</v>
      </c>
      <c r="M17" s="179">
        <v>323</v>
      </c>
      <c r="N17" s="179">
        <v>109</v>
      </c>
      <c r="O17" s="179">
        <v>31</v>
      </c>
      <c r="P17" s="180">
        <v>6</v>
      </c>
      <c r="Q17" s="132" t="s">
        <v>28</v>
      </c>
      <c r="R17" s="181"/>
    </row>
    <row r="18" spans="1:18" ht="12" customHeight="1" x14ac:dyDescent="0.2">
      <c r="A18" s="129"/>
      <c r="B18" s="101" t="s">
        <v>39</v>
      </c>
      <c r="C18" s="110" t="s">
        <v>30</v>
      </c>
      <c r="D18" s="175">
        <f t="shared" si="0"/>
        <v>73</v>
      </c>
      <c r="E18" s="176">
        <f t="shared" si="1"/>
        <v>2</v>
      </c>
      <c r="F18" s="177">
        <v>0</v>
      </c>
      <c r="G18" s="177">
        <v>1</v>
      </c>
      <c r="H18" s="177">
        <v>1</v>
      </c>
      <c r="I18" s="177">
        <f t="shared" si="2"/>
        <v>71</v>
      </c>
      <c r="J18" s="178">
        <v>0</v>
      </c>
      <c r="K18" s="179">
        <v>7</v>
      </c>
      <c r="L18" s="179">
        <v>14</v>
      </c>
      <c r="M18" s="179">
        <v>35</v>
      </c>
      <c r="N18" s="179">
        <v>11</v>
      </c>
      <c r="O18" s="179">
        <v>3</v>
      </c>
      <c r="P18" s="180">
        <v>1</v>
      </c>
      <c r="Q18" s="132" t="s">
        <v>30</v>
      </c>
      <c r="R18" s="181"/>
    </row>
    <row r="19" spans="1:18" ht="12" customHeight="1" x14ac:dyDescent="0.2">
      <c r="A19" s="129"/>
      <c r="B19" s="101"/>
      <c r="C19" s="110" t="s">
        <v>32</v>
      </c>
      <c r="D19" s="175">
        <f t="shared" si="0"/>
        <v>734</v>
      </c>
      <c r="E19" s="176">
        <f t="shared" si="1"/>
        <v>35</v>
      </c>
      <c r="F19" s="177">
        <v>4</v>
      </c>
      <c r="G19" s="177">
        <v>18</v>
      </c>
      <c r="H19" s="177">
        <v>13</v>
      </c>
      <c r="I19" s="177">
        <f t="shared" si="2"/>
        <v>699</v>
      </c>
      <c r="J19" s="178">
        <v>2</v>
      </c>
      <c r="K19" s="179">
        <v>42</v>
      </c>
      <c r="L19" s="179">
        <v>136</v>
      </c>
      <c r="M19" s="179">
        <v>358</v>
      </c>
      <c r="N19" s="179">
        <v>120</v>
      </c>
      <c r="O19" s="179">
        <v>34</v>
      </c>
      <c r="P19" s="180">
        <v>7</v>
      </c>
      <c r="Q19" s="132" t="s">
        <v>32</v>
      </c>
      <c r="R19" s="181">
        <v>4</v>
      </c>
    </row>
    <row r="20" spans="1:18" ht="20.25" customHeight="1" x14ac:dyDescent="0.2">
      <c r="A20" s="129">
        <v>5</v>
      </c>
      <c r="B20" s="101" t="s">
        <v>40</v>
      </c>
      <c r="C20" s="110" t="s">
        <v>28</v>
      </c>
      <c r="D20" s="175">
        <f t="shared" si="0"/>
        <v>336</v>
      </c>
      <c r="E20" s="176">
        <f t="shared" si="1"/>
        <v>25</v>
      </c>
      <c r="F20" s="177">
        <v>1</v>
      </c>
      <c r="G20" s="177">
        <v>14</v>
      </c>
      <c r="H20" s="177">
        <v>10</v>
      </c>
      <c r="I20" s="177">
        <f t="shared" si="2"/>
        <v>311</v>
      </c>
      <c r="J20" s="178">
        <v>1</v>
      </c>
      <c r="K20" s="179">
        <v>20</v>
      </c>
      <c r="L20" s="179">
        <v>79</v>
      </c>
      <c r="M20" s="179">
        <v>151</v>
      </c>
      <c r="N20" s="179">
        <v>42</v>
      </c>
      <c r="O20" s="179">
        <v>12</v>
      </c>
      <c r="P20" s="180">
        <v>6</v>
      </c>
      <c r="Q20" s="132" t="s">
        <v>28</v>
      </c>
      <c r="R20" s="181"/>
    </row>
    <row r="21" spans="1:18" ht="12" customHeight="1" x14ac:dyDescent="0.2">
      <c r="A21" s="129"/>
      <c r="B21" s="101" t="s">
        <v>41</v>
      </c>
      <c r="C21" s="110" t="s">
        <v>30</v>
      </c>
      <c r="D21" s="175">
        <f t="shared" si="0"/>
        <v>15</v>
      </c>
      <c r="E21" s="176">
        <f t="shared" si="1"/>
        <v>5</v>
      </c>
      <c r="F21" s="177">
        <v>0</v>
      </c>
      <c r="G21" s="177">
        <v>4</v>
      </c>
      <c r="H21" s="177">
        <v>1</v>
      </c>
      <c r="I21" s="177">
        <f t="shared" si="2"/>
        <v>10</v>
      </c>
      <c r="J21" s="178">
        <v>0</v>
      </c>
      <c r="K21" s="179">
        <v>1</v>
      </c>
      <c r="L21" s="179">
        <v>1</v>
      </c>
      <c r="M21" s="179">
        <v>6</v>
      </c>
      <c r="N21" s="179">
        <v>2</v>
      </c>
      <c r="O21" s="179">
        <v>0</v>
      </c>
      <c r="P21" s="180">
        <v>0</v>
      </c>
      <c r="Q21" s="132" t="s">
        <v>30</v>
      </c>
      <c r="R21" s="181"/>
    </row>
    <row r="22" spans="1:18" ht="12" customHeight="1" x14ac:dyDescent="0.2">
      <c r="A22" s="129"/>
      <c r="B22" s="101" t="s">
        <v>509</v>
      </c>
      <c r="C22" s="110" t="s">
        <v>32</v>
      </c>
      <c r="D22" s="175">
        <f t="shared" si="0"/>
        <v>351</v>
      </c>
      <c r="E22" s="176">
        <f t="shared" si="1"/>
        <v>30</v>
      </c>
      <c r="F22" s="177">
        <v>1</v>
      </c>
      <c r="G22" s="177">
        <v>18</v>
      </c>
      <c r="H22" s="177">
        <v>11</v>
      </c>
      <c r="I22" s="177">
        <f t="shared" si="2"/>
        <v>321</v>
      </c>
      <c r="J22" s="178">
        <v>1</v>
      </c>
      <c r="K22" s="179">
        <v>21</v>
      </c>
      <c r="L22" s="179">
        <v>80</v>
      </c>
      <c r="M22" s="179">
        <v>157</v>
      </c>
      <c r="N22" s="179">
        <v>44</v>
      </c>
      <c r="O22" s="179">
        <v>12</v>
      </c>
      <c r="P22" s="180">
        <v>6</v>
      </c>
      <c r="Q22" s="132" t="s">
        <v>32</v>
      </c>
      <c r="R22" s="181">
        <v>5</v>
      </c>
    </row>
    <row r="23" spans="1:18" ht="20.25" customHeight="1" x14ac:dyDescent="0.2">
      <c r="A23" s="129">
        <v>6</v>
      </c>
      <c r="B23" s="101" t="s">
        <v>42</v>
      </c>
      <c r="C23" s="110" t="s">
        <v>28</v>
      </c>
      <c r="D23" s="175">
        <f t="shared" si="0"/>
        <v>355</v>
      </c>
      <c r="E23" s="176">
        <f t="shared" si="1"/>
        <v>14</v>
      </c>
      <c r="F23" s="177">
        <v>1</v>
      </c>
      <c r="G23" s="177">
        <v>7</v>
      </c>
      <c r="H23" s="177">
        <v>6</v>
      </c>
      <c r="I23" s="177">
        <f t="shared" si="2"/>
        <v>341</v>
      </c>
      <c r="J23" s="178">
        <v>0</v>
      </c>
      <c r="K23" s="179">
        <v>17</v>
      </c>
      <c r="L23" s="179">
        <v>59</v>
      </c>
      <c r="M23" s="179">
        <v>158</v>
      </c>
      <c r="N23" s="179">
        <v>57</v>
      </c>
      <c r="O23" s="179">
        <v>35</v>
      </c>
      <c r="P23" s="180">
        <v>15</v>
      </c>
      <c r="Q23" s="132" t="s">
        <v>28</v>
      </c>
      <c r="R23" s="181"/>
    </row>
    <row r="24" spans="1:18" ht="12" customHeight="1" x14ac:dyDescent="0.2">
      <c r="A24" s="129"/>
      <c r="B24" s="101" t="s">
        <v>43</v>
      </c>
      <c r="C24" s="110" t="s">
        <v>30</v>
      </c>
      <c r="D24" s="175">
        <f t="shared" si="0"/>
        <v>67</v>
      </c>
      <c r="E24" s="176">
        <f t="shared" si="1"/>
        <v>2</v>
      </c>
      <c r="F24" s="177">
        <v>0</v>
      </c>
      <c r="G24" s="177">
        <v>0</v>
      </c>
      <c r="H24" s="177">
        <v>2</v>
      </c>
      <c r="I24" s="177">
        <f t="shared" si="2"/>
        <v>65</v>
      </c>
      <c r="J24" s="178">
        <v>1</v>
      </c>
      <c r="K24" s="179">
        <v>4</v>
      </c>
      <c r="L24" s="179">
        <v>17</v>
      </c>
      <c r="M24" s="179">
        <v>29</v>
      </c>
      <c r="N24" s="179">
        <v>5</v>
      </c>
      <c r="O24" s="179">
        <v>9</v>
      </c>
      <c r="P24" s="180">
        <v>0</v>
      </c>
      <c r="Q24" s="132" t="s">
        <v>30</v>
      </c>
      <c r="R24" s="181"/>
    </row>
    <row r="25" spans="1:18" ht="12" customHeight="1" x14ac:dyDescent="0.2">
      <c r="A25" s="129"/>
      <c r="B25" s="101" t="s">
        <v>44</v>
      </c>
      <c r="C25" s="110" t="s">
        <v>32</v>
      </c>
      <c r="D25" s="175">
        <f t="shared" si="0"/>
        <v>422</v>
      </c>
      <c r="E25" s="176">
        <f t="shared" si="1"/>
        <v>16</v>
      </c>
      <c r="F25" s="177">
        <v>1</v>
      </c>
      <c r="G25" s="177">
        <v>7</v>
      </c>
      <c r="H25" s="177">
        <v>8</v>
      </c>
      <c r="I25" s="177">
        <f t="shared" si="2"/>
        <v>406</v>
      </c>
      <c r="J25" s="178">
        <v>1</v>
      </c>
      <c r="K25" s="179">
        <v>21</v>
      </c>
      <c r="L25" s="179">
        <v>76</v>
      </c>
      <c r="M25" s="179">
        <v>187</v>
      </c>
      <c r="N25" s="179">
        <v>62</v>
      </c>
      <c r="O25" s="179">
        <v>44</v>
      </c>
      <c r="P25" s="180">
        <v>15</v>
      </c>
      <c r="Q25" s="132" t="s">
        <v>32</v>
      </c>
      <c r="R25" s="181">
        <v>6</v>
      </c>
    </row>
    <row r="26" spans="1:18" ht="20.25" customHeight="1" x14ac:dyDescent="0.2">
      <c r="A26" s="129">
        <v>7</v>
      </c>
      <c r="B26" s="101" t="s">
        <v>45</v>
      </c>
      <c r="C26" s="101"/>
      <c r="D26" s="175"/>
      <c r="E26" s="176"/>
      <c r="F26" s="177"/>
      <c r="G26" s="177"/>
      <c r="H26" s="177"/>
      <c r="I26" s="177"/>
      <c r="J26" s="178"/>
      <c r="K26" s="179"/>
      <c r="L26" s="179"/>
      <c r="M26" s="179"/>
      <c r="N26" s="179"/>
      <c r="O26" s="179"/>
      <c r="P26" s="180"/>
      <c r="Q26" s="133"/>
      <c r="R26" s="181"/>
    </row>
    <row r="27" spans="1:18" ht="12" customHeight="1" x14ac:dyDescent="0.2">
      <c r="A27" s="129"/>
      <c r="B27" s="101" t="s">
        <v>46</v>
      </c>
      <c r="C27" s="101"/>
      <c r="D27" s="175"/>
      <c r="E27" s="176"/>
      <c r="F27" s="177"/>
      <c r="G27" s="177"/>
      <c r="H27" s="177"/>
      <c r="I27" s="177"/>
      <c r="J27" s="178"/>
      <c r="K27" s="179"/>
      <c r="L27" s="179"/>
      <c r="M27" s="179"/>
      <c r="N27" s="179"/>
      <c r="O27" s="179"/>
      <c r="P27" s="180"/>
      <c r="Q27" s="133"/>
      <c r="R27" s="181"/>
    </row>
    <row r="28" spans="1:18" ht="12" customHeight="1" x14ac:dyDescent="0.2">
      <c r="A28" s="129"/>
      <c r="B28" s="101" t="s">
        <v>506</v>
      </c>
      <c r="C28" s="110" t="s">
        <v>28</v>
      </c>
      <c r="D28" s="175">
        <f t="shared" si="0"/>
        <v>62</v>
      </c>
      <c r="E28" s="176">
        <f t="shared" si="1"/>
        <v>12</v>
      </c>
      <c r="F28" s="177">
        <v>1</v>
      </c>
      <c r="G28" s="177">
        <v>6</v>
      </c>
      <c r="H28" s="177">
        <v>5</v>
      </c>
      <c r="I28" s="177">
        <f t="shared" si="2"/>
        <v>50</v>
      </c>
      <c r="J28" s="178">
        <v>0</v>
      </c>
      <c r="K28" s="179">
        <v>3</v>
      </c>
      <c r="L28" s="179">
        <v>7</v>
      </c>
      <c r="M28" s="179">
        <v>27</v>
      </c>
      <c r="N28" s="179">
        <v>9</v>
      </c>
      <c r="O28" s="179">
        <v>3</v>
      </c>
      <c r="P28" s="180">
        <v>1</v>
      </c>
      <c r="Q28" s="132" t="s">
        <v>28</v>
      </c>
      <c r="R28" s="181"/>
    </row>
    <row r="29" spans="1:18" ht="12" customHeight="1" x14ac:dyDescent="0.2">
      <c r="A29" s="129"/>
      <c r="B29" s="101" t="s">
        <v>47</v>
      </c>
      <c r="C29" s="110" t="s">
        <v>30</v>
      </c>
      <c r="D29" s="175">
        <f t="shared" si="0"/>
        <v>1</v>
      </c>
      <c r="E29" s="176">
        <f t="shared" si="1"/>
        <v>0</v>
      </c>
      <c r="F29" s="177">
        <v>0</v>
      </c>
      <c r="G29" s="177">
        <v>0</v>
      </c>
      <c r="H29" s="177">
        <v>0</v>
      </c>
      <c r="I29" s="177">
        <f t="shared" si="2"/>
        <v>1</v>
      </c>
      <c r="J29" s="178">
        <v>0</v>
      </c>
      <c r="K29" s="179">
        <v>0</v>
      </c>
      <c r="L29" s="179">
        <v>1</v>
      </c>
      <c r="M29" s="179">
        <v>0</v>
      </c>
      <c r="N29" s="179">
        <v>0</v>
      </c>
      <c r="O29" s="179">
        <v>0</v>
      </c>
      <c r="P29" s="180">
        <v>0</v>
      </c>
      <c r="Q29" s="132" t="s">
        <v>30</v>
      </c>
      <c r="R29" s="181"/>
    </row>
    <row r="30" spans="1:18" ht="12" customHeight="1" x14ac:dyDescent="0.2">
      <c r="A30" s="129"/>
      <c r="B30" s="101" t="s">
        <v>58</v>
      </c>
      <c r="C30" s="110" t="s">
        <v>32</v>
      </c>
      <c r="D30" s="175">
        <f t="shared" si="0"/>
        <v>63</v>
      </c>
      <c r="E30" s="176">
        <f t="shared" si="1"/>
        <v>12</v>
      </c>
      <c r="F30" s="177">
        <v>1</v>
      </c>
      <c r="G30" s="177">
        <v>6</v>
      </c>
      <c r="H30" s="177">
        <v>5</v>
      </c>
      <c r="I30" s="177">
        <f t="shared" si="2"/>
        <v>51</v>
      </c>
      <c r="J30" s="178">
        <v>0</v>
      </c>
      <c r="K30" s="179">
        <v>3</v>
      </c>
      <c r="L30" s="179">
        <v>8</v>
      </c>
      <c r="M30" s="179">
        <v>27</v>
      </c>
      <c r="N30" s="179">
        <v>9</v>
      </c>
      <c r="O30" s="179">
        <v>3</v>
      </c>
      <c r="P30" s="180">
        <v>1</v>
      </c>
      <c r="Q30" s="132" t="s">
        <v>32</v>
      </c>
      <c r="R30" s="181">
        <v>7</v>
      </c>
    </row>
    <row r="31" spans="1:18" ht="20.25" customHeight="1" x14ac:dyDescent="0.2">
      <c r="A31" s="129">
        <v>8</v>
      </c>
      <c r="B31" s="101" t="s">
        <v>48</v>
      </c>
      <c r="C31" s="101"/>
      <c r="D31" s="175"/>
      <c r="E31" s="176"/>
      <c r="F31" s="177"/>
      <c r="G31" s="177"/>
      <c r="H31" s="177"/>
      <c r="I31" s="177"/>
      <c r="J31" s="178"/>
      <c r="K31" s="179"/>
      <c r="L31" s="179"/>
      <c r="M31" s="179"/>
      <c r="N31" s="179"/>
      <c r="O31" s="179"/>
      <c r="P31" s="180"/>
      <c r="Q31" s="133"/>
      <c r="R31" s="181"/>
    </row>
    <row r="32" spans="1:18" ht="12" customHeight="1" x14ac:dyDescent="0.2">
      <c r="A32" s="129"/>
      <c r="B32" s="101" t="s">
        <v>49</v>
      </c>
      <c r="C32" s="110" t="s">
        <v>28</v>
      </c>
      <c r="D32" s="175">
        <f t="shared" si="0"/>
        <v>75</v>
      </c>
      <c r="E32" s="176">
        <f t="shared" si="1"/>
        <v>0</v>
      </c>
      <c r="F32" s="177">
        <v>0</v>
      </c>
      <c r="G32" s="177">
        <v>0</v>
      </c>
      <c r="H32" s="177">
        <v>0</v>
      </c>
      <c r="I32" s="177">
        <f t="shared" si="2"/>
        <v>75</v>
      </c>
      <c r="J32" s="178">
        <v>0</v>
      </c>
      <c r="K32" s="179">
        <v>2</v>
      </c>
      <c r="L32" s="179">
        <v>6</v>
      </c>
      <c r="M32" s="179">
        <v>34</v>
      </c>
      <c r="N32" s="179">
        <v>17</v>
      </c>
      <c r="O32" s="179">
        <v>14</v>
      </c>
      <c r="P32" s="180">
        <v>2</v>
      </c>
      <c r="Q32" s="132" t="s">
        <v>28</v>
      </c>
      <c r="R32" s="181"/>
    </row>
    <row r="33" spans="1:18" ht="12" customHeight="1" x14ac:dyDescent="0.2">
      <c r="A33" s="129"/>
      <c r="B33" s="101" t="s">
        <v>59</v>
      </c>
      <c r="C33" s="110" t="s">
        <v>30</v>
      </c>
      <c r="D33" s="175">
        <f t="shared" si="0"/>
        <v>5</v>
      </c>
      <c r="E33" s="176">
        <f t="shared" si="1"/>
        <v>0</v>
      </c>
      <c r="F33" s="177">
        <v>0</v>
      </c>
      <c r="G33" s="177">
        <v>0</v>
      </c>
      <c r="H33" s="177">
        <v>0</v>
      </c>
      <c r="I33" s="177">
        <f t="shared" si="2"/>
        <v>5</v>
      </c>
      <c r="J33" s="178">
        <v>0</v>
      </c>
      <c r="K33" s="179">
        <v>0</v>
      </c>
      <c r="L33" s="179">
        <v>0</v>
      </c>
      <c r="M33" s="179">
        <v>4</v>
      </c>
      <c r="N33" s="179">
        <v>0</v>
      </c>
      <c r="O33" s="179">
        <v>0</v>
      </c>
      <c r="P33" s="180">
        <v>1</v>
      </c>
      <c r="Q33" s="132" t="s">
        <v>30</v>
      </c>
      <c r="R33" s="181"/>
    </row>
    <row r="34" spans="1:18" ht="12" customHeight="1" x14ac:dyDescent="0.2">
      <c r="A34" s="129"/>
      <c r="B34" s="101" t="s">
        <v>50</v>
      </c>
      <c r="C34" s="110" t="s">
        <v>32</v>
      </c>
      <c r="D34" s="175">
        <f t="shared" si="0"/>
        <v>80</v>
      </c>
      <c r="E34" s="176">
        <f t="shared" si="1"/>
        <v>0</v>
      </c>
      <c r="F34" s="177">
        <v>0</v>
      </c>
      <c r="G34" s="177">
        <v>0</v>
      </c>
      <c r="H34" s="177">
        <v>0</v>
      </c>
      <c r="I34" s="177">
        <f t="shared" si="2"/>
        <v>80</v>
      </c>
      <c r="J34" s="178">
        <v>0</v>
      </c>
      <c r="K34" s="179">
        <v>2</v>
      </c>
      <c r="L34" s="179">
        <v>6</v>
      </c>
      <c r="M34" s="179">
        <v>38</v>
      </c>
      <c r="N34" s="179">
        <v>17</v>
      </c>
      <c r="O34" s="179">
        <v>14</v>
      </c>
      <c r="P34" s="180">
        <v>3</v>
      </c>
      <c r="Q34" s="132" t="s">
        <v>32</v>
      </c>
      <c r="R34" s="181">
        <v>8</v>
      </c>
    </row>
    <row r="35" spans="1:18" ht="20.25" customHeight="1" x14ac:dyDescent="0.2">
      <c r="A35" s="129">
        <v>9</v>
      </c>
      <c r="B35" s="101" t="s">
        <v>51</v>
      </c>
      <c r="C35" s="110" t="s">
        <v>28</v>
      </c>
      <c r="D35" s="175">
        <f>E35+I35</f>
        <v>327</v>
      </c>
      <c r="E35" s="176">
        <f>SUM(F35:H35)</f>
        <v>11</v>
      </c>
      <c r="F35" s="177">
        <v>0</v>
      </c>
      <c r="G35" s="177">
        <v>5</v>
      </c>
      <c r="H35" s="177">
        <v>6</v>
      </c>
      <c r="I35" s="177">
        <f t="shared" si="2"/>
        <v>316</v>
      </c>
      <c r="J35" s="178">
        <v>0</v>
      </c>
      <c r="K35" s="179">
        <v>21</v>
      </c>
      <c r="L35" s="179">
        <v>59</v>
      </c>
      <c r="M35" s="179">
        <v>151</v>
      </c>
      <c r="N35" s="179">
        <v>59</v>
      </c>
      <c r="O35" s="179">
        <v>18</v>
      </c>
      <c r="P35" s="180">
        <v>8</v>
      </c>
      <c r="Q35" s="132" t="s">
        <v>28</v>
      </c>
      <c r="R35" s="181"/>
    </row>
    <row r="36" spans="1:18" ht="12" customHeight="1" x14ac:dyDescent="0.2">
      <c r="A36" s="129"/>
      <c r="B36" s="101" t="s">
        <v>250</v>
      </c>
      <c r="C36" s="110" t="s">
        <v>30</v>
      </c>
      <c r="D36" s="175">
        <f>E36+I36</f>
        <v>26</v>
      </c>
      <c r="E36" s="176">
        <f>SUM(F36:H36)</f>
        <v>0</v>
      </c>
      <c r="F36" s="177">
        <v>0</v>
      </c>
      <c r="G36" s="177">
        <v>0</v>
      </c>
      <c r="H36" s="177">
        <v>0</v>
      </c>
      <c r="I36" s="177">
        <f t="shared" si="2"/>
        <v>26</v>
      </c>
      <c r="J36" s="178">
        <v>0</v>
      </c>
      <c r="K36" s="179">
        <v>2</v>
      </c>
      <c r="L36" s="179">
        <v>7</v>
      </c>
      <c r="M36" s="179">
        <v>11</v>
      </c>
      <c r="N36" s="179">
        <v>5</v>
      </c>
      <c r="O36" s="179">
        <v>1</v>
      </c>
      <c r="P36" s="180">
        <v>0</v>
      </c>
      <c r="Q36" s="132" t="s">
        <v>30</v>
      </c>
      <c r="R36" s="181"/>
    </row>
    <row r="37" spans="1:18" ht="12" customHeight="1" x14ac:dyDescent="0.2">
      <c r="A37" s="129"/>
      <c r="B37" s="101" t="s">
        <v>52</v>
      </c>
      <c r="C37" s="110" t="s">
        <v>32</v>
      </c>
      <c r="D37" s="175">
        <f>E37+I37</f>
        <v>353</v>
      </c>
      <c r="E37" s="176">
        <f>SUM(F37:H37)</f>
        <v>11</v>
      </c>
      <c r="F37" s="177">
        <v>0</v>
      </c>
      <c r="G37" s="177">
        <v>5</v>
      </c>
      <c r="H37" s="177">
        <v>6</v>
      </c>
      <c r="I37" s="177">
        <f t="shared" si="2"/>
        <v>342</v>
      </c>
      <c r="J37" s="178">
        <v>0</v>
      </c>
      <c r="K37" s="179">
        <v>23</v>
      </c>
      <c r="L37" s="179">
        <v>66</v>
      </c>
      <c r="M37" s="179">
        <v>162</v>
      </c>
      <c r="N37" s="179">
        <v>64</v>
      </c>
      <c r="O37" s="179">
        <v>19</v>
      </c>
      <c r="P37" s="180">
        <v>8</v>
      </c>
      <c r="Q37" s="132" t="s">
        <v>32</v>
      </c>
      <c r="R37" s="181">
        <v>9</v>
      </c>
    </row>
    <row r="38" spans="1:18" ht="12" customHeight="1" x14ac:dyDescent="0.2">
      <c r="A38" s="129"/>
      <c r="B38" s="101" t="s">
        <v>53</v>
      </c>
      <c r="C38" s="110"/>
      <c r="D38" s="175"/>
      <c r="E38" s="176"/>
      <c r="F38" s="177"/>
      <c r="G38" s="177"/>
      <c r="H38" s="177"/>
      <c r="I38" s="177"/>
      <c r="J38" s="178"/>
      <c r="K38" s="179"/>
      <c r="L38" s="179"/>
      <c r="M38" s="179"/>
      <c r="N38" s="179"/>
      <c r="O38" s="179"/>
      <c r="P38" s="180"/>
      <c r="Q38" s="132"/>
      <c r="R38" s="181"/>
    </row>
    <row r="39" spans="1:18" ht="20.25" customHeight="1" x14ac:dyDescent="0.2">
      <c r="A39" s="129">
        <v>10</v>
      </c>
      <c r="B39" s="101" t="s">
        <v>267</v>
      </c>
      <c r="C39" s="110" t="s">
        <v>28</v>
      </c>
      <c r="D39" s="175">
        <f>E39+I39</f>
        <v>289</v>
      </c>
      <c r="E39" s="176">
        <f>SUM(F39:H39)</f>
        <v>11</v>
      </c>
      <c r="F39" s="177">
        <v>0</v>
      </c>
      <c r="G39" s="177">
        <v>5</v>
      </c>
      <c r="H39" s="177">
        <v>6</v>
      </c>
      <c r="I39" s="177">
        <f t="shared" si="2"/>
        <v>278</v>
      </c>
      <c r="J39" s="178">
        <v>0</v>
      </c>
      <c r="K39" s="179">
        <v>16</v>
      </c>
      <c r="L39" s="179">
        <v>55</v>
      </c>
      <c r="M39" s="179">
        <v>140</v>
      </c>
      <c r="N39" s="179">
        <v>52</v>
      </c>
      <c r="O39" s="179">
        <v>12</v>
      </c>
      <c r="P39" s="180">
        <v>3</v>
      </c>
      <c r="Q39" s="132" t="s">
        <v>28</v>
      </c>
      <c r="R39" s="181"/>
    </row>
    <row r="40" spans="1:18" ht="12" customHeight="1" x14ac:dyDescent="0.2">
      <c r="A40" s="129"/>
      <c r="B40" s="101"/>
      <c r="C40" s="110" t="s">
        <v>30</v>
      </c>
      <c r="D40" s="175">
        <f>E40+I40</f>
        <v>25</v>
      </c>
      <c r="E40" s="176">
        <f>SUM(F40:H40)</f>
        <v>0</v>
      </c>
      <c r="F40" s="177">
        <v>0</v>
      </c>
      <c r="G40" s="177">
        <v>0</v>
      </c>
      <c r="H40" s="177">
        <v>0</v>
      </c>
      <c r="I40" s="177">
        <f t="shared" si="2"/>
        <v>25</v>
      </c>
      <c r="J40" s="178">
        <v>0</v>
      </c>
      <c r="K40" s="179">
        <v>2</v>
      </c>
      <c r="L40" s="179">
        <v>7</v>
      </c>
      <c r="M40" s="179">
        <v>11</v>
      </c>
      <c r="N40" s="179">
        <v>4</v>
      </c>
      <c r="O40" s="179">
        <v>1</v>
      </c>
      <c r="P40" s="180">
        <v>0</v>
      </c>
      <c r="Q40" s="132" t="s">
        <v>30</v>
      </c>
      <c r="R40" s="181"/>
    </row>
    <row r="41" spans="1:18" ht="12" customHeight="1" x14ac:dyDescent="0.2">
      <c r="A41" s="129"/>
      <c r="B41" s="101"/>
      <c r="C41" s="110" t="s">
        <v>32</v>
      </c>
      <c r="D41" s="175">
        <f>E41+I41</f>
        <v>314</v>
      </c>
      <c r="E41" s="176">
        <f>SUM(F41:H41)</f>
        <v>11</v>
      </c>
      <c r="F41" s="177">
        <v>0</v>
      </c>
      <c r="G41" s="177">
        <v>5</v>
      </c>
      <c r="H41" s="177">
        <v>6</v>
      </c>
      <c r="I41" s="177">
        <f t="shared" si="2"/>
        <v>303</v>
      </c>
      <c r="J41" s="178">
        <v>0</v>
      </c>
      <c r="K41" s="179">
        <v>18</v>
      </c>
      <c r="L41" s="179">
        <v>62</v>
      </c>
      <c r="M41" s="179">
        <v>151</v>
      </c>
      <c r="N41" s="179">
        <v>56</v>
      </c>
      <c r="O41" s="179">
        <v>13</v>
      </c>
      <c r="P41" s="180">
        <v>3</v>
      </c>
      <c r="Q41" s="132" t="s">
        <v>32</v>
      </c>
      <c r="R41" s="181">
        <v>10</v>
      </c>
    </row>
    <row r="42" spans="1:18" s="51" customFormat="1" ht="20.25" customHeight="1" x14ac:dyDescent="0.2">
      <c r="A42" s="140">
        <v>11</v>
      </c>
      <c r="B42" s="162" t="s">
        <v>457</v>
      </c>
      <c r="C42" s="163" t="s">
        <v>28</v>
      </c>
      <c r="D42" s="175">
        <f t="shared" ref="D42:D44" si="3">E42+I42</f>
        <v>12</v>
      </c>
      <c r="E42" s="176">
        <f t="shared" si="1"/>
        <v>0</v>
      </c>
      <c r="F42" s="177">
        <v>0</v>
      </c>
      <c r="G42" s="177">
        <v>0</v>
      </c>
      <c r="H42" s="177">
        <v>0</v>
      </c>
      <c r="I42" s="177">
        <f t="shared" si="2"/>
        <v>12</v>
      </c>
      <c r="J42" s="178">
        <v>0</v>
      </c>
      <c r="K42" s="179">
        <v>2</v>
      </c>
      <c r="L42" s="179">
        <v>3</v>
      </c>
      <c r="M42" s="179">
        <v>5</v>
      </c>
      <c r="N42" s="179">
        <v>1</v>
      </c>
      <c r="O42" s="179">
        <v>1</v>
      </c>
      <c r="P42" s="180">
        <v>0</v>
      </c>
      <c r="Q42" s="169" t="s">
        <v>28</v>
      </c>
      <c r="R42" s="182"/>
    </row>
    <row r="43" spans="1:18" s="51" customFormat="1" ht="12" customHeight="1" x14ac:dyDescent="0.2">
      <c r="A43" s="140"/>
      <c r="B43" s="162"/>
      <c r="C43" s="163" t="s">
        <v>30</v>
      </c>
      <c r="D43" s="175">
        <f t="shared" si="3"/>
        <v>0</v>
      </c>
      <c r="E43" s="176">
        <f t="shared" si="1"/>
        <v>0</v>
      </c>
      <c r="F43" s="177">
        <v>0</v>
      </c>
      <c r="G43" s="177">
        <v>0</v>
      </c>
      <c r="H43" s="177">
        <v>0</v>
      </c>
      <c r="I43" s="177">
        <f t="shared" si="2"/>
        <v>0</v>
      </c>
      <c r="J43" s="178">
        <v>0</v>
      </c>
      <c r="K43" s="179">
        <v>0</v>
      </c>
      <c r="L43" s="179">
        <v>0</v>
      </c>
      <c r="M43" s="179">
        <v>0</v>
      </c>
      <c r="N43" s="179">
        <v>0</v>
      </c>
      <c r="O43" s="179">
        <v>0</v>
      </c>
      <c r="P43" s="180">
        <v>0</v>
      </c>
      <c r="Q43" s="169" t="s">
        <v>30</v>
      </c>
      <c r="R43" s="182"/>
    </row>
    <row r="44" spans="1:18" s="51" customFormat="1" ht="12" customHeight="1" x14ac:dyDescent="0.2">
      <c r="A44" s="140"/>
      <c r="B44" s="162"/>
      <c r="C44" s="163" t="s">
        <v>32</v>
      </c>
      <c r="D44" s="175">
        <f t="shared" si="3"/>
        <v>12</v>
      </c>
      <c r="E44" s="176">
        <f t="shared" si="1"/>
        <v>0</v>
      </c>
      <c r="F44" s="177">
        <v>0</v>
      </c>
      <c r="G44" s="177">
        <v>0</v>
      </c>
      <c r="H44" s="177">
        <v>0</v>
      </c>
      <c r="I44" s="177">
        <f t="shared" si="2"/>
        <v>12</v>
      </c>
      <c r="J44" s="178">
        <v>0</v>
      </c>
      <c r="K44" s="179">
        <v>2</v>
      </c>
      <c r="L44" s="179">
        <v>3</v>
      </c>
      <c r="M44" s="179">
        <v>5</v>
      </c>
      <c r="N44" s="179">
        <v>1</v>
      </c>
      <c r="O44" s="179">
        <v>1</v>
      </c>
      <c r="P44" s="180">
        <v>0</v>
      </c>
      <c r="Q44" s="169" t="s">
        <v>32</v>
      </c>
      <c r="R44" s="182">
        <v>11</v>
      </c>
    </row>
    <row r="45" spans="1:18" ht="20.25" customHeight="1" x14ac:dyDescent="0.2">
      <c r="A45" s="129">
        <v>12</v>
      </c>
      <c r="B45" s="100" t="s">
        <v>429</v>
      </c>
      <c r="C45" s="132" t="s">
        <v>28</v>
      </c>
      <c r="D45" s="175">
        <f>I45</f>
        <v>5</v>
      </c>
      <c r="E45" s="332" t="s">
        <v>433</v>
      </c>
      <c r="F45" s="177" t="s">
        <v>433</v>
      </c>
      <c r="G45" s="177" t="s">
        <v>433</v>
      </c>
      <c r="H45" s="177" t="s">
        <v>433</v>
      </c>
      <c r="I45" s="177">
        <f t="shared" si="2"/>
        <v>5</v>
      </c>
      <c r="J45" s="333" t="s">
        <v>433</v>
      </c>
      <c r="K45" s="334">
        <v>0</v>
      </c>
      <c r="L45" s="334">
        <v>0</v>
      </c>
      <c r="M45" s="334">
        <v>0</v>
      </c>
      <c r="N45" s="179">
        <v>0</v>
      </c>
      <c r="O45" s="179">
        <v>5</v>
      </c>
      <c r="P45" s="180">
        <v>0</v>
      </c>
      <c r="Q45" s="132" t="s">
        <v>28</v>
      </c>
      <c r="R45" s="181"/>
    </row>
    <row r="46" spans="1:18" ht="12" customHeight="1" x14ac:dyDescent="0.2">
      <c r="B46" s="133" t="s">
        <v>93</v>
      </c>
      <c r="C46" s="132" t="s">
        <v>30</v>
      </c>
      <c r="D46" s="175">
        <f t="shared" ref="D46:D47" si="4">I46</f>
        <v>0</v>
      </c>
      <c r="E46" s="332" t="s">
        <v>433</v>
      </c>
      <c r="F46" s="177" t="s">
        <v>433</v>
      </c>
      <c r="G46" s="177" t="s">
        <v>433</v>
      </c>
      <c r="H46" s="177" t="s">
        <v>433</v>
      </c>
      <c r="I46" s="177">
        <f t="shared" si="2"/>
        <v>0</v>
      </c>
      <c r="J46" s="333" t="s">
        <v>433</v>
      </c>
      <c r="K46" s="334">
        <v>0</v>
      </c>
      <c r="L46" s="334">
        <v>0</v>
      </c>
      <c r="M46" s="334">
        <v>0</v>
      </c>
      <c r="N46" s="179">
        <v>0</v>
      </c>
      <c r="O46" s="179">
        <v>0</v>
      </c>
      <c r="P46" s="180">
        <v>0</v>
      </c>
      <c r="Q46" s="132" t="s">
        <v>30</v>
      </c>
      <c r="R46" s="181"/>
    </row>
    <row r="47" spans="1:18" ht="12" customHeight="1" x14ac:dyDescent="0.2">
      <c r="A47" s="129"/>
      <c r="C47" s="132" t="s">
        <v>32</v>
      </c>
      <c r="D47" s="175">
        <f t="shared" si="4"/>
        <v>5</v>
      </c>
      <c r="E47" s="332" t="s">
        <v>433</v>
      </c>
      <c r="F47" s="177" t="s">
        <v>433</v>
      </c>
      <c r="G47" s="177" t="s">
        <v>433</v>
      </c>
      <c r="H47" s="177" t="s">
        <v>433</v>
      </c>
      <c r="I47" s="177">
        <f t="shared" si="2"/>
        <v>5</v>
      </c>
      <c r="J47" s="333" t="s">
        <v>433</v>
      </c>
      <c r="K47" s="334">
        <v>0</v>
      </c>
      <c r="L47" s="334">
        <v>0</v>
      </c>
      <c r="M47" s="334">
        <v>0</v>
      </c>
      <c r="N47" s="179">
        <v>0</v>
      </c>
      <c r="O47" s="179">
        <v>5</v>
      </c>
      <c r="P47" s="180">
        <v>0</v>
      </c>
      <c r="Q47" s="132" t="s">
        <v>32</v>
      </c>
      <c r="R47" s="181">
        <v>12</v>
      </c>
    </row>
    <row r="48" spans="1:18" s="1" customFormat="1" ht="20.25" customHeight="1" x14ac:dyDescent="0.2">
      <c r="A48" s="23">
        <v>13</v>
      </c>
      <c r="B48" s="4" t="s">
        <v>54</v>
      </c>
      <c r="C48" s="5" t="s">
        <v>28</v>
      </c>
      <c r="D48" s="183">
        <f t="shared" si="0"/>
        <v>2583</v>
      </c>
      <c r="E48" s="184">
        <f t="shared" ref="E48:H50" si="5">E7+E10+E14+E17+E20+E23+E28+E32+E35</f>
        <v>133</v>
      </c>
      <c r="F48" s="185">
        <f t="shared" si="5"/>
        <v>10</v>
      </c>
      <c r="G48" s="185">
        <f t="shared" si="5"/>
        <v>64</v>
      </c>
      <c r="H48" s="185">
        <f t="shared" si="5"/>
        <v>59</v>
      </c>
      <c r="I48" s="185">
        <f t="shared" si="2"/>
        <v>2450</v>
      </c>
      <c r="J48" s="186">
        <f t="shared" ref="J48:P50" si="6">J7+J10+J14+J17+J20+J23+J28+J32+J35</f>
        <v>5</v>
      </c>
      <c r="K48" s="187">
        <f t="shared" si="6"/>
        <v>130</v>
      </c>
      <c r="L48" s="187">
        <f t="shared" si="6"/>
        <v>469</v>
      </c>
      <c r="M48" s="187">
        <f t="shared" si="6"/>
        <v>1143</v>
      </c>
      <c r="N48" s="187">
        <f t="shared" si="6"/>
        <v>428</v>
      </c>
      <c r="O48" s="187">
        <f t="shared" si="6"/>
        <v>196</v>
      </c>
      <c r="P48" s="188">
        <f t="shared" si="6"/>
        <v>79</v>
      </c>
      <c r="Q48" s="24" t="s">
        <v>28</v>
      </c>
      <c r="R48" s="6"/>
    </row>
    <row r="49" spans="1:18" s="1" customFormat="1" ht="12" customHeight="1" x14ac:dyDescent="0.2">
      <c r="A49" s="4"/>
      <c r="B49" s="4"/>
      <c r="C49" s="5" t="s">
        <v>30</v>
      </c>
      <c r="D49" s="183">
        <f t="shared" si="0"/>
        <v>233</v>
      </c>
      <c r="E49" s="184">
        <f t="shared" si="5"/>
        <v>14</v>
      </c>
      <c r="F49" s="185">
        <f t="shared" si="5"/>
        <v>0</v>
      </c>
      <c r="G49" s="185">
        <f t="shared" si="5"/>
        <v>7</v>
      </c>
      <c r="H49" s="185">
        <f t="shared" si="5"/>
        <v>7</v>
      </c>
      <c r="I49" s="185">
        <f t="shared" si="2"/>
        <v>219</v>
      </c>
      <c r="J49" s="186">
        <f t="shared" si="6"/>
        <v>1</v>
      </c>
      <c r="K49" s="187">
        <f t="shared" si="6"/>
        <v>17</v>
      </c>
      <c r="L49" s="187">
        <f t="shared" si="6"/>
        <v>45</v>
      </c>
      <c r="M49" s="187">
        <f t="shared" si="6"/>
        <v>106</v>
      </c>
      <c r="N49" s="187">
        <f t="shared" si="6"/>
        <v>31</v>
      </c>
      <c r="O49" s="187">
        <f t="shared" si="6"/>
        <v>17</v>
      </c>
      <c r="P49" s="188">
        <f t="shared" si="6"/>
        <v>2</v>
      </c>
      <c r="Q49" s="24" t="s">
        <v>30</v>
      </c>
      <c r="R49" s="7"/>
    </row>
    <row r="50" spans="1:18" s="1" customFormat="1" ht="12" customHeight="1" x14ac:dyDescent="0.2">
      <c r="A50" s="4"/>
      <c r="B50" s="4"/>
      <c r="C50" s="5" t="s">
        <v>32</v>
      </c>
      <c r="D50" s="183">
        <f t="shared" si="0"/>
        <v>2816</v>
      </c>
      <c r="E50" s="184">
        <f t="shared" si="5"/>
        <v>147</v>
      </c>
      <c r="F50" s="185">
        <f t="shared" si="5"/>
        <v>10</v>
      </c>
      <c r="G50" s="185">
        <f t="shared" si="5"/>
        <v>71</v>
      </c>
      <c r="H50" s="185">
        <f t="shared" si="5"/>
        <v>66</v>
      </c>
      <c r="I50" s="185">
        <f t="shared" si="2"/>
        <v>2669</v>
      </c>
      <c r="J50" s="186">
        <f t="shared" si="6"/>
        <v>6</v>
      </c>
      <c r="K50" s="187">
        <f t="shared" si="6"/>
        <v>147</v>
      </c>
      <c r="L50" s="187">
        <f t="shared" si="6"/>
        <v>514</v>
      </c>
      <c r="M50" s="187">
        <f t="shared" si="6"/>
        <v>1249</v>
      </c>
      <c r="N50" s="187">
        <f t="shared" si="6"/>
        <v>459</v>
      </c>
      <c r="O50" s="187">
        <f t="shared" si="6"/>
        <v>213</v>
      </c>
      <c r="P50" s="188">
        <f t="shared" si="6"/>
        <v>81</v>
      </c>
      <c r="Q50" s="24" t="s">
        <v>32</v>
      </c>
      <c r="R50" s="6">
        <v>13</v>
      </c>
    </row>
  </sheetData>
  <sheetProtection selectLockedCells="1"/>
  <mergeCells count="23">
    <mergeCell ref="O5:O6"/>
    <mergeCell ref="I3:P3"/>
    <mergeCell ref="Q3:Q6"/>
    <mergeCell ref="R3:R6"/>
    <mergeCell ref="E4:E6"/>
    <mergeCell ref="F4:H4"/>
    <mergeCell ref="I4:I6"/>
    <mergeCell ref="J4:P4"/>
    <mergeCell ref="F5:F6"/>
    <mergeCell ref="G5:G6"/>
    <mergeCell ref="H5:H6"/>
    <mergeCell ref="P5:P6"/>
    <mergeCell ref="J5:J6"/>
    <mergeCell ref="K5:K6"/>
    <mergeCell ref="L5:L6"/>
    <mergeCell ref="M5:M6"/>
    <mergeCell ref="N5:N6"/>
    <mergeCell ref="A1:H1"/>
    <mergeCell ref="A3:A6"/>
    <mergeCell ref="B3:B6"/>
    <mergeCell ref="C3:C6"/>
    <mergeCell ref="D3:D6"/>
    <mergeCell ref="E3:H3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7"/>
  <sheetViews>
    <sheetView showGridLines="0" showRuler="0" zoomScaleNormal="100" workbookViewId="0">
      <selection activeCell="J4" sqref="J4:P41"/>
    </sheetView>
  </sheetViews>
  <sheetFormatPr baseColWidth="10" defaultRowHeight="12.75" x14ac:dyDescent="0.2"/>
  <cols>
    <col min="1" max="1" width="3.125" style="3" customWidth="1"/>
    <col min="2" max="2" width="31.5" style="3" customWidth="1"/>
    <col min="3" max="3" width="9.375" style="3" customWidth="1"/>
    <col min="4" max="8" width="6.875" style="3" customWidth="1"/>
    <col min="9" max="16" width="8.125" style="3" customWidth="1"/>
    <col min="17" max="17" width="9.375" style="3" customWidth="1"/>
    <col min="18" max="18" width="3.25" style="3" customWidth="1"/>
    <col min="19" max="16384" width="11" style="3"/>
  </cols>
  <sheetData>
    <row r="1" spans="1:18" ht="28.5" customHeight="1" x14ac:dyDescent="0.2">
      <c r="A1" s="455" t="s">
        <v>512</v>
      </c>
      <c r="B1" s="455"/>
      <c r="C1" s="455"/>
      <c r="D1" s="455"/>
      <c r="E1" s="455"/>
      <c r="F1" s="455"/>
      <c r="G1" s="455"/>
      <c r="H1" s="455"/>
    </row>
    <row r="2" spans="1:18" ht="12" customHeight="1" x14ac:dyDescent="0.25">
      <c r="B2" s="2"/>
    </row>
    <row r="3" spans="1:18" ht="12" customHeight="1" x14ac:dyDescent="0.2">
      <c r="A3" s="444" t="s">
        <v>18</v>
      </c>
      <c r="B3" s="444" t="s">
        <v>55</v>
      </c>
      <c r="C3" s="447" t="s">
        <v>19</v>
      </c>
      <c r="D3" s="447" t="s">
        <v>20</v>
      </c>
      <c r="E3" s="450" t="s">
        <v>21</v>
      </c>
      <c r="F3" s="451"/>
      <c r="G3" s="451"/>
      <c r="H3" s="451"/>
      <c r="I3" s="451" t="s">
        <v>22</v>
      </c>
      <c r="J3" s="451"/>
      <c r="K3" s="451"/>
      <c r="L3" s="451"/>
      <c r="M3" s="451"/>
      <c r="N3" s="451"/>
      <c r="O3" s="451"/>
      <c r="P3" s="474"/>
      <c r="Q3" s="447" t="s">
        <v>19</v>
      </c>
      <c r="R3" s="456" t="s">
        <v>18</v>
      </c>
    </row>
    <row r="4" spans="1:18" ht="12" customHeight="1" x14ac:dyDescent="0.2">
      <c r="A4" s="458"/>
      <c r="B4" s="445"/>
      <c r="C4" s="448"/>
      <c r="D4" s="448"/>
      <c r="E4" s="452" t="s">
        <v>23</v>
      </c>
      <c r="F4" s="459" t="s">
        <v>24</v>
      </c>
      <c r="G4" s="460"/>
      <c r="H4" s="460"/>
      <c r="I4" s="475" t="s">
        <v>23</v>
      </c>
      <c r="J4" s="459" t="s">
        <v>24</v>
      </c>
      <c r="K4" s="460"/>
      <c r="L4" s="460"/>
      <c r="M4" s="460"/>
      <c r="N4" s="460"/>
      <c r="O4" s="460"/>
      <c r="P4" s="476"/>
      <c r="Q4" s="448"/>
      <c r="R4" s="457"/>
    </row>
    <row r="5" spans="1:18" ht="12" customHeight="1" x14ac:dyDescent="0.2">
      <c r="A5" s="458"/>
      <c r="B5" s="445"/>
      <c r="C5" s="448"/>
      <c r="D5" s="448"/>
      <c r="E5" s="448"/>
      <c r="F5" s="452" t="s">
        <v>60</v>
      </c>
      <c r="G5" s="452" t="s">
        <v>61</v>
      </c>
      <c r="H5" s="453" t="s">
        <v>25</v>
      </c>
      <c r="I5" s="458"/>
      <c r="J5" s="452" t="s">
        <v>61</v>
      </c>
      <c r="K5" s="452" t="s">
        <v>62</v>
      </c>
      <c r="L5" s="452" t="s">
        <v>63</v>
      </c>
      <c r="M5" s="452" t="s">
        <v>64</v>
      </c>
      <c r="N5" s="452" t="s">
        <v>65</v>
      </c>
      <c r="O5" s="477" t="s">
        <v>66</v>
      </c>
      <c r="P5" s="452" t="s">
        <v>26</v>
      </c>
      <c r="Q5" s="458"/>
      <c r="R5" s="457"/>
    </row>
    <row r="6" spans="1:18" ht="12" customHeight="1" x14ac:dyDescent="0.2">
      <c r="A6" s="465"/>
      <c r="B6" s="446"/>
      <c r="C6" s="449"/>
      <c r="D6" s="449"/>
      <c r="E6" s="449"/>
      <c r="F6" s="449"/>
      <c r="G6" s="449"/>
      <c r="H6" s="454"/>
      <c r="I6" s="465"/>
      <c r="J6" s="449"/>
      <c r="K6" s="449"/>
      <c r="L6" s="449"/>
      <c r="M6" s="449"/>
      <c r="N6" s="449"/>
      <c r="O6" s="462"/>
      <c r="P6" s="449"/>
      <c r="Q6" s="465"/>
      <c r="R6" s="454"/>
    </row>
    <row r="7" spans="1:18" ht="23.25" customHeight="1" x14ac:dyDescent="0.2">
      <c r="A7" s="129">
        <v>1</v>
      </c>
      <c r="B7" s="101" t="s">
        <v>27</v>
      </c>
      <c r="C7" s="110" t="s">
        <v>28</v>
      </c>
      <c r="D7" s="175">
        <f>E7+I7</f>
        <v>9</v>
      </c>
      <c r="E7" s="176">
        <f>SUM(F7:H7)</f>
        <v>0</v>
      </c>
      <c r="F7" s="177">
        <v>0</v>
      </c>
      <c r="G7" s="177">
        <v>0</v>
      </c>
      <c r="H7" s="177">
        <v>0</v>
      </c>
      <c r="I7" s="177">
        <f>SUM(J7:P7)</f>
        <v>9</v>
      </c>
      <c r="J7" s="178">
        <v>0</v>
      </c>
      <c r="K7" s="179">
        <v>0</v>
      </c>
      <c r="L7" s="179">
        <v>2</v>
      </c>
      <c r="M7" s="179">
        <v>5</v>
      </c>
      <c r="N7" s="179">
        <v>1</v>
      </c>
      <c r="O7" s="179">
        <v>1</v>
      </c>
      <c r="P7" s="180">
        <v>0</v>
      </c>
      <c r="Q7" s="132" t="s">
        <v>28</v>
      </c>
      <c r="R7" s="181"/>
    </row>
    <row r="8" spans="1:18" ht="12" customHeight="1" x14ac:dyDescent="0.2">
      <c r="A8" s="129"/>
      <c r="B8" s="101" t="s">
        <v>29</v>
      </c>
      <c r="C8" s="110" t="s">
        <v>30</v>
      </c>
      <c r="D8" s="175">
        <f t="shared" ref="D8:D44" si="0">E8+I8</f>
        <v>0</v>
      </c>
      <c r="E8" s="176">
        <f t="shared" ref="E8:E9" si="1">SUM(F8:H8)</f>
        <v>0</v>
      </c>
      <c r="F8" s="177">
        <v>0</v>
      </c>
      <c r="G8" s="177">
        <v>0</v>
      </c>
      <c r="H8" s="177">
        <v>0</v>
      </c>
      <c r="I8" s="177">
        <f t="shared" ref="I8:I44" si="2">SUM(J8:P8)</f>
        <v>0</v>
      </c>
      <c r="J8" s="178">
        <v>0</v>
      </c>
      <c r="K8" s="179">
        <v>0</v>
      </c>
      <c r="L8" s="179">
        <v>0</v>
      </c>
      <c r="M8" s="179">
        <v>0</v>
      </c>
      <c r="N8" s="179">
        <v>0</v>
      </c>
      <c r="O8" s="179">
        <v>0</v>
      </c>
      <c r="P8" s="180">
        <v>0</v>
      </c>
      <c r="Q8" s="132" t="s">
        <v>30</v>
      </c>
      <c r="R8" s="181"/>
    </row>
    <row r="9" spans="1:18" ht="12" customHeight="1" x14ac:dyDescent="0.2">
      <c r="A9" s="129"/>
      <c r="B9" s="101" t="s">
        <v>31</v>
      </c>
      <c r="C9" s="110" t="s">
        <v>32</v>
      </c>
      <c r="D9" s="175">
        <f t="shared" si="0"/>
        <v>9</v>
      </c>
      <c r="E9" s="176">
        <f t="shared" si="1"/>
        <v>0</v>
      </c>
      <c r="F9" s="177">
        <v>0</v>
      </c>
      <c r="G9" s="177">
        <v>0</v>
      </c>
      <c r="H9" s="177">
        <v>0</v>
      </c>
      <c r="I9" s="177">
        <f t="shared" si="2"/>
        <v>9</v>
      </c>
      <c r="J9" s="178">
        <v>0</v>
      </c>
      <c r="K9" s="179">
        <v>0</v>
      </c>
      <c r="L9" s="179">
        <v>2</v>
      </c>
      <c r="M9" s="179">
        <v>5</v>
      </c>
      <c r="N9" s="179">
        <v>1</v>
      </c>
      <c r="O9" s="179">
        <v>1</v>
      </c>
      <c r="P9" s="180">
        <v>0</v>
      </c>
      <c r="Q9" s="132" t="s">
        <v>32</v>
      </c>
      <c r="R9" s="181">
        <v>1</v>
      </c>
    </row>
    <row r="10" spans="1:18" ht="23.25" customHeight="1" x14ac:dyDescent="0.2">
      <c r="A10" s="129">
        <v>2</v>
      </c>
      <c r="B10" s="101" t="s">
        <v>33</v>
      </c>
      <c r="C10" s="110" t="s">
        <v>28</v>
      </c>
      <c r="D10" s="175">
        <f t="shared" si="0"/>
        <v>15</v>
      </c>
      <c r="E10" s="176">
        <f>SUM(F10:H10)</f>
        <v>1</v>
      </c>
      <c r="F10" s="177">
        <v>0</v>
      </c>
      <c r="G10" s="177">
        <v>1</v>
      </c>
      <c r="H10" s="177">
        <v>0</v>
      </c>
      <c r="I10" s="177">
        <f t="shared" si="2"/>
        <v>14</v>
      </c>
      <c r="J10" s="178">
        <v>1</v>
      </c>
      <c r="K10" s="179">
        <v>2</v>
      </c>
      <c r="L10" s="179">
        <v>2</v>
      </c>
      <c r="M10" s="179">
        <v>5</v>
      </c>
      <c r="N10" s="179">
        <v>2</v>
      </c>
      <c r="O10" s="179">
        <v>1</v>
      </c>
      <c r="P10" s="180">
        <v>1</v>
      </c>
      <c r="Q10" s="132" t="s">
        <v>28</v>
      </c>
      <c r="R10" s="181"/>
    </row>
    <row r="11" spans="1:18" s="51" customFormat="1" ht="12" customHeight="1" x14ac:dyDescent="0.2">
      <c r="A11" s="140"/>
      <c r="B11" s="101" t="s">
        <v>34</v>
      </c>
      <c r="C11" s="163" t="s">
        <v>30</v>
      </c>
      <c r="D11" s="175">
        <f t="shared" si="0"/>
        <v>0</v>
      </c>
      <c r="E11" s="176">
        <f t="shared" ref="E11:E12" si="3">SUM(F11:H11)</f>
        <v>0</v>
      </c>
      <c r="F11" s="177">
        <v>0</v>
      </c>
      <c r="G11" s="177">
        <v>0</v>
      </c>
      <c r="H11" s="177">
        <v>0</v>
      </c>
      <c r="I11" s="177">
        <f t="shared" si="2"/>
        <v>0</v>
      </c>
      <c r="J11" s="178">
        <v>0</v>
      </c>
      <c r="K11" s="179">
        <v>0</v>
      </c>
      <c r="L11" s="179">
        <v>0</v>
      </c>
      <c r="M11" s="179">
        <v>0</v>
      </c>
      <c r="N11" s="179">
        <v>0</v>
      </c>
      <c r="O11" s="179">
        <v>0</v>
      </c>
      <c r="P11" s="180">
        <v>0</v>
      </c>
      <c r="Q11" s="169" t="s">
        <v>30</v>
      </c>
      <c r="R11" s="182"/>
    </row>
    <row r="12" spans="1:18" ht="12" customHeight="1" x14ac:dyDescent="0.2">
      <c r="A12" s="129"/>
      <c r="B12" s="101" t="s">
        <v>458</v>
      </c>
      <c r="C12" s="110" t="s">
        <v>32</v>
      </c>
      <c r="D12" s="175">
        <f t="shared" si="0"/>
        <v>15</v>
      </c>
      <c r="E12" s="176">
        <f t="shared" si="3"/>
        <v>1</v>
      </c>
      <c r="F12" s="177">
        <v>0</v>
      </c>
      <c r="G12" s="177">
        <v>1</v>
      </c>
      <c r="H12" s="177">
        <v>0</v>
      </c>
      <c r="I12" s="177">
        <f t="shared" si="2"/>
        <v>14</v>
      </c>
      <c r="J12" s="178">
        <v>1</v>
      </c>
      <c r="K12" s="179">
        <v>2</v>
      </c>
      <c r="L12" s="179">
        <v>2</v>
      </c>
      <c r="M12" s="179">
        <v>5</v>
      </c>
      <c r="N12" s="179">
        <v>2</v>
      </c>
      <c r="O12" s="179">
        <v>1</v>
      </c>
      <c r="P12" s="180">
        <v>1</v>
      </c>
      <c r="Q12" s="132" t="s">
        <v>32</v>
      </c>
      <c r="R12" s="181">
        <v>2</v>
      </c>
    </row>
    <row r="13" spans="1:18" ht="23.25" customHeight="1" x14ac:dyDescent="0.2">
      <c r="A13" s="129">
        <v>3</v>
      </c>
      <c r="B13" s="101" t="s">
        <v>35</v>
      </c>
      <c r="C13" s="101"/>
      <c r="D13" s="175"/>
      <c r="E13" s="176"/>
      <c r="F13" s="177"/>
      <c r="G13" s="177"/>
      <c r="H13" s="177"/>
      <c r="I13" s="177"/>
      <c r="J13" s="178"/>
      <c r="K13" s="179"/>
      <c r="L13" s="179"/>
      <c r="M13" s="179"/>
      <c r="N13" s="179"/>
      <c r="O13" s="179"/>
      <c r="P13" s="179"/>
      <c r="Q13" s="133"/>
      <c r="R13" s="181"/>
    </row>
    <row r="14" spans="1:18" ht="12" customHeight="1" x14ac:dyDescent="0.2">
      <c r="A14" s="129"/>
      <c r="B14" s="101" t="s">
        <v>36</v>
      </c>
      <c r="C14" s="110" t="s">
        <v>28</v>
      </c>
      <c r="D14" s="175">
        <f t="shared" si="0"/>
        <v>130</v>
      </c>
      <c r="E14" s="176">
        <f>SUM(F14:H14)</f>
        <v>10</v>
      </c>
      <c r="F14" s="177">
        <v>1</v>
      </c>
      <c r="G14" s="177">
        <v>3</v>
      </c>
      <c r="H14" s="177">
        <v>6</v>
      </c>
      <c r="I14" s="177">
        <f t="shared" si="2"/>
        <v>120</v>
      </c>
      <c r="J14" s="178">
        <v>0</v>
      </c>
      <c r="K14" s="179">
        <v>8</v>
      </c>
      <c r="L14" s="179">
        <v>31</v>
      </c>
      <c r="M14" s="179">
        <v>52</v>
      </c>
      <c r="N14" s="179">
        <v>21</v>
      </c>
      <c r="O14" s="179">
        <v>7</v>
      </c>
      <c r="P14" s="180">
        <v>1</v>
      </c>
      <c r="Q14" s="132" t="s">
        <v>28</v>
      </c>
      <c r="R14" s="181"/>
    </row>
    <row r="15" spans="1:18" s="51" customFormat="1" ht="12" customHeight="1" x14ac:dyDescent="0.2">
      <c r="A15" s="140"/>
      <c r="B15" s="162" t="s">
        <v>37</v>
      </c>
      <c r="C15" s="163" t="s">
        <v>30</v>
      </c>
      <c r="D15" s="175">
        <f t="shared" si="0"/>
        <v>2</v>
      </c>
      <c r="E15" s="176">
        <f t="shared" ref="E15:E16" si="4">SUM(F15:H15)</f>
        <v>0</v>
      </c>
      <c r="F15" s="177">
        <v>0</v>
      </c>
      <c r="G15" s="177">
        <v>0</v>
      </c>
      <c r="H15" s="177">
        <v>0</v>
      </c>
      <c r="I15" s="177">
        <f t="shared" si="2"/>
        <v>2</v>
      </c>
      <c r="J15" s="178">
        <v>0</v>
      </c>
      <c r="K15" s="179">
        <v>0</v>
      </c>
      <c r="L15" s="179">
        <v>0</v>
      </c>
      <c r="M15" s="179">
        <v>1</v>
      </c>
      <c r="N15" s="179">
        <v>0</v>
      </c>
      <c r="O15" s="179">
        <v>1</v>
      </c>
      <c r="P15" s="180">
        <v>0</v>
      </c>
      <c r="Q15" s="169" t="s">
        <v>30</v>
      </c>
      <c r="R15" s="182"/>
    </row>
    <row r="16" spans="1:18" ht="12" customHeight="1" x14ac:dyDescent="0.2">
      <c r="A16" s="129"/>
      <c r="B16" s="101" t="s">
        <v>57</v>
      </c>
      <c r="C16" s="110" t="s">
        <v>32</v>
      </c>
      <c r="D16" s="175">
        <f t="shared" si="0"/>
        <v>132</v>
      </c>
      <c r="E16" s="176">
        <f t="shared" si="4"/>
        <v>10</v>
      </c>
      <c r="F16" s="177">
        <v>1</v>
      </c>
      <c r="G16" s="177">
        <v>3</v>
      </c>
      <c r="H16" s="177">
        <v>6</v>
      </c>
      <c r="I16" s="177">
        <f t="shared" si="2"/>
        <v>122</v>
      </c>
      <c r="J16" s="178">
        <v>0</v>
      </c>
      <c r="K16" s="179">
        <v>8</v>
      </c>
      <c r="L16" s="179">
        <v>31</v>
      </c>
      <c r="M16" s="179">
        <v>53</v>
      </c>
      <c r="N16" s="179">
        <v>21</v>
      </c>
      <c r="O16" s="179">
        <v>8</v>
      </c>
      <c r="P16" s="180">
        <v>1</v>
      </c>
      <c r="Q16" s="132" t="s">
        <v>32</v>
      </c>
      <c r="R16" s="181">
        <v>3</v>
      </c>
    </row>
    <row r="17" spans="1:18" ht="23.25" customHeight="1" x14ac:dyDescent="0.2">
      <c r="A17" s="129">
        <v>4</v>
      </c>
      <c r="B17" s="101" t="s">
        <v>38</v>
      </c>
      <c r="C17" s="110" t="s">
        <v>28</v>
      </c>
      <c r="D17" s="175">
        <f t="shared" si="0"/>
        <v>206</v>
      </c>
      <c r="E17" s="176">
        <f>SUM(F17:H17)</f>
        <v>4</v>
      </c>
      <c r="F17" s="177">
        <v>0</v>
      </c>
      <c r="G17" s="177">
        <v>2</v>
      </c>
      <c r="H17" s="177">
        <v>2</v>
      </c>
      <c r="I17" s="177">
        <f t="shared" si="2"/>
        <v>202</v>
      </c>
      <c r="J17" s="178">
        <v>2</v>
      </c>
      <c r="K17" s="179">
        <v>18</v>
      </c>
      <c r="L17" s="179">
        <v>42</v>
      </c>
      <c r="M17" s="179">
        <v>87</v>
      </c>
      <c r="N17" s="179">
        <v>39</v>
      </c>
      <c r="O17" s="179">
        <v>13</v>
      </c>
      <c r="P17" s="180">
        <v>1</v>
      </c>
      <c r="Q17" s="132" t="s">
        <v>28</v>
      </c>
      <c r="R17" s="181"/>
    </row>
    <row r="18" spans="1:18" ht="12" customHeight="1" x14ac:dyDescent="0.2">
      <c r="A18" s="129"/>
      <c r="B18" s="101" t="s">
        <v>39</v>
      </c>
      <c r="C18" s="110" t="s">
        <v>30</v>
      </c>
      <c r="D18" s="175">
        <f t="shared" si="0"/>
        <v>10</v>
      </c>
      <c r="E18" s="176">
        <f t="shared" ref="E18:E19" si="5">SUM(F18:H18)</f>
        <v>0</v>
      </c>
      <c r="F18" s="177">
        <v>0</v>
      </c>
      <c r="G18" s="177">
        <v>0</v>
      </c>
      <c r="H18" s="177">
        <v>0</v>
      </c>
      <c r="I18" s="177">
        <f t="shared" si="2"/>
        <v>10</v>
      </c>
      <c r="J18" s="178">
        <v>0</v>
      </c>
      <c r="K18" s="179">
        <v>1</v>
      </c>
      <c r="L18" s="179">
        <v>0</v>
      </c>
      <c r="M18" s="179">
        <v>6</v>
      </c>
      <c r="N18" s="179">
        <v>2</v>
      </c>
      <c r="O18" s="179">
        <v>1</v>
      </c>
      <c r="P18" s="180">
        <v>0</v>
      </c>
      <c r="Q18" s="132" t="s">
        <v>30</v>
      </c>
      <c r="R18" s="181"/>
    </row>
    <row r="19" spans="1:18" ht="12" customHeight="1" x14ac:dyDescent="0.2">
      <c r="A19" s="129"/>
      <c r="B19" s="101"/>
      <c r="C19" s="110" t="s">
        <v>32</v>
      </c>
      <c r="D19" s="175">
        <f t="shared" si="0"/>
        <v>216</v>
      </c>
      <c r="E19" s="176">
        <f t="shared" si="5"/>
        <v>4</v>
      </c>
      <c r="F19" s="177">
        <v>0</v>
      </c>
      <c r="G19" s="177">
        <v>2</v>
      </c>
      <c r="H19" s="177">
        <v>2</v>
      </c>
      <c r="I19" s="177">
        <f t="shared" si="2"/>
        <v>212</v>
      </c>
      <c r="J19" s="178">
        <v>2</v>
      </c>
      <c r="K19" s="179">
        <v>19</v>
      </c>
      <c r="L19" s="179">
        <v>42</v>
      </c>
      <c r="M19" s="179">
        <v>93</v>
      </c>
      <c r="N19" s="179">
        <v>41</v>
      </c>
      <c r="O19" s="179">
        <v>14</v>
      </c>
      <c r="P19" s="180">
        <v>1</v>
      </c>
      <c r="Q19" s="132" t="s">
        <v>32</v>
      </c>
      <c r="R19" s="181">
        <v>4</v>
      </c>
    </row>
    <row r="20" spans="1:18" ht="23.25" customHeight="1" x14ac:dyDescent="0.2">
      <c r="A20" s="129">
        <v>5</v>
      </c>
      <c r="B20" s="101" t="s">
        <v>40</v>
      </c>
      <c r="C20" s="110" t="s">
        <v>28</v>
      </c>
      <c r="D20" s="175">
        <f t="shared" si="0"/>
        <v>92</v>
      </c>
      <c r="E20" s="176">
        <f>SUM(F20:H20)</f>
        <v>6</v>
      </c>
      <c r="F20" s="177">
        <v>0</v>
      </c>
      <c r="G20" s="177">
        <v>5</v>
      </c>
      <c r="H20" s="177">
        <v>1</v>
      </c>
      <c r="I20" s="177">
        <f t="shared" si="2"/>
        <v>86</v>
      </c>
      <c r="J20" s="178">
        <v>1</v>
      </c>
      <c r="K20" s="179">
        <v>11</v>
      </c>
      <c r="L20" s="179">
        <v>23</v>
      </c>
      <c r="M20" s="179">
        <v>33</v>
      </c>
      <c r="N20" s="179">
        <v>14</v>
      </c>
      <c r="O20" s="179">
        <v>3</v>
      </c>
      <c r="P20" s="180">
        <v>1</v>
      </c>
      <c r="Q20" s="132" t="s">
        <v>28</v>
      </c>
      <c r="R20" s="181"/>
    </row>
    <row r="21" spans="1:18" s="51" customFormat="1" ht="12" customHeight="1" x14ac:dyDescent="0.2">
      <c r="A21" s="140"/>
      <c r="B21" s="162" t="s">
        <v>41</v>
      </c>
      <c r="C21" s="163" t="s">
        <v>30</v>
      </c>
      <c r="D21" s="175">
        <f t="shared" si="0"/>
        <v>3</v>
      </c>
      <c r="E21" s="176">
        <f t="shared" ref="E21:E22" si="6">SUM(F21:H21)</f>
        <v>1</v>
      </c>
      <c r="F21" s="177">
        <v>0</v>
      </c>
      <c r="G21" s="177">
        <v>1</v>
      </c>
      <c r="H21" s="177">
        <v>0</v>
      </c>
      <c r="I21" s="177">
        <f t="shared" si="2"/>
        <v>2</v>
      </c>
      <c r="J21" s="178">
        <v>0</v>
      </c>
      <c r="K21" s="179">
        <v>0</v>
      </c>
      <c r="L21" s="179">
        <v>0</v>
      </c>
      <c r="M21" s="179">
        <v>1</v>
      </c>
      <c r="N21" s="179">
        <v>1</v>
      </c>
      <c r="O21" s="179">
        <v>0</v>
      </c>
      <c r="P21" s="180">
        <v>0</v>
      </c>
      <c r="Q21" s="169" t="s">
        <v>30</v>
      </c>
      <c r="R21" s="182"/>
    </row>
    <row r="22" spans="1:18" ht="12" customHeight="1" x14ac:dyDescent="0.2">
      <c r="A22" s="129"/>
      <c r="B22" s="101" t="s">
        <v>262</v>
      </c>
      <c r="C22" s="110" t="s">
        <v>32</v>
      </c>
      <c r="D22" s="175">
        <f t="shared" si="0"/>
        <v>95</v>
      </c>
      <c r="E22" s="176">
        <f t="shared" si="6"/>
        <v>7</v>
      </c>
      <c r="F22" s="177">
        <v>0</v>
      </c>
      <c r="G22" s="177">
        <v>6</v>
      </c>
      <c r="H22" s="177">
        <v>1</v>
      </c>
      <c r="I22" s="177">
        <f t="shared" si="2"/>
        <v>88</v>
      </c>
      <c r="J22" s="178">
        <v>1</v>
      </c>
      <c r="K22" s="179">
        <v>11</v>
      </c>
      <c r="L22" s="179">
        <v>23</v>
      </c>
      <c r="M22" s="179">
        <v>34</v>
      </c>
      <c r="N22" s="179">
        <v>15</v>
      </c>
      <c r="O22" s="179">
        <v>3</v>
      </c>
      <c r="P22" s="180">
        <v>1</v>
      </c>
      <c r="Q22" s="132" t="s">
        <v>32</v>
      </c>
      <c r="R22" s="181">
        <v>5</v>
      </c>
    </row>
    <row r="23" spans="1:18" ht="23.25" customHeight="1" x14ac:dyDescent="0.2">
      <c r="A23" s="129">
        <v>6</v>
      </c>
      <c r="B23" s="101" t="s">
        <v>42</v>
      </c>
      <c r="C23" s="110" t="s">
        <v>28</v>
      </c>
      <c r="D23" s="175">
        <f t="shared" si="0"/>
        <v>38</v>
      </c>
      <c r="E23" s="176">
        <f>SUM(F23:H23)</f>
        <v>0</v>
      </c>
      <c r="F23" s="177">
        <v>0</v>
      </c>
      <c r="G23" s="177">
        <v>0</v>
      </c>
      <c r="H23" s="177">
        <v>0</v>
      </c>
      <c r="I23" s="177">
        <f t="shared" si="2"/>
        <v>38</v>
      </c>
      <c r="J23" s="178">
        <v>0</v>
      </c>
      <c r="K23" s="179">
        <v>1</v>
      </c>
      <c r="L23" s="179">
        <v>6</v>
      </c>
      <c r="M23" s="179">
        <v>21</v>
      </c>
      <c r="N23" s="179">
        <v>5</v>
      </c>
      <c r="O23" s="179">
        <v>4</v>
      </c>
      <c r="P23" s="180">
        <v>1</v>
      </c>
      <c r="Q23" s="132" t="s">
        <v>28</v>
      </c>
      <c r="R23" s="181"/>
    </row>
    <row r="24" spans="1:18" s="51" customFormat="1" ht="12" customHeight="1" x14ac:dyDescent="0.2">
      <c r="A24" s="140"/>
      <c r="B24" s="162" t="s">
        <v>43</v>
      </c>
      <c r="C24" s="163" t="s">
        <v>30</v>
      </c>
      <c r="D24" s="175">
        <f t="shared" si="0"/>
        <v>3</v>
      </c>
      <c r="E24" s="176">
        <f t="shared" ref="E24:E25" si="7">SUM(F24:H24)</f>
        <v>0</v>
      </c>
      <c r="F24" s="177">
        <v>0</v>
      </c>
      <c r="G24" s="177">
        <v>0</v>
      </c>
      <c r="H24" s="177">
        <v>0</v>
      </c>
      <c r="I24" s="177">
        <f t="shared" si="2"/>
        <v>3</v>
      </c>
      <c r="J24" s="178">
        <v>0</v>
      </c>
      <c r="K24" s="179">
        <v>0</v>
      </c>
      <c r="L24" s="179">
        <v>3</v>
      </c>
      <c r="M24" s="179">
        <v>0</v>
      </c>
      <c r="N24" s="179">
        <v>0</v>
      </c>
      <c r="O24" s="179">
        <v>0</v>
      </c>
      <c r="P24" s="180">
        <v>0</v>
      </c>
      <c r="Q24" s="169" t="s">
        <v>30</v>
      </c>
      <c r="R24" s="182"/>
    </row>
    <row r="25" spans="1:18" ht="12" customHeight="1" x14ac:dyDescent="0.2">
      <c r="A25" s="129"/>
      <c r="B25" s="101" t="s">
        <v>44</v>
      </c>
      <c r="C25" s="110" t="s">
        <v>32</v>
      </c>
      <c r="D25" s="175">
        <f t="shared" si="0"/>
        <v>41</v>
      </c>
      <c r="E25" s="176">
        <f t="shared" si="7"/>
        <v>0</v>
      </c>
      <c r="F25" s="177">
        <v>0</v>
      </c>
      <c r="G25" s="177">
        <v>0</v>
      </c>
      <c r="H25" s="177">
        <v>0</v>
      </c>
      <c r="I25" s="177">
        <f t="shared" si="2"/>
        <v>41</v>
      </c>
      <c r="J25" s="178">
        <v>0</v>
      </c>
      <c r="K25" s="179">
        <v>1</v>
      </c>
      <c r="L25" s="179">
        <v>9</v>
      </c>
      <c r="M25" s="179">
        <v>21</v>
      </c>
      <c r="N25" s="179">
        <v>5</v>
      </c>
      <c r="O25" s="179">
        <v>4</v>
      </c>
      <c r="P25" s="180">
        <v>1</v>
      </c>
      <c r="Q25" s="132" t="s">
        <v>32</v>
      </c>
      <c r="R25" s="181">
        <v>6</v>
      </c>
    </row>
    <row r="26" spans="1:18" ht="23.25" customHeight="1" x14ac:dyDescent="0.2">
      <c r="A26" s="129">
        <v>7</v>
      </c>
      <c r="B26" s="101" t="s">
        <v>45</v>
      </c>
      <c r="C26" s="101"/>
      <c r="D26" s="175"/>
      <c r="E26" s="176"/>
      <c r="F26" s="177"/>
      <c r="G26" s="177"/>
      <c r="H26" s="177"/>
      <c r="I26" s="177"/>
      <c r="J26" s="178"/>
      <c r="K26" s="179"/>
      <c r="L26" s="179"/>
      <c r="M26" s="179"/>
      <c r="N26" s="179"/>
      <c r="O26" s="179"/>
      <c r="P26" s="179"/>
      <c r="Q26" s="133"/>
      <c r="R26" s="181"/>
    </row>
    <row r="27" spans="1:18" ht="12" customHeight="1" x14ac:dyDescent="0.2">
      <c r="A27" s="129"/>
      <c r="B27" s="101" t="s">
        <v>46</v>
      </c>
      <c r="C27" s="101"/>
      <c r="D27" s="175"/>
      <c r="E27" s="176"/>
      <c r="F27" s="177"/>
      <c r="G27" s="177"/>
      <c r="H27" s="177"/>
      <c r="I27" s="177"/>
      <c r="J27" s="178"/>
      <c r="K27" s="179"/>
      <c r="L27" s="179"/>
      <c r="M27" s="179"/>
      <c r="N27" s="179"/>
      <c r="O27" s="179"/>
      <c r="P27" s="179"/>
      <c r="Q27" s="133"/>
      <c r="R27" s="181"/>
    </row>
    <row r="28" spans="1:18" ht="12" customHeight="1" x14ac:dyDescent="0.2">
      <c r="A28" s="129"/>
      <c r="B28" s="101" t="s">
        <v>506</v>
      </c>
      <c r="C28" s="110" t="s">
        <v>28</v>
      </c>
      <c r="D28" s="175">
        <f t="shared" si="0"/>
        <v>6</v>
      </c>
      <c r="E28" s="176">
        <f>SUM(F28:H28)</f>
        <v>1</v>
      </c>
      <c r="F28" s="177">
        <v>0</v>
      </c>
      <c r="G28" s="177">
        <v>0</v>
      </c>
      <c r="H28" s="177">
        <v>1</v>
      </c>
      <c r="I28" s="177">
        <f t="shared" si="2"/>
        <v>5</v>
      </c>
      <c r="J28" s="178">
        <v>0</v>
      </c>
      <c r="K28" s="179">
        <v>0</v>
      </c>
      <c r="L28" s="179">
        <v>1</v>
      </c>
      <c r="M28" s="179">
        <v>3</v>
      </c>
      <c r="N28" s="179">
        <v>1</v>
      </c>
      <c r="O28" s="179">
        <v>0</v>
      </c>
      <c r="P28" s="180">
        <v>0</v>
      </c>
      <c r="Q28" s="132" t="s">
        <v>28</v>
      </c>
      <c r="R28" s="181"/>
    </row>
    <row r="29" spans="1:18" ht="12" customHeight="1" x14ac:dyDescent="0.2">
      <c r="A29" s="129"/>
      <c r="B29" s="101" t="s">
        <v>47</v>
      </c>
      <c r="C29" s="110" t="s">
        <v>30</v>
      </c>
      <c r="D29" s="175">
        <f t="shared" si="0"/>
        <v>0</v>
      </c>
      <c r="E29" s="176">
        <f t="shared" ref="E29:E30" si="8">SUM(F29:H29)</f>
        <v>0</v>
      </c>
      <c r="F29" s="177">
        <v>0</v>
      </c>
      <c r="G29" s="177">
        <v>0</v>
      </c>
      <c r="H29" s="177">
        <v>0</v>
      </c>
      <c r="I29" s="177">
        <f t="shared" si="2"/>
        <v>0</v>
      </c>
      <c r="J29" s="178">
        <v>0</v>
      </c>
      <c r="K29" s="179">
        <v>0</v>
      </c>
      <c r="L29" s="179">
        <v>0</v>
      </c>
      <c r="M29" s="179">
        <v>0</v>
      </c>
      <c r="N29" s="179">
        <v>0</v>
      </c>
      <c r="O29" s="179">
        <v>0</v>
      </c>
      <c r="P29" s="180">
        <v>0</v>
      </c>
      <c r="Q29" s="132" t="s">
        <v>30</v>
      </c>
      <c r="R29" s="181"/>
    </row>
    <row r="30" spans="1:18" ht="12" customHeight="1" x14ac:dyDescent="0.2">
      <c r="A30" s="129"/>
      <c r="B30" s="101" t="s">
        <v>58</v>
      </c>
      <c r="C30" s="110" t="s">
        <v>32</v>
      </c>
      <c r="D30" s="175">
        <f t="shared" si="0"/>
        <v>6</v>
      </c>
      <c r="E30" s="176">
        <f t="shared" si="8"/>
        <v>1</v>
      </c>
      <c r="F30" s="177">
        <v>0</v>
      </c>
      <c r="G30" s="177">
        <v>0</v>
      </c>
      <c r="H30" s="177">
        <v>1</v>
      </c>
      <c r="I30" s="177">
        <f t="shared" si="2"/>
        <v>5</v>
      </c>
      <c r="J30" s="178">
        <v>0</v>
      </c>
      <c r="K30" s="179">
        <v>0</v>
      </c>
      <c r="L30" s="179">
        <v>1</v>
      </c>
      <c r="M30" s="179">
        <v>3</v>
      </c>
      <c r="N30" s="179">
        <v>1</v>
      </c>
      <c r="O30" s="179">
        <v>0</v>
      </c>
      <c r="P30" s="180">
        <v>0</v>
      </c>
      <c r="Q30" s="132" t="s">
        <v>32</v>
      </c>
      <c r="R30" s="181">
        <v>7</v>
      </c>
    </row>
    <row r="31" spans="1:18" ht="23.25" customHeight="1" x14ac:dyDescent="0.2">
      <c r="A31" s="129">
        <v>8</v>
      </c>
      <c r="B31" s="101" t="s">
        <v>48</v>
      </c>
      <c r="C31" s="101"/>
      <c r="D31" s="175"/>
      <c r="E31" s="176"/>
      <c r="F31" s="177"/>
      <c r="G31" s="177"/>
      <c r="H31" s="177"/>
      <c r="I31" s="177"/>
      <c r="J31" s="178"/>
      <c r="K31" s="179"/>
      <c r="L31" s="179"/>
      <c r="M31" s="179"/>
      <c r="N31" s="179"/>
      <c r="O31" s="179"/>
      <c r="P31" s="179"/>
      <c r="Q31" s="133"/>
      <c r="R31" s="181"/>
    </row>
    <row r="32" spans="1:18" ht="12" customHeight="1" x14ac:dyDescent="0.2">
      <c r="A32" s="129"/>
      <c r="B32" s="101" t="s">
        <v>49</v>
      </c>
      <c r="C32" s="110" t="s">
        <v>28</v>
      </c>
      <c r="D32" s="175">
        <f t="shared" si="0"/>
        <v>8</v>
      </c>
      <c r="E32" s="176">
        <f>SUM(F32:H32)</f>
        <v>0</v>
      </c>
      <c r="F32" s="177">
        <v>0</v>
      </c>
      <c r="G32" s="177">
        <v>0</v>
      </c>
      <c r="H32" s="177">
        <v>0</v>
      </c>
      <c r="I32" s="177">
        <f t="shared" si="2"/>
        <v>8</v>
      </c>
      <c r="J32" s="178">
        <v>0</v>
      </c>
      <c r="K32" s="179">
        <v>0</v>
      </c>
      <c r="L32" s="179">
        <v>1</v>
      </c>
      <c r="M32" s="179">
        <v>5</v>
      </c>
      <c r="N32" s="179">
        <v>0</v>
      </c>
      <c r="O32" s="179">
        <v>2</v>
      </c>
      <c r="P32" s="180">
        <v>0</v>
      </c>
      <c r="Q32" s="132" t="s">
        <v>28</v>
      </c>
      <c r="R32" s="181"/>
    </row>
    <row r="33" spans="1:18" ht="12" customHeight="1" x14ac:dyDescent="0.2">
      <c r="A33" s="129"/>
      <c r="B33" s="101" t="s">
        <v>59</v>
      </c>
      <c r="C33" s="110" t="s">
        <v>30</v>
      </c>
      <c r="D33" s="175">
        <f t="shared" si="0"/>
        <v>0</v>
      </c>
      <c r="E33" s="176">
        <f t="shared" ref="E33:E34" si="9">SUM(F33:H33)</f>
        <v>0</v>
      </c>
      <c r="F33" s="177">
        <v>0</v>
      </c>
      <c r="G33" s="177">
        <v>0</v>
      </c>
      <c r="H33" s="177">
        <v>0</v>
      </c>
      <c r="I33" s="177">
        <f t="shared" si="2"/>
        <v>0</v>
      </c>
      <c r="J33" s="178">
        <v>0</v>
      </c>
      <c r="K33" s="179">
        <v>0</v>
      </c>
      <c r="L33" s="179">
        <v>0</v>
      </c>
      <c r="M33" s="179">
        <v>0</v>
      </c>
      <c r="N33" s="179">
        <v>0</v>
      </c>
      <c r="O33" s="179">
        <v>0</v>
      </c>
      <c r="P33" s="180">
        <v>0</v>
      </c>
      <c r="Q33" s="132" t="s">
        <v>30</v>
      </c>
      <c r="R33" s="181"/>
    </row>
    <row r="34" spans="1:18" ht="12.75" customHeight="1" x14ac:dyDescent="0.2">
      <c r="A34" s="129"/>
      <c r="B34" s="101" t="s">
        <v>50</v>
      </c>
      <c r="C34" s="110" t="s">
        <v>32</v>
      </c>
      <c r="D34" s="175">
        <f t="shared" si="0"/>
        <v>8</v>
      </c>
      <c r="E34" s="176">
        <f t="shared" si="9"/>
        <v>0</v>
      </c>
      <c r="F34" s="177">
        <v>0</v>
      </c>
      <c r="G34" s="177">
        <v>0</v>
      </c>
      <c r="H34" s="177">
        <v>0</v>
      </c>
      <c r="I34" s="177">
        <f t="shared" si="2"/>
        <v>8</v>
      </c>
      <c r="J34" s="178">
        <v>0</v>
      </c>
      <c r="K34" s="179">
        <v>0</v>
      </c>
      <c r="L34" s="179">
        <v>1</v>
      </c>
      <c r="M34" s="179">
        <v>5</v>
      </c>
      <c r="N34" s="179">
        <v>0</v>
      </c>
      <c r="O34" s="179">
        <v>2</v>
      </c>
      <c r="P34" s="180">
        <v>0</v>
      </c>
      <c r="Q34" s="132" t="s">
        <v>32</v>
      </c>
      <c r="R34" s="181">
        <v>8</v>
      </c>
    </row>
    <row r="35" spans="1:18" ht="23.25" customHeight="1" x14ac:dyDescent="0.2">
      <c r="A35" s="129">
        <v>9</v>
      </c>
      <c r="B35" s="101" t="s">
        <v>51</v>
      </c>
      <c r="C35" s="110" t="s">
        <v>28</v>
      </c>
      <c r="D35" s="175">
        <f t="shared" si="0"/>
        <v>74</v>
      </c>
      <c r="E35" s="176">
        <f>SUM(F35:H35)</f>
        <v>2</v>
      </c>
      <c r="F35" s="177">
        <v>0</v>
      </c>
      <c r="G35" s="177">
        <v>1</v>
      </c>
      <c r="H35" s="177">
        <v>1</v>
      </c>
      <c r="I35" s="177">
        <f t="shared" si="2"/>
        <v>72</v>
      </c>
      <c r="J35" s="178">
        <v>0</v>
      </c>
      <c r="K35" s="179">
        <v>8</v>
      </c>
      <c r="L35" s="179">
        <v>17</v>
      </c>
      <c r="M35" s="179">
        <v>20</v>
      </c>
      <c r="N35" s="179">
        <v>16</v>
      </c>
      <c r="O35" s="179">
        <v>8</v>
      </c>
      <c r="P35" s="180">
        <v>3</v>
      </c>
      <c r="Q35" s="132" t="s">
        <v>28</v>
      </c>
      <c r="R35" s="181"/>
    </row>
    <row r="36" spans="1:18" ht="12" customHeight="1" x14ac:dyDescent="0.2">
      <c r="A36" s="129"/>
      <c r="B36" s="101" t="s">
        <v>56</v>
      </c>
      <c r="C36" s="110" t="s">
        <v>30</v>
      </c>
      <c r="D36" s="175">
        <f t="shared" si="0"/>
        <v>5</v>
      </c>
      <c r="E36" s="176">
        <f t="shared" ref="E36:E37" si="10">SUM(F36:H36)</f>
        <v>0</v>
      </c>
      <c r="F36" s="177">
        <v>0</v>
      </c>
      <c r="G36" s="177">
        <v>0</v>
      </c>
      <c r="H36" s="177">
        <v>0</v>
      </c>
      <c r="I36" s="177">
        <f t="shared" si="2"/>
        <v>5</v>
      </c>
      <c r="J36" s="178">
        <v>0</v>
      </c>
      <c r="K36" s="179">
        <v>0</v>
      </c>
      <c r="L36" s="179">
        <v>2</v>
      </c>
      <c r="M36" s="179">
        <v>0</v>
      </c>
      <c r="N36" s="179">
        <v>3</v>
      </c>
      <c r="O36" s="179">
        <v>0</v>
      </c>
      <c r="P36" s="180">
        <v>0</v>
      </c>
      <c r="Q36" s="132" t="s">
        <v>30</v>
      </c>
      <c r="R36" s="181"/>
    </row>
    <row r="37" spans="1:18" ht="12" customHeight="1" x14ac:dyDescent="0.2">
      <c r="A37" s="129"/>
      <c r="B37" s="101" t="s">
        <v>52</v>
      </c>
      <c r="C37" s="110" t="s">
        <v>32</v>
      </c>
      <c r="D37" s="175">
        <f t="shared" si="0"/>
        <v>79</v>
      </c>
      <c r="E37" s="176">
        <f t="shared" si="10"/>
        <v>2</v>
      </c>
      <c r="F37" s="177">
        <v>0</v>
      </c>
      <c r="G37" s="177">
        <v>1</v>
      </c>
      <c r="H37" s="177">
        <v>1</v>
      </c>
      <c r="I37" s="177">
        <f t="shared" si="2"/>
        <v>77</v>
      </c>
      <c r="J37" s="178">
        <v>0</v>
      </c>
      <c r="K37" s="179">
        <v>8</v>
      </c>
      <c r="L37" s="179">
        <v>19</v>
      </c>
      <c r="M37" s="179">
        <v>20</v>
      </c>
      <c r="N37" s="179">
        <v>19</v>
      </c>
      <c r="O37" s="179">
        <v>8</v>
      </c>
      <c r="P37" s="180">
        <v>3</v>
      </c>
      <c r="Q37" s="132" t="s">
        <v>32</v>
      </c>
      <c r="R37" s="181">
        <v>9</v>
      </c>
    </row>
    <row r="38" spans="1:18" ht="12" customHeight="1" x14ac:dyDescent="0.2">
      <c r="A38" s="129"/>
      <c r="B38" s="101" t="s">
        <v>53</v>
      </c>
      <c r="C38" s="110"/>
      <c r="D38" s="175"/>
      <c r="E38" s="176"/>
      <c r="F38" s="177"/>
      <c r="G38" s="177"/>
      <c r="H38" s="177"/>
      <c r="I38" s="177"/>
      <c r="J38" s="178"/>
      <c r="K38" s="179"/>
      <c r="L38" s="179"/>
      <c r="M38" s="179"/>
      <c r="N38" s="179"/>
      <c r="O38" s="179"/>
      <c r="P38" s="179"/>
      <c r="Q38" s="132"/>
      <c r="R38" s="181"/>
    </row>
    <row r="39" spans="1:18" ht="23.25" customHeight="1" x14ac:dyDescent="0.2">
      <c r="A39" s="129">
        <v>10</v>
      </c>
      <c r="B39" s="101" t="s">
        <v>267</v>
      </c>
      <c r="C39" s="110" t="s">
        <v>28</v>
      </c>
      <c r="D39" s="175">
        <f t="shared" si="0"/>
        <v>56</v>
      </c>
      <c r="E39" s="176">
        <f>SUM(F39:H39)</f>
        <v>2</v>
      </c>
      <c r="F39" s="177">
        <v>0</v>
      </c>
      <c r="G39" s="177">
        <v>1</v>
      </c>
      <c r="H39" s="177">
        <v>1</v>
      </c>
      <c r="I39" s="177">
        <f t="shared" si="2"/>
        <v>54</v>
      </c>
      <c r="J39" s="178">
        <v>0</v>
      </c>
      <c r="K39" s="179">
        <v>6</v>
      </c>
      <c r="L39" s="179">
        <v>13</v>
      </c>
      <c r="M39" s="179">
        <v>15</v>
      </c>
      <c r="N39" s="179">
        <v>13</v>
      </c>
      <c r="O39" s="179">
        <v>7</v>
      </c>
      <c r="P39" s="180">
        <v>0</v>
      </c>
      <c r="Q39" s="132" t="s">
        <v>28</v>
      </c>
      <c r="R39" s="181"/>
    </row>
    <row r="40" spans="1:18" ht="12" customHeight="1" x14ac:dyDescent="0.2">
      <c r="A40" s="129"/>
      <c r="B40" s="101"/>
      <c r="C40" s="110" t="s">
        <v>30</v>
      </c>
      <c r="D40" s="175">
        <f t="shared" si="0"/>
        <v>5</v>
      </c>
      <c r="E40" s="176">
        <f t="shared" ref="E40:E41" si="11">SUM(F40:H40)</f>
        <v>0</v>
      </c>
      <c r="F40" s="177">
        <v>0</v>
      </c>
      <c r="G40" s="177">
        <v>0</v>
      </c>
      <c r="H40" s="177">
        <v>0</v>
      </c>
      <c r="I40" s="177">
        <f t="shared" si="2"/>
        <v>5</v>
      </c>
      <c r="J40" s="178">
        <v>0</v>
      </c>
      <c r="K40" s="179">
        <v>0</v>
      </c>
      <c r="L40" s="179">
        <v>2</v>
      </c>
      <c r="M40" s="179">
        <v>0</v>
      </c>
      <c r="N40" s="179">
        <v>3</v>
      </c>
      <c r="O40" s="179">
        <v>0</v>
      </c>
      <c r="P40" s="180">
        <v>0</v>
      </c>
      <c r="Q40" s="132" t="s">
        <v>30</v>
      </c>
      <c r="R40" s="181"/>
    </row>
    <row r="41" spans="1:18" ht="12" customHeight="1" x14ac:dyDescent="0.2">
      <c r="A41" s="129"/>
      <c r="B41" s="101"/>
      <c r="C41" s="110" t="s">
        <v>32</v>
      </c>
      <c r="D41" s="175">
        <f t="shared" si="0"/>
        <v>61</v>
      </c>
      <c r="E41" s="176">
        <f t="shared" si="11"/>
        <v>2</v>
      </c>
      <c r="F41" s="177">
        <v>0</v>
      </c>
      <c r="G41" s="177">
        <v>1</v>
      </c>
      <c r="H41" s="177">
        <v>1</v>
      </c>
      <c r="I41" s="177">
        <f t="shared" si="2"/>
        <v>59</v>
      </c>
      <c r="J41" s="178">
        <v>0</v>
      </c>
      <c r="K41" s="179">
        <v>6</v>
      </c>
      <c r="L41" s="179">
        <v>15</v>
      </c>
      <c r="M41" s="179">
        <v>15</v>
      </c>
      <c r="N41" s="179">
        <v>16</v>
      </c>
      <c r="O41" s="179">
        <v>7</v>
      </c>
      <c r="P41" s="180">
        <v>0</v>
      </c>
      <c r="Q41" s="132" t="s">
        <v>32</v>
      </c>
      <c r="R41" s="181">
        <v>10</v>
      </c>
    </row>
    <row r="42" spans="1:18" ht="23.25" customHeight="1" x14ac:dyDescent="0.2">
      <c r="A42" s="129">
        <v>11</v>
      </c>
      <c r="B42" s="101" t="s">
        <v>457</v>
      </c>
      <c r="C42" s="110" t="s">
        <v>28</v>
      </c>
      <c r="D42" s="175">
        <f t="shared" si="0"/>
        <v>12</v>
      </c>
      <c r="E42" s="176">
        <f>SUM(F42:H42)</f>
        <v>0</v>
      </c>
      <c r="F42" s="177">
        <v>0</v>
      </c>
      <c r="G42" s="177">
        <v>0</v>
      </c>
      <c r="H42" s="177">
        <v>0</v>
      </c>
      <c r="I42" s="177">
        <f t="shared" si="2"/>
        <v>12</v>
      </c>
      <c r="J42" s="178">
        <v>0</v>
      </c>
      <c r="K42" s="179">
        <v>2</v>
      </c>
      <c r="L42" s="179">
        <v>3</v>
      </c>
      <c r="M42" s="179">
        <v>5</v>
      </c>
      <c r="N42" s="179">
        <v>1</v>
      </c>
      <c r="O42" s="179">
        <v>1</v>
      </c>
      <c r="P42" s="180">
        <v>0</v>
      </c>
      <c r="Q42" s="132" t="s">
        <v>28</v>
      </c>
      <c r="R42" s="181"/>
    </row>
    <row r="43" spans="1:18" ht="12" customHeight="1" x14ac:dyDescent="0.2">
      <c r="A43" s="129"/>
      <c r="B43" s="101"/>
      <c r="C43" s="110" t="s">
        <v>30</v>
      </c>
      <c r="D43" s="175">
        <f t="shared" si="0"/>
        <v>0</v>
      </c>
      <c r="E43" s="176">
        <f t="shared" ref="E43:E44" si="12">SUM(F43:H43)</f>
        <v>0</v>
      </c>
      <c r="F43" s="177">
        <v>0</v>
      </c>
      <c r="G43" s="177">
        <v>0</v>
      </c>
      <c r="H43" s="177">
        <v>0</v>
      </c>
      <c r="I43" s="177">
        <f t="shared" si="2"/>
        <v>0</v>
      </c>
      <c r="J43" s="178">
        <v>0</v>
      </c>
      <c r="K43" s="179">
        <v>0</v>
      </c>
      <c r="L43" s="179">
        <v>0</v>
      </c>
      <c r="M43" s="179">
        <v>0</v>
      </c>
      <c r="N43" s="179">
        <v>0</v>
      </c>
      <c r="O43" s="179">
        <v>0</v>
      </c>
      <c r="P43" s="180">
        <v>0</v>
      </c>
      <c r="Q43" s="132" t="s">
        <v>30</v>
      </c>
      <c r="R43" s="181"/>
    </row>
    <row r="44" spans="1:18" ht="12" customHeight="1" x14ac:dyDescent="0.2">
      <c r="A44" s="129"/>
      <c r="B44" s="101"/>
      <c r="C44" s="110" t="s">
        <v>32</v>
      </c>
      <c r="D44" s="175">
        <f t="shared" si="0"/>
        <v>12</v>
      </c>
      <c r="E44" s="176">
        <f t="shared" si="12"/>
        <v>0</v>
      </c>
      <c r="F44" s="177">
        <v>0</v>
      </c>
      <c r="G44" s="177">
        <v>0</v>
      </c>
      <c r="H44" s="177">
        <v>0</v>
      </c>
      <c r="I44" s="177">
        <f t="shared" si="2"/>
        <v>12</v>
      </c>
      <c r="J44" s="178">
        <v>0</v>
      </c>
      <c r="K44" s="179">
        <v>2</v>
      </c>
      <c r="L44" s="179">
        <v>3</v>
      </c>
      <c r="M44" s="179">
        <v>5</v>
      </c>
      <c r="N44" s="179">
        <v>1</v>
      </c>
      <c r="O44" s="179">
        <v>1</v>
      </c>
      <c r="P44" s="180">
        <v>0</v>
      </c>
      <c r="Q44" s="132" t="s">
        <v>32</v>
      </c>
      <c r="R44" s="181">
        <v>11</v>
      </c>
    </row>
    <row r="45" spans="1:18" ht="23.25" customHeight="1" x14ac:dyDescent="0.2">
      <c r="A45" s="23">
        <v>12</v>
      </c>
      <c r="B45" s="4" t="s">
        <v>54</v>
      </c>
      <c r="C45" s="5" t="s">
        <v>28</v>
      </c>
      <c r="D45" s="183">
        <f>D7+D10+D14+D17+D20+D23+D28+D32+D35</f>
        <v>578</v>
      </c>
      <c r="E45" s="184">
        <f t="shared" ref="E45:P45" si="13">E7+E10+E14+E17+E20+E23+E28+E32+E35</f>
        <v>24</v>
      </c>
      <c r="F45" s="185">
        <f t="shared" si="13"/>
        <v>1</v>
      </c>
      <c r="G45" s="185">
        <f t="shared" si="13"/>
        <v>12</v>
      </c>
      <c r="H45" s="185">
        <f t="shared" si="13"/>
        <v>11</v>
      </c>
      <c r="I45" s="185">
        <f t="shared" si="13"/>
        <v>554</v>
      </c>
      <c r="J45" s="186">
        <f t="shared" si="13"/>
        <v>4</v>
      </c>
      <c r="K45" s="187">
        <f t="shared" si="13"/>
        <v>48</v>
      </c>
      <c r="L45" s="187">
        <f t="shared" si="13"/>
        <v>125</v>
      </c>
      <c r="M45" s="187">
        <f t="shared" si="13"/>
        <v>231</v>
      </c>
      <c r="N45" s="187">
        <f t="shared" si="13"/>
        <v>99</v>
      </c>
      <c r="O45" s="187">
        <f t="shared" si="13"/>
        <v>39</v>
      </c>
      <c r="P45" s="188">
        <f t="shared" si="13"/>
        <v>8</v>
      </c>
      <c r="Q45" s="24" t="s">
        <v>28</v>
      </c>
      <c r="R45" s="6"/>
    </row>
    <row r="46" spans="1:18" ht="12" customHeight="1" x14ac:dyDescent="0.2">
      <c r="A46" s="4"/>
      <c r="B46" s="4"/>
      <c r="C46" s="5" t="s">
        <v>30</v>
      </c>
      <c r="D46" s="183">
        <f t="shared" ref="D46:P47" si="14">D8+D11+D15+D18+D21+D24+D29+D33+D36</f>
        <v>23</v>
      </c>
      <c r="E46" s="184">
        <f t="shared" si="14"/>
        <v>1</v>
      </c>
      <c r="F46" s="185">
        <f t="shared" si="14"/>
        <v>0</v>
      </c>
      <c r="G46" s="185">
        <f t="shared" si="14"/>
        <v>1</v>
      </c>
      <c r="H46" s="185">
        <f t="shared" si="14"/>
        <v>0</v>
      </c>
      <c r="I46" s="185">
        <f t="shared" si="14"/>
        <v>22</v>
      </c>
      <c r="J46" s="186">
        <f t="shared" si="14"/>
        <v>0</v>
      </c>
      <c r="K46" s="187">
        <f t="shared" si="14"/>
        <v>1</v>
      </c>
      <c r="L46" s="187">
        <f t="shared" si="14"/>
        <v>5</v>
      </c>
      <c r="M46" s="187">
        <f t="shared" si="14"/>
        <v>8</v>
      </c>
      <c r="N46" s="187">
        <f t="shared" si="14"/>
        <v>6</v>
      </c>
      <c r="O46" s="187">
        <f t="shared" si="14"/>
        <v>2</v>
      </c>
      <c r="P46" s="188">
        <f t="shared" si="14"/>
        <v>0</v>
      </c>
      <c r="Q46" s="24" t="s">
        <v>30</v>
      </c>
      <c r="R46" s="7"/>
    </row>
    <row r="47" spans="1:18" ht="12" customHeight="1" x14ac:dyDescent="0.2">
      <c r="A47" s="4"/>
      <c r="B47" s="4"/>
      <c r="C47" s="5" t="s">
        <v>32</v>
      </c>
      <c r="D47" s="183">
        <f t="shared" si="14"/>
        <v>601</v>
      </c>
      <c r="E47" s="184">
        <f t="shared" si="14"/>
        <v>25</v>
      </c>
      <c r="F47" s="185">
        <f t="shared" si="14"/>
        <v>1</v>
      </c>
      <c r="G47" s="185">
        <f t="shared" si="14"/>
        <v>13</v>
      </c>
      <c r="H47" s="185">
        <f t="shared" si="14"/>
        <v>11</v>
      </c>
      <c r="I47" s="185">
        <f t="shared" si="14"/>
        <v>576</v>
      </c>
      <c r="J47" s="186">
        <f t="shared" si="14"/>
        <v>4</v>
      </c>
      <c r="K47" s="187">
        <f t="shared" si="14"/>
        <v>49</v>
      </c>
      <c r="L47" s="187">
        <f t="shared" si="14"/>
        <v>130</v>
      </c>
      <c r="M47" s="187">
        <f t="shared" si="14"/>
        <v>239</v>
      </c>
      <c r="N47" s="187">
        <f t="shared" si="14"/>
        <v>105</v>
      </c>
      <c r="O47" s="187">
        <f t="shared" si="14"/>
        <v>41</v>
      </c>
      <c r="P47" s="188">
        <f t="shared" si="14"/>
        <v>8</v>
      </c>
      <c r="Q47" s="24" t="s">
        <v>32</v>
      </c>
      <c r="R47" s="6">
        <v>12</v>
      </c>
    </row>
  </sheetData>
  <mergeCells count="23">
    <mergeCell ref="O5:O6"/>
    <mergeCell ref="I3:P3"/>
    <mergeCell ref="Q3:Q6"/>
    <mergeCell ref="R3:R6"/>
    <mergeCell ref="E4:E6"/>
    <mergeCell ref="F4:H4"/>
    <mergeCell ref="I4:I6"/>
    <mergeCell ref="J4:P4"/>
    <mergeCell ref="F5:F6"/>
    <mergeCell ref="G5:G6"/>
    <mergeCell ref="H5:H6"/>
    <mergeCell ref="P5:P6"/>
    <mergeCell ref="J5:J6"/>
    <mergeCell ref="K5:K6"/>
    <mergeCell ref="L5:L6"/>
    <mergeCell ref="M5:M6"/>
    <mergeCell ref="N5:N6"/>
    <mergeCell ref="A1:H1"/>
    <mergeCell ref="A3:A6"/>
    <mergeCell ref="B3:B6"/>
    <mergeCell ref="C3:C6"/>
    <mergeCell ref="D3:D6"/>
    <mergeCell ref="E3:H3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6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516"/>
  <sheetViews>
    <sheetView showGridLines="0" zoomScaleNormal="100" workbookViewId="0">
      <selection activeCell="A484" sqref="A484:XFD491"/>
    </sheetView>
  </sheetViews>
  <sheetFormatPr baseColWidth="10" defaultRowHeight="12.75" x14ac:dyDescent="0.2"/>
  <cols>
    <col min="1" max="1" width="3.625" style="241" customWidth="1"/>
    <col min="2" max="2" width="32.125" style="51" customWidth="1"/>
    <col min="3" max="3" width="8.375" style="51" customWidth="1"/>
    <col min="4" max="6" width="6.875" style="51" customWidth="1"/>
    <col min="7" max="7" width="6.75" style="51" customWidth="1"/>
    <col min="8" max="8" width="6.875" style="51" customWidth="1"/>
    <col min="9" max="15" width="8.25" style="51" customWidth="1"/>
    <col min="16" max="16" width="8.375" style="51" customWidth="1"/>
    <col min="17" max="17" width="8.5" style="241" customWidth="1"/>
    <col min="18" max="18" width="3.625" style="242" customWidth="1"/>
    <col min="19" max="20" width="11" style="241" hidden="1" customWidth="1"/>
    <col min="21" max="16384" width="11" style="241"/>
  </cols>
  <sheetData>
    <row r="1" spans="1:18" ht="28.5" customHeight="1" x14ac:dyDescent="0.2">
      <c r="A1" s="478" t="s">
        <v>513</v>
      </c>
      <c r="B1" s="478"/>
      <c r="C1" s="478"/>
      <c r="D1" s="478"/>
      <c r="E1" s="478"/>
      <c r="F1" s="478"/>
      <c r="G1" s="478"/>
      <c r="H1" s="478"/>
    </row>
    <row r="2" spans="1:18" ht="15" customHeight="1" x14ac:dyDescent="0.25">
      <c r="B2" s="243"/>
    </row>
    <row r="3" spans="1:18" ht="12.75" customHeight="1" x14ac:dyDescent="0.2">
      <c r="A3" s="479" t="s">
        <v>89</v>
      </c>
      <c r="B3" s="479" t="s">
        <v>270</v>
      </c>
      <c r="C3" s="484" t="s">
        <v>19</v>
      </c>
      <c r="D3" s="484" t="s">
        <v>90</v>
      </c>
      <c r="E3" s="487" t="s">
        <v>21</v>
      </c>
      <c r="F3" s="488"/>
      <c r="G3" s="488"/>
      <c r="H3" s="488"/>
      <c r="I3" s="488" t="s">
        <v>22</v>
      </c>
      <c r="J3" s="488"/>
      <c r="K3" s="488"/>
      <c r="L3" s="488"/>
      <c r="M3" s="488"/>
      <c r="N3" s="488"/>
      <c r="O3" s="488"/>
      <c r="P3" s="489"/>
      <c r="Q3" s="484" t="s">
        <v>19</v>
      </c>
      <c r="R3" s="490" t="s">
        <v>91</v>
      </c>
    </row>
    <row r="4" spans="1:18" ht="12.75" customHeight="1" x14ac:dyDescent="0.2">
      <c r="A4" s="480"/>
      <c r="B4" s="482"/>
      <c r="C4" s="485"/>
      <c r="D4" s="485"/>
      <c r="E4" s="493" t="s">
        <v>23</v>
      </c>
      <c r="F4" s="494" t="s">
        <v>24</v>
      </c>
      <c r="G4" s="495"/>
      <c r="H4" s="495"/>
      <c r="I4" s="496" t="s">
        <v>23</v>
      </c>
      <c r="J4" s="494" t="s">
        <v>24</v>
      </c>
      <c r="K4" s="495"/>
      <c r="L4" s="495"/>
      <c r="M4" s="495"/>
      <c r="N4" s="495"/>
      <c r="O4" s="495"/>
      <c r="P4" s="497"/>
      <c r="Q4" s="485"/>
      <c r="R4" s="491"/>
    </row>
    <row r="5" spans="1:18" ht="12.75" customHeight="1" x14ac:dyDescent="0.2">
      <c r="A5" s="480"/>
      <c r="B5" s="482"/>
      <c r="C5" s="485"/>
      <c r="D5" s="485"/>
      <c r="E5" s="485"/>
      <c r="F5" s="493" t="s">
        <v>60</v>
      </c>
      <c r="G5" s="493" t="s">
        <v>61</v>
      </c>
      <c r="H5" s="498" t="s">
        <v>25</v>
      </c>
      <c r="I5" s="480"/>
      <c r="J5" s="493" t="s">
        <v>61</v>
      </c>
      <c r="K5" s="493" t="s">
        <v>62</v>
      </c>
      <c r="L5" s="493" t="s">
        <v>63</v>
      </c>
      <c r="M5" s="493" t="s">
        <v>64</v>
      </c>
      <c r="N5" s="493" t="s">
        <v>65</v>
      </c>
      <c r="O5" s="501" t="s">
        <v>66</v>
      </c>
      <c r="P5" s="493" t="s">
        <v>26</v>
      </c>
      <c r="Q5" s="485"/>
      <c r="R5" s="491"/>
    </row>
    <row r="6" spans="1:18" s="51" customFormat="1" x14ac:dyDescent="0.2">
      <c r="A6" s="481"/>
      <c r="B6" s="483"/>
      <c r="C6" s="486"/>
      <c r="D6" s="486"/>
      <c r="E6" s="486"/>
      <c r="F6" s="486"/>
      <c r="G6" s="486"/>
      <c r="H6" s="492"/>
      <c r="I6" s="481"/>
      <c r="J6" s="486"/>
      <c r="K6" s="486"/>
      <c r="L6" s="486"/>
      <c r="M6" s="486"/>
      <c r="N6" s="486"/>
      <c r="O6" s="502"/>
      <c r="P6" s="486"/>
      <c r="Q6" s="486"/>
      <c r="R6" s="492"/>
    </row>
    <row r="7" spans="1:18" s="249" customFormat="1" ht="24" customHeight="1" x14ac:dyDescent="0.2">
      <c r="A7" s="244">
        <v>1</v>
      </c>
      <c r="B7" s="499" t="s">
        <v>283</v>
      </c>
      <c r="C7" s="500" t="s">
        <v>268</v>
      </c>
      <c r="D7" s="56">
        <f>SUM(E7,I7)</f>
        <v>2181</v>
      </c>
      <c r="E7" s="56">
        <v>122</v>
      </c>
      <c r="F7" s="56">
        <v>10</v>
      </c>
      <c r="G7" s="56">
        <v>59</v>
      </c>
      <c r="H7" s="56">
        <v>53</v>
      </c>
      <c r="I7" s="245">
        <v>2059</v>
      </c>
      <c r="J7" s="246">
        <v>5</v>
      </c>
      <c r="K7" s="247">
        <v>107</v>
      </c>
      <c r="L7" s="247">
        <v>404</v>
      </c>
      <c r="M7" s="247">
        <v>958</v>
      </c>
      <c r="N7" s="247">
        <v>352</v>
      </c>
      <c r="O7" s="247">
        <v>164</v>
      </c>
      <c r="P7" s="252">
        <v>69</v>
      </c>
      <c r="Q7" s="500" t="s">
        <v>268</v>
      </c>
      <c r="R7" s="248"/>
    </row>
    <row r="8" spans="1:18" s="249" customFormat="1" ht="12" customHeight="1" x14ac:dyDescent="0.2">
      <c r="A8" s="250"/>
      <c r="B8" s="499"/>
      <c r="C8" s="500"/>
      <c r="D8" s="56">
        <f t="shared" ref="D8:D15" si="0">SUM(E8,I8)</f>
        <v>202</v>
      </c>
      <c r="E8" s="56">
        <v>14</v>
      </c>
      <c r="F8" s="56">
        <v>0</v>
      </c>
      <c r="G8" s="56">
        <v>7</v>
      </c>
      <c r="H8" s="56">
        <v>7</v>
      </c>
      <c r="I8" s="245">
        <v>188</v>
      </c>
      <c r="J8" s="246">
        <v>1</v>
      </c>
      <c r="K8" s="247">
        <v>15</v>
      </c>
      <c r="L8" s="247">
        <v>38</v>
      </c>
      <c r="M8" s="247">
        <v>91</v>
      </c>
      <c r="N8" s="247">
        <v>26</v>
      </c>
      <c r="O8" s="247">
        <v>16</v>
      </c>
      <c r="P8" s="252">
        <v>1</v>
      </c>
      <c r="Q8" s="500"/>
      <c r="R8" s="248"/>
    </row>
    <row r="9" spans="1:18" s="249" customFormat="1" ht="12" customHeight="1" x14ac:dyDescent="0.2">
      <c r="A9" s="250"/>
      <c r="B9" s="499"/>
      <c r="C9" s="500"/>
      <c r="D9" s="56">
        <f t="shared" si="0"/>
        <v>2383</v>
      </c>
      <c r="E9" s="56">
        <v>136</v>
      </c>
      <c r="F9" s="56">
        <v>10</v>
      </c>
      <c r="G9" s="56">
        <v>66</v>
      </c>
      <c r="H9" s="56">
        <v>60</v>
      </c>
      <c r="I9" s="245">
        <v>2247</v>
      </c>
      <c r="J9" s="246">
        <v>6</v>
      </c>
      <c r="K9" s="247">
        <v>122</v>
      </c>
      <c r="L9" s="247">
        <v>442</v>
      </c>
      <c r="M9" s="245">
        <v>1049</v>
      </c>
      <c r="N9" s="247">
        <v>378</v>
      </c>
      <c r="O9" s="247">
        <v>180</v>
      </c>
      <c r="P9" s="252">
        <v>70</v>
      </c>
      <c r="Q9" s="500"/>
      <c r="R9" s="248">
        <v>1</v>
      </c>
    </row>
    <row r="10" spans="1:18" s="249" customFormat="1" ht="24" customHeight="1" x14ac:dyDescent="0.2">
      <c r="A10" s="244">
        <v>2</v>
      </c>
      <c r="B10" s="499" t="s">
        <v>397</v>
      </c>
      <c r="C10" s="500" t="s">
        <v>268</v>
      </c>
      <c r="D10" s="251">
        <f>SUM(E10,I10)</f>
        <v>1</v>
      </c>
      <c r="E10" s="56">
        <v>0</v>
      </c>
      <c r="F10" s="56">
        <v>0</v>
      </c>
      <c r="G10" s="56">
        <v>0</v>
      </c>
      <c r="H10" s="56">
        <v>0</v>
      </c>
      <c r="I10" s="245">
        <v>1</v>
      </c>
      <c r="J10" s="246">
        <v>0</v>
      </c>
      <c r="K10" s="247">
        <v>0</v>
      </c>
      <c r="L10" s="247">
        <v>0</v>
      </c>
      <c r="M10" s="247">
        <v>1</v>
      </c>
      <c r="N10" s="247">
        <v>0</v>
      </c>
      <c r="O10" s="247">
        <v>0</v>
      </c>
      <c r="P10" s="252">
        <v>0</v>
      </c>
      <c r="Q10" s="500" t="s">
        <v>268</v>
      </c>
      <c r="R10" s="248"/>
    </row>
    <row r="11" spans="1:18" s="249" customFormat="1" ht="12" customHeight="1" x14ac:dyDescent="0.2">
      <c r="A11" s="250"/>
      <c r="B11" s="499"/>
      <c r="C11" s="500" t="s">
        <v>235</v>
      </c>
      <c r="D11" s="251">
        <f t="shared" si="0"/>
        <v>0</v>
      </c>
      <c r="E11" s="56">
        <v>0</v>
      </c>
      <c r="F11" s="56">
        <v>0</v>
      </c>
      <c r="G11" s="56">
        <v>0</v>
      </c>
      <c r="H11" s="56">
        <v>0</v>
      </c>
      <c r="I11" s="245">
        <v>0</v>
      </c>
      <c r="J11" s="246">
        <v>0</v>
      </c>
      <c r="K11" s="247">
        <v>0</v>
      </c>
      <c r="L11" s="247">
        <v>0</v>
      </c>
      <c r="M11" s="247">
        <v>0</v>
      </c>
      <c r="N11" s="247">
        <v>0</v>
      </c>
      <c r="O11" s="247">
        <v>0</v>
      </c>
      <c r="P11" s="252">
        <v>0</v>
      </c>
      <c r="Q11" s="500" t="s">
        <v>235</v>
      </c>
      <c r="R11" s="248"/>
    </row>
    <row r="12" spans="1:18" s="249" customFormat="1" ht="12" customHeight="1" x14ac:dyDescent="0.2">
      <c r="A12" s="250"/>
      <c r="B12" s="499"/>
      <c r="C12" s="500" t="s">
        <v>32</v>
      </c>
      <c r="D12" s="251">
        <f t="shared" si="0"/>
        <v>1</v>
      </c>
      <c r="E12" s="56">
        <v>0</v>
      </c>
      <c r="F12" s="56">
        <v>0</v>
      </c>
      <c r="G12" s="56">
        <v>0</v>
      </c>
      <c r="H12" s="56">
        <v>0</v>
      </c>
      <c r="I12" s="245">
        <v>1</v>
      </c>
      <c r="J12" s="246">
        <v>0</v>
      </c>
      <c r="K12" s="247">
        <v>0</v>
      </c>
      <c r="L12" s="247">
        <v>0</v>
      </c>
      <c r="M12" s="247">
        <v>1</v>
      </c>
      <c r="N12" s="247">
        <v>0</v>
      </c>
      <c r="O12" s="247">
        <v>0</v>
      </c>
      <c r="P12" s="252">
        <v>0</v>
      </c>
      <c r="Q12" s="500" t="s">
        <v>32</v>
      </c>
      <c r="R12" s="248">
        <v>2</v>
      </c>
    </row>
    <row r="13" spans="1:18" ht="24" customHeight="1" x14ac:dyDescent="0.2">
      <c r="A13" s="253">
        <v>3</v>
      </c>
      <c r="B13" s="503" t="s">
        <v>514</v>
      </c>
      <c r="C13" s="504" t="s">
        <v>268</v>
      </c>
      <c r="D13" s="139">
        <f>SUM(E13,I13)</f>
        <v>1</v>
      </c>
      <c r="E13" s="139">
        <v>0</v>
      </c>
      <c r="F13" s="139">
        <v>0</v>
      </c>
      <c r="G13" s="139">
        <v>0</v>
      </c>
      <c r="H13" s="139">
        <v>0</v>
      </c>
      <c r="I13" s="255">
        <v>1</v>
      </c>
      <c r="J13" s="256">
        <v>0</v>
      </c>
      <c r="K13" s="256">
        <v>0</v>
      </c>
      <c r="L13" s="262">
        <v>0</v>
      </c>
      <c r="M13" s="256">
        <v>1</v>
      </c>
      <c r="N13" s="256">
        <v>0</v>
      </c>
      <c r="O13" s="256">
        <v>0</v>
      </c>
      <c r="P13" s="262">
        <v>0</v>
      </c>
      <c r="Q13" s="504" t="s">
        <v>268</v>
      </c>
      <c r="R13" s="260"/>
    </row>
    <row r="14" spans="1:18" ht="12" customHeight="1" x14ac:dyDescent="0.2">
      <c r="A14" s="261"/>
      <c r="B14" s="503"/>
      <c r="C14" s="504" t="s">
        <v>235</v>
      </c>
      <c r="D14" s="139">
        <f t="shared" si="0"/>
        <v>0</v>
      </c>
      <c r="E14" s="139">
        <v>0</v>
      </c>
      <c r="F14" s="139">
        <v>0</v>
      </c>
      <c r="G14" s="139">
        <v>0</v>
      </c>
      <c r="H14" s="139">
        <v>0</v>
      </c>
      <c r="I14" s="255">
        <v>0</v>
      </c>
      <c r="J14" s="256">
        <v>0</v>
      </c>
      <c r="K14" s="256">
        <v>0</v>
      </c>
      <c r="L14" s="262">
        <v>0</v>
      </c>
      <c r="M14" s="256">
        <v>0</v>
      </c>
      <c r="N14" s="256">
        <v>0</v>
      </c>
      <c r="O14" s="256">
        <v>0</v>
      </c>
      <c r="P14" s="262">
        <v>0</v>
      </c>
      <c r="Q14" s="504" t="s">
        <v>235</v>
      </c>
      <c r="R14" s="260"/>
    </row>
    <row r="15" spans="1:18" ht="12" customHeight="1" x14ac:dyDescent="0.2">
      <c r="A15" s="261"/>
      <c r="B15" s="503"/>
      <c r="C15" s="504" t="s">
        <v>32</v>
      </c>
      <c r="D15" s="139">
        <f t="shared" si="0"/>
        <v>1</v>
      </c>
      <c r="E15" s="139">
        <v>0</v>
      </c>
      <c r="F15" s="139">
        <v>0</v>
      </c>
      <c r="G15" s="139">
        <v>0</v>
      </c>
      <c r="H15" s="139">
        <v>0</v>
      </c>
      <c r="I15" s="255">
        <v>1</v>
      </c>
      <c r="J15" s="256">
        <v>0</v>
      </c>
      <c r="K15" s="256">
        <v>0</v>
      </c>
      <c r="L15" s="262">
        <v>0</v>
      </c>
      <c r="M15" s="256">
        <v>1</v>
      </c>
      <c r="N15" s="256">
        <v>0</v>
      </c>
      <c r="O15" s="256">
        <v>0</v>
      </c>
      <c r="P15" s="262">
        <v>0</v>
      </c>
      <c r="Q15" s="504" t="s">
        <v>32</v>
      </c>
      <c r="R15" s="260">
        <v>3</v>
      </c>
    </row>
    <row r="16" spans="1:18" s="249" customFormat="1" ht="24" customHeight="1" x14ac:dyDescent="0.2">
      <c r="A16" s="244">
        <v>4</v>
      </c>
      <c r="B16" s="499" t="s">
        <v>394</v>
      </c>
      <c r="C16" s="500" t="s">
        <v>268</v>
      </c>
      <c r="D16" s="251">
        <v>0</v>
      </c>
      <c r="E16" s="56">
        <v>0</v>
      </c>
      <c r="F16" s="56">
        <v>0</v>
      </c>
      <c r="G16" s="56">
        <v>0</v>
      </c>
      <c r="H16" s="56">
        <v>0</v>
      </c>
      <c r="I16" s="245">
        <v>0</v>
      </c>
      <c r="J16" s="246">
        <v>0</v>
      </c>
      <c r="K16" s="247">
        <v>0</v>
      </c>
      <c r="L16" s="247">
        <v>0</v>
      </c>
      <c r="M16" s="247">
        <v>0</v>
      </c>
      <c r="N16" s="247">
        <v>0</v>
      </c>
      <c r="O16" s="247">
        <v>0</v>
      </c>
      <c r="P16" s="246">
        <v>0</v>
      </c>
      <c r="Q16" s="500" t="s">
        <v>268</v>
      </c>
      <c r="R16" s="248"/>
    </row>
    <row r="17" spans="1:18" s="249" customFormat="1" ht="12" customHeight="1" x14ac:dyDescent="0.2">
      <c r="A17" s="250"/>
      <c r="B17" s="499"/>
      <c r="C17" s="500" t="s">
        <v>235</v>
      </c>
      <c r="D17" s="251">
        <v>0</v>
      </c>
      <c r="E17" s="56">
        <v>0</v>
      </c>
      <c r="F17" s="56">
        <v>0</v>
      </c>
      <c r="G17" s="56">
        <v>0</v>
      </c>
      <c r="H17" s="56">
        <v>0</v>
      </c>
      <c r="I17" s="245">
        <v>0</v>
      </c>
      <c r="J17" s="246">
        <v>0</v>
      </c>
      <c r="K17" s="247">
        <v>0</v>
      </c>
      <c r="L17" s="247">
        <v>0</v>
      </c>
      <c r="M17" s="247">
        <v>0</v>
      </c>
      <c r="N17" s="247">
        <v>0</v>
      </c>
      <c r="O17" s="247">
        <v>0</v>
      </c>
      <c r="P17" s="246">
        <v>0</v>
      </c>
      <c r="Q17" s="500" t="s">
        <v>235</v>
      </c>
      <c r="R17" s="248"/>
    </row>
    <row r="18" spans="1:18" s="249" customFormat="1" ht="12" customHeight="1" x14ac:dyDescent="0.2">
      <c r="A18" s="250"/>
      <c r="B18" s="499"/>
      <c r="C18" s="500" t="s">
        <v>32</v>
      </c>
      <c r="D18" s="251">
        <v>0</v>
      </c>
      <c r="E18" s="56">
        <v>0</v>
      </c>
      <c r="F18" s="56">
        <v>0</v>
      </c>
      <c r="G18" s="56">
        <v>0</v>
      </c>
      <c r="H18" s="56">
        <v>0</v>
      </c>
      <c r="I18" s="245">
        <v>0</v>
      </c>
      <c r="J18" s="246">
        <v>0</v>
      </c>
      <c r="K18" s="247">
        <v>0</v>
      </c>
      <c r="L18" s="247">
        <v>0</v>
      </c>
      <c r="M18" s="247">
        <v>0</v>
      </c>
      <c r="N18" s="247">
        <v>0</v>
      </c>
      <c r="O18" s="247">
        <v>0</v>
      </c>
      <c r="P18" s="246">
        <v>0</v>
      </c>
      <c r="Q18" s="500" t="s">
        <v>32</v>
      </c>
      <c r="R18" s="248">
        <v>4</v>
      </c>
    </row>
    <row r="19" spans="1:18" s="249" customFormat="1" ht="24" customHeight="1" x14ac:dyDescent="0.2">
      <c r="A19" s="244">
        <v>5</v>
      </c>
      <c r="B19" s="499" t="s">
        <v>427</v>
      </c>
      <c r="C19" s="500" t="s">
        <v>268</v>
      </c>
      <c r="D19" s="251">
        <v>0</v>
      </c>
      <c r="E19" s="56">
        <v>0</v>
      </c>
      <c r="F19" s="56">
        <v>0</v>
      </c>
      <c r="G19" s="56">
        <v>0</v>
      </c>
      <c r="H19" s="56">
        <v>0</v>
      </c>
      <c r="I19" s="245">
        <v>0</v>
      </c>
      <c r="J19" s="246">
        <v>0</v>
      </c>
      <c r="K19" s="247">
        <v>0</v>
      </c>
      <c r="L19" s="247">
        <v>0</v>
      </c>
      <c r="M19" s="247">
        <v>0</v>
      </c>
      <c r="N19" s="247">
        <v>0</v>
      </c>
      <c r="O19" s="247">
        <v>0</v>
      </c>
      <c r="P19" s="246">
        <v>0</v>
      </c>
      <c r="Q19" s="500" t="s">
        <v>268</v>
      </c>
      <c r="R19" s="248"/>
    </row>
    <row r="20" spans="1:18" s="249" customFormat="1" ht="12" customHeight="1" x14ac:dyDescent="0.2">
      <c r="A20" s="250"/>
      <c r="B20" s="499"/>
      <c r="C20" s="500" t="s">
        <v>235</v>
      </c>
      <c r="D20" s="251">
        <v>0</v>
      </c>
      <c r="E20" s="56">
        <v>0</v>
      </c>
      <c r="F20" s="56">
        <v>0</v>
      </c>
      <c r="G20" s="56">
        <v>0</v>
      </c>
      <c r="H20" s="56">
        <v>0</v>
      </c>
      <c r="I20" s="245">
        <v>0</v>
      </c>
      <c r="J20" s="246">
        <v>0</v>
      </c>
      <c r="K20" s="247">
        <v>0</v>
      </c>
      <c r="L20" s="247">
        <v>0</v>
      </c>
      <c r="M20" s="247">
        <v>0</v>
      </c>
      <c r="N20" s="247">
        <v>0</v>
      </c>
      <c r="O20" s="247">
        <v>0</v>
      </c>
      <c r="P20" s="246">
        <v>0</v>
      </c>
      <c r="Q20" s="500" t="s">
        <v>235</v>
      </c>
      <c r="R20" s="248"/>
    </row>
    <row r="21" spans="1:18" s="249" customFormat="1" ht="12" customHeight="1" x14ac:dyDescent="0.2">
      <c r="A21" s="250"/>
      <c r="B21" s="499"/>
      <c r="C21" s="500" t="s">
        <v>32</v>
      </c>
      <c r="D21" s="251">
        <v>0</v>
      </c>
      <c r="E21" s="56">
        <v>0</v>
      </c>
      <c r="F21" s="56">
        <v>0</v>
      </c>
      <c r="G21" s="56">
        <v>0</v>
      </c>
      <c r="H21" s="56">
        <v>0</v>
      </c>
      <c r="I21" s="245">
        <v>0</v>
      </c>
      <c r="J21" s="246">
        <v>0</v>
      </c>
      <c r="K21" s="247">
        <v>0</v>
      </c>
      <c r="L21" s="247">
        <v>0</v>
      </c>
      <c r="M21" s="247">
        <v>0</v>
      </c>
      <c r="N21" s="247">
        <v>0</v>
      </c>
      <c r="O21" s="247">
        <v>0</v>
      </c>
      <c r="P21" s="246">
        <v>0</v>
      </c>
      <c r="Q21" s="500" t="s">
        <v>32</v>
      </c>
      <c r="R21" s="248">
        <v>5</v>
      </c>
    </row>
    <row r="22" spans="1:18" s="249" customFormat="1" ht="24" customHeight="1" x14ac:dyDescent="0.2">
      <c r="A22" s="244">
        <v>6</v>
      </c>
      <c r="B22" s="499" t="s">
        <v>404</v>
      </c>
      <c r="C22" s="500" t="s">
        <v>268</v>
      </c>
      <c r="D22" s="251">
        <v>0</v>
      </c>
      <c r="E22" s="56">
        <v>0</v>
      </c>
      <c r="F22" s="56">
        <v>0</v>
      </c>
      <c r="G22" s="56">
        <v>0</v>
      </c>
      <c r="H22" s="56">
        <v>0</v>
      </c>
      <c r="I22" s="245">
        <v>0</v>
      </c>
      <c r="J22" s="246">
        <v>0</v>
      </c>
      <c r="K22" s="247">
        <v>0</v>
      </c>
      <c r="L22" s="247">
        <v>0</v>
      </c>
      <c r="M22" s="247">
        <v>0</v>
      </c>
      <c r="N22" s="247">
        <v>0</v>
      </c>
      <c r="O22" s="247">
        <v>0</v>
      </c>
      <c r="P22" s="246">
        <v>0</v>
      </c>
      <c r="Q22" s="500" t="s">
        <v>268</v>
      </c>
      <c r="R22" s="248"/>
    </row>
    <row r="23" spans="1:18" s="249" customFormat="1" ht="12" customHeight="1" x14ac:dyDescent="0.2">
      <c r="A23" s="250"/>
      <c r="B23" s="499"/>
      <c r="C23" s="500" t="s">
        <v>235</v>
      </c>
      <c r="D23" s="251">
        <v>0</v>
      </c>
      <c r="E23" s="56">
        <v>0</v>
      </c>
      <c r="F23" s="56">
        <v>0</v>
      </c>
      <c r="G23" s="56">
        <v>0</v>
      </c>
      <c r="H23" s="56">
        <v>0</v>
      </c>
      <c r="I23" s="245">
        <v>0</v>
      </c>
      <c r="J23" s="246">
        <v>0</v>
      </c>
      <c r="K23" s="247">
        <v>0</v>
      </c>
      <c r="L23" s="247">
        <v>0</v>
      </c>
      <c r="M23" s="247">
        <v>0</v>
      </c>
      <c r="N23" s="247">
        <v>0</v>
      </c>
      <c r="O23" s="247">
        <v>0</v>
      </c>
      <c r="P23" s="246">
        <v>0</v>
      </c>
      <c r="Q23" s="500" t="s">
        <v>235</v>
      </c>
      <c r="R23" s="248"/>
    </row>
    <row r="24" spans="1:18" s="249" customFormat="1" ht="12" customHeight="1" x14ac:dyDescent="0.2">
      <c r="A24" s="250"/>
      <c r="B24" s="499"/>
      <c r="C24" s="500" t="s">
        <v>32</v>
      </c>
      <c r="D24" s="251">
        <v>0</v>
      </c>
      <c r="E24" s="56">
        <v>0</v>
      </c>
      <c r="F24" s="56">
        <v>0</v>
      </c>
      <c r="G24" s="56">
        <v>0</v>
      </c>
      <c r="H24" s="56">
        <v>0</v>
      </c>
      <c r="I24" s="245">
        <v>0</v>
      </c>
      <c r="J24" s="246">
        <v>0</v>
      </c>
      <c r="K24" s="247">
        <v>0</v>
      </c>
      <c r="L24" s="247">
        <v>0</v>
      </c>
      <c r="M24" s="247">
        <v>0</v>
      </c>
      <c r="N24" s="247">
        <v>0</v>
      </c>
      <c r="O24" s="247">
        <v>0</v>
      </c>
      <c r="P24" s="246">
        <v>0</v>
      </c>
      <c r="Q24" s="500" t="s">
        <v>32</v>
      </c>
      <c r="R24" s="248">
        <v>6</v>
      </c>
    </row>
    <row r="25" spans="1:18" s="249" customFormat="1" ht="24" customHeight="1" x14ac:dyDescent="0.2">
      <c r="A25" s="244">
        <v>7</v>
      </c>
      <c r="B25" s="499" t="s">
        <v>395</v>
      </c>
      <c r="C25" s="500" t="s">
        <v>268</v>
      </c>
      <c r="D25" s="251">
        <v>0</v>
      </c>
      <c r="E25" s="56">
        <v>0</v>
      </c>
      <c r="F25" s="56">
        <v>0</v>
      </c>
      <c r="G25" s="56">
        <v>0</v>
      </c>
      <c r="H25" s="56">
        <v>0</v>
      </c>
      <c r="I25" s="245">
        <v>0</v>
      </c>
      <c r="J25" s="246">
        <v>0</v>
      </c>
      <c r="K25" s="247">
        <v>0</v>
      </c>
      <c r="L25" s="247">
        <v>0</v>
      </c>
      <c r="M25" s="247">
        <v>0</v>
      </c>
      <c r="N25" s="247">
        <v>0</v>
      </c>
      <c r="O25" s="247">
        <v>0</v>
      </c>
      <c r="P25" s="246">
        <v>0</v>
      </c>
      <c r="Q25" s="500" t="s">
        <v>268</v>
      </c>
      <c r="R25" s="248"/>
    </row>
    <row r="26" spans="1:18" s="249" customFormat="1" ht="12" customHeight="1" x14ac:dyDescent="0.2">
      <c r="A26" s="250"/>
      <c r="B26" s="499"/>
      <c r="C26" s="500" t="s">
        <v>235</v>
      </c>
      <c r="D26" s="251">
        <v>0</v>
      </c>
      <c r="E26" s="56">
        <v>0</v>
      </c>
      <c r="F26" s="56">
        <v>0</v>
      </c>
      <c r="G26" s="56">
        <v>0</v>
      </c>
      <c r="H26" s="56">
        <v>0</v>
      </c>
      <c r="I26" s="245">
        <v>0</v>
      </c>
      <c r="J26" s="246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0</v>
      </c>
      <c r="P26" s="246">
        <v>0</v>
      </c>
      <c r="Q26" s="500" t="s">
        <v>235</v>
      </c>
      <c r="R26" s="248"/>
    </row>
    <row r="27" spans="1:18" s="249" customFormat="1" ht="12" customHeight="1" x14ac:dyDescent="0.2">
      <c r="A27" s="250"/>
      <c r="B27" s="499"/>
      <c r="C27" s="500" t="s">
        <v>32</v>
      </c>
      <c r="D27" s="251">
        <v>0</v>
      </c>
      <c r="E27" s="56">
        <v>0</v>
      </c>
      <c r="F27" s="56">
        <v>0</v>
      </c>
      <c r="G27" s="56">
        <v>0</v>
      </c>
      <c r="H27" s="56">
        <v>0</v>
      </c>
      <c r="I27" s="245">
        <v>0</v>
      </c>
      <c r="J27" s="246">
        <v>0</v>
      </c>
      <c r="K27" s="247">
        <v>0</v>
      </c>
      <c r="L27" s="247">
        <v>0</v>
      </c>
      <c r="M27" s="247">
        <v>0</v>
      </c>
      <c r="N27" s="247">
        <v>0</v>
      </c>
      <c r="O27" s="247">
        <v>0</v>
      </c>
      <c r="P27" s="246">
        <v>0</v>
      </c>
      <c r="Q27" s="500" t="s">
        <v>32</v>
      </c>
      <c r="R27" s="248">
        <v>7</v>
      </c>
    </row>
    <row r="28" spans="1:18" s="249" customFormat="1" ht="24" customHeight="1" x14ac:dyDescent="0.2">
      <c r="A28" s="244">
        <v>8</v>
      </c>
      <c r="B28" s="499" t="s">
        <v>401</v>
      </c>
      <c r="C28" s="500" t="s">
        <v>268</v>
      </c>
      <c r="D28" s="251">
        <f>SUM(E28,I28)</f>
        <v>9</v>
      </c>
      <c r="E28" s="56">
        <v>1</v>
      </c>
      <c r="F28" s="56">
        <v>0</v>
      </c>
      <c r="G28" s="56">
        <v>1</v>
      </c>
      <c r="H28" s="56">
        <v>0</v>
      </c>
      <c r="I28" s="245">
        <v>8</v>
      </c>
      <c r="J28" s="246">
        <v>0</v>
      </c>
      <c r="K28" s="247">
        <v>0</v>
      </c>
      <c r="L28" s="247">
        <v>1</v>
      </c>
      <c r="M28" s="247">
        <v>6</v>
      </c>
      <c r="N28" s="247">
        <v>1</v>
      </c>
      <c r="O28" s="247">
        <v>0</v>
      </c>
      <c r="P28" s="252">
        <v>0</v>
      </c>
      <c r="Q28" s="500" t="s">
        <v>268</v>
      </c>
      <c r="R28" s="248"/>
    </row>
    <row r="29" spans="1:18" s="249" customFormat="1" ht="12" customHeight="1" x14ac:dyDescent="0.2">
      <c r="A29" s="250"/>
      <c r="B29" s="499"/>
      <c r="C29" s="500" t="s">
        <v>235</v>
      </c>
      <c r="D29" s="251">
        <f t="shared" ref="D29:D30" si="1">SUM(E29,I29)</f>
        <v>1</v>
      </c>
      <c r="E29" s="56">
        <v>0</v>
      </c>
      <c r="F29" s="56">
        <v>0</v>
      </c>
      <c r="G29" s="56">
        <v>0</v>
      </c>
      <c r="H29" s="56">
        <v>0</v>
      </c>
      <c r="I29" s="245">
        <v>1</v>
      </c>
      <c r="J29" s="246">
        <v>0</v>
      </c>
      <c r="K29" s="247">
        <v>1</v>
      </c>
      <c r="L29" s="247">
        <v>0</v>
      </c>
      <c r="M29" s="247">
        <v>0</v>
      </c>
      <c r="N29" s="247">
        <v>0</v>
      </c>
      <c r="O29" s="247">
        <v>0</v>
      </c>
      <c r="P29" s="252">
        <v>0</v>
      </c>
      <c r="Q29" s="500" t="s">
        <v>235</v>
      </c>
      <c r="R29" s="248"/>
    </row>
    <row r="30" spans="1:18" s="249" customFormat="1" ht="12" customHeight="1" x14ac:dyDescent="0.2">
      <c r="A30" s="250"/>
      <c r="B30" s="499"/>
      <c r="C30" s="500" t="s">
        <v>32</v>
      </c>
      <c r="D30" s="251">
        <f t="shared" si="1"/>
        <v>10</v>
      </c>
      <c r="E30" s="56">
        <v>1</v>
      </c>
      <c r="F30" s="56">
        <v>0</v>
      </c>
      <c r="G30" s="56">
        <v>1</v>
      </c>
      <c r="H30" s="56">
        <v>0</v>
      </c>
      <c r="I30" s="245">
        <v>9</v>
      </c>
      <c r="J30" s="246">
        <v>0</v>
      </c>
      <c r="K30" s="247">
        <v>1</v>
      </c>
      <c r="L30" s="247">
        <v>1</v>
      </c>
      <c r="M30" s="247">
        <v>6</v>
      </c>
      <c r="N30" s="247">
        <v>1</v>
      </c>
      <c r="O30" s="247">
        <v>0</v>
      </c>
      <c r="P30" s="252">
        <v>0</v>
      </c>
      <c r="Q30" s="500" t="s">
        <v>32</v>
      </c>
      <c r="R30" s="248">
        <v>8</v>
      </c>
    </row>
    <row r="31" spans="1:18" ht="24" customHeight="1" x14ac:dyDescent="0.2">
      <c r="A31" s="253">
        <v>9</v>
      </c>
      <c r="B31" s="503" t="s">
        <v>290</v>
      </c>
      <c r="C31" s="504" t="s">
        <v>268</v>
      </c>
      <c r="D31" s="254">
        <f>SUM(E31,I31)</f>
        <v>9</v>
      </c>
      <c r="E31" s="139">
        <v>1</v>
      </c>
      <c r="F31" s="139">
        <v>0</v>
      </c>
      <c r="G31" s="139">
        <v>1</v>
      </c>
      <c r="H31" s="139">
        <v>0</v>
      </c>
      <c r="I31" s="255">
        <v>8</v>
      </c>
      <c r="J31" s="262">
        <v>0</v>
      </c>
      <c r="K31" s="256">
        <v>0</v>
      </c>
      <c r="L31" s="256">
        <v>1</v>
      </c>
      <c r="M31" s="256">
        <v>6</v>
      </c>
      <c r="N31" s="256">
        <v>1</v>
      </c>
      <c r="O31" s="256">
        <v>0</v>
      </c>
      <c r="P31" s="259">
        <v>0</v>
      </c>
      <c r="Q31" s="504" t="s">
        <v>268</v>
      </c>
      <c r="R31" s="260"/>
    </row>
    <row r="32" spans="1:18" ht="12" customHeight="1" x14ac:dyDescent="0.2">
      <c r="A32" s="261"/>
      <c r="B32" s="503"/>
      <c r="C32" s="504" t="s">
        <v>235</v>
      </c>
      <c r="D32" s="254">
        <f t="shared" ref="D32:D33" si="2">SUM(E32,I32)</f>
        <v>1</v>
      </c>
      <c r="E32" s="139">
        <v>0</v>
      </c>
      <c r="F32" s="139">
        <v>0</v>
      </c>
      <c r="G32" s="139">
        <v>0</v>
      </c>
      <c r="H32" s="139">
        <v>0</v>
      </c>
      <c r="I32" s="255">
        <v>1</v>
      </c>
      <c r="J32" s="262">
        <v>0</v>
      </c>
      <c r="K32" s="256">
        <v>1</v>
      </c>
      <c r="L32" s="256">
        <v>0</v>
      </c>
      <c r="M32" s="256">
        <v>0</v>
      </c>
      <c r="N32" s="256">
        <v>0</v>
      </c>
      <c r="O32" s="256">
        <v>0</v>
      </c>
      <c r="P32" s="259">
        <v>0</v>
      </c>
      <c r="Q32" s="504" t="s">
        <v>235</v>
      </c>
      <c r="R32" s="260"/>
    </row>
    <row r="33" spans="1:18" ht="12" customHeight="1" x14ac:dyDescent="0.2">
      <c r="A33" s="261"/>
      <c r="B33" s="503"/>
      <c r="C33" s="504" t="s">
        <v>32</v>
      </c>
      <c r="D33" s="254">
        <f t="shared" si="2"/>
        <v>10</v>
      </c>
      <c r="E33" s="139">
        <v>1</v>
      </c>
      <c r="F33" s="139">
        <v>0</v>
      </c>
      <c r="G33" s="139">
        <v>1</v>
      </c>
      <c r="H33" s="139">
        <v>0</v>
      </c>
      <c r="I33" s="255">
        <v>9</v>
      </c>
      <c r="J33" s="262">
        <v>0</v>
      </c>
      <c r="K33" s="256">
        <v>1</v>
      </c>
      <c r="L33" s="256">
        <v>1</v>
      </c>
      <c r="M33" s="256">
        <v>6</v>
      </c>
      <c r="N33" s="256">
        <v>1</v>
      </c>
      <c r="O33" s="256">
        <v>0</v>
      </c>
      <c r="P33" s="262">
        <v>0</v>
      </c>
      <c r="Q33" s="504" t="s">
        <v>32</v>
      </c>
      <c r="R33" s="260">
        <v>9</v>
      </c>
    </row>
    <row r="34" spans="1:18" s="249" customFormat="1" ht="24" customHeight="1" x14ac:dyDescent="0.2">
      <c r="A34" s="244">
        <v>10</v>
      </c>
      <c r="B34" s="505" t="s">
        <v>269</v>
      </c>
      <c r="C34" s="500" t="s">
        <v>268</v>
      </c>
      <c r="D34" s="251">
        <f>SUM(E34,I34)</f>
        <v>19</v>
      </c>
      <c r="E34" s="263">
        <v>0</v>
      </c>
      <c r="F34" s="263">
        <v>0</v>
      </c>
      <c r="G34" s="263">
        <v>0</v>
      </c>
      <c r="H34" s="263">
        <v>0</v>
      </c>
      <c r="I34" s="264">
        <v>19</v>
      </c>
      <c r="J34" s="264">
        <v>0</v>
      </c>
      <c r="K34" s="264">
        <v>1</v>
      </c>
      <c r="L34" s="264">
        <v>4</v>
      </c>
      <c r="M34" s="264">
        <v>8</v>
      </c>
      <c r="N34" s="264">
        <v>5</v>
      </c>
      <c r="O34" s="264">
        <v>1</v>
      </c>
      <c r="P34" s="264">
        <v>0</v>
      </c>
      <c r="Q34" s="500" t="s">
        <v>268</v>
      </c>
      <c r="R34" s="248"/>
    </row>
    <row r="35" spans="1:18" s="249" customFormat="1" ht="12" customHeight="1" x14ac:dyDescent="0.2">
      <c r="A35" s="250"/>
      <c r="B35" s="505"/>
      <c r="C35" s="500" t="s">
        <v>235</v>
      </c>
      <c r="D35" s="251">
        <f t="shared" ref="D35:D36" si="3">SUM(E35,I35)</f>
        <v>2</v>
      </c>
      <c r="E35" s="263">
        <v>0</v>
      </c>
      <c r="F35" s="263">
        <v>0</v>
      </c>
      <c r="G35" s="263">
        <v>0</v>
      </c>
      <c r="H35" s="263">
        <v>0</v>
      </c>
      <c r="I35" s="264">
        <v>2</v>
      </c>
      <c r="J35" s="264">
        <v>0</v>
      </c>
      <c r="K35" s="264">
        <v>0</v>
      </c>
      <c r="L35" s="264">
        <v>1</v>
      </c>
      <c r="M35" s="264">
        <v>1</v>
      </c>
      <c r="N35" s="264">
        <v>0</v>
      </c>
      <c r="O35" s="264">
        <v>0</v>
      </c>
      <c r="P35" s="264">
        <v>0</v>
      </c>
      <c r="Q35" s="500" t="s">
        <v>235</v>
      </c>
      <c r="R35" s="248"/>
    </row>
    <row r="36" spans="1:18" s="249" customFormat="1" ht="12" customHeight="1" x14ac:dyDescent="0.2">
      <c r="A36" s="250"/>
      <c r="B36" s="505"/>
      <c r="C36" s="500" t="s">
        <v>32</v>
      </c>
      <c r="D36" s="251">
        <f t="shared" si="3"/>
        <v>21</v>
      </c>
      <c r="E36" s="263">
        <v>0</v>
      </c>
      <c r="F36" s="263">
        <v>0</v>
      </c>
      <c r="G36" s="263">
        <v>0</v>
      </c>
      <c r="H36" s="263">
        <v>0</v>
      </c>
      <c r="I36" s="264">
        <v>21</v>
      </c>
      <c r="J36" s="264">
        <v>0</v>
      </c>
      <c r="K36" s="264">
        <v>1</v>
      </c>
      <c r="L36" s="264">
        <v>5</v>
      </c>
      <c r="M36" s="264">
        <v>9</v>
      </c>
      <c r="N36" s="264">
        <v>5</v>
      </c>
      <c r="O36" s="264">
        <v>1</v>
      </c>
      <c r="P36" s="264">
        <v>0</v>
      </c>
      <c r="Q36" s="500" t="s">
        <v>32</v>
      </c>
      <c r="R36" s="248">
        <v>10</v>
      </c>
    </row>
    <row r="37" spans="1:18" ht="24" customHeight="1" x14ac:dyDescent="0.2">
      <c r="A37" s="140">
        <v>11</v>
      </c>
      <c r="B37" s="503" t="s">
        <v>291</v>
      </c>
      <c r="C37" s="504" t="s">
        <v>268</v>
      </c>
      <c r="D37" s="254">
        <f>SUM(E37,I37)</f>
        <v>5</v>
      </c>
      <c r="E37" s="139">
        <v>0</v>
      </c>
      <c r="F37" s="139">
        <v>0</v>
      </c>
      <c r="G37" s="139">
        <v>0</v>
      </c>
      <c r="H37" s="139">
        <v>0</v>
      </c>
      <c r="I37" s="255">
        <v>5</v>
      </c>
      <c r="J37" s="262">
        <v>0</v>
      </c>
      <c r="K37" s="256">
        <v>0</v>
      </c>
      <c r="L37" s="256">
        <v>1</v>
      </c>
      <c r="M37" s="256">
        <v>3</v>
      </c>
      <c r="N37" s="256">
        <v>1</v>
      </c>
      <c r="O37" s="256">
        <v>0</v>
      </c>
      <c r="P37" s="259">
        <v>0</v>
      </c>
      <c r="Q37" s="504" t="s">
        <v>268</v>
      </c>
      <c r="R37" s="260"/>
    </row>
    <row r="38" spans="1:18" ht="12" customHeight="1" x14ac:dyDescent="0.2">
      <c r="A38" s="261"/>
      <c r="B38" s="503"/>
      <c r="C38" s="504" t="s">
        <v>235</v>
      </c>
      <c r="D38" s="254">
        <f t="shared" ref="D38:D39" si="4">SUM(E38,I38)</f>
        <v>1</v>
      </c>
      <c r="E38" s="139">
        <v>0</v>
      </c>
      <c r="F38" s="139">
        <v>0</v>
      </c>
      <c r="G38" s="139">
        <v>0</v>
      </c>
      <c r="H38" s="139">
        <v>0</v>
      </c>
      <c r="I38" s="255">
        <v>1</v>
      </c>
      <c r="J38" s="262">
        <v>0</v>
      </c>
      <c r="K38" s="256">
        <v>0</v>
      </c>
      <c r="L38" s="256">
        <v>0</v>
      </c>
      <c r="M38" s="256">
        <v>1</v>
      </c>
      <c r="N38" s="256">
        <v>0</v>
      </c>
      <c r="O38" s="256">
        <v>0</v>
      </c>
      <c r="P38" s="259">
        <v>0</v>
      </c>
      <c r="Q38" s="504" t="s">
        <v>235</v>
      </c>
      <c r="R38" s="260"/>
    </row>
    <row r="39" spans="1:18" ht="12" customHeight="1" x14ac:dyDescent="0.2">
      <c r="A39" s="261"/>
      <c r="B39" s="503"/>
      <c r="C39" s="504" t="s">
        <v>32</v>
      </c>
      <c r="D39" s="254">
        <f t="shared" si="4"/>
        <v>6</v>
      </c>
      <c r="E39" s="139">
        <v>0</v>
      </c>
      <c r="F39" s="139">
        <v>0</v>
      </c>
      <c r="G39" s="139">
        <v>0</v>
      </c>
      <c r="H39" s="139">
        <v>0</v>
      </c>
      <c r="I39" s="255">
        <v>6</v>
      </c>
      <c r="J39" s="262">
        <v>0</v>
      </c>
      <c r="K39" s="256">
        <v>0</v>
      </c>
      <c r="L39" s="256">
        <v>1</v>
      </c>
      <c r="M39" s="256">
        <v>4</v>
      </c>
      <c r="N39" s="256">
        <v>1</v>
      </c>
      <c r="O39" s="256">
        <v>0</v>
      </c>
      <c r="P39" s="262">
        <v>0</v>
      </c>
      <c r="Q39" s="504" t="s">
        <v>32</v>
      </c>
      <c r="R39" s="260">
        <v>11</v>
      </c>
    </row>
    <row r="40" spans="1:18" ht="24" customHeight="1" x14ac:dyDescent="0.2">
      <c r="A40" s="140">
        <v>12</v>
      </c>
      <c r="B40" s="503" t="s">
        <v>434</v>
      </c>
      <c r="C40" s="504" t="s">
        <v>268</v>
      </c>
      <c r="D40" s="254">
        <f>SUM(E40,I40)</f>
        <v>1</v>
      </c>
      <c r="E40" s="139">
        <v>0</v>
      </c>
      <c r="F40" s="139">
        <v>0</v>
      </c>
      <c r="G40" s="139">
        <v>0</v>
      </c>
      <c r="H40" s="139">
        <v>0</v>
      </c>
      <c r="I40" s="255">
        <v>1</v>
      </c>
      <c r="J40" s="262">
        <v>0</v>
      </c>
      <c r="K40" s="256">
        <v>0</v>
      </c>
      <c r="L40" s="256">
        <v>0</v>
      </c>
      <c r="M40" s="256">
        <v>0</v>
      </c>
      <c r="N40" s="256">
        <v>1</v>
      </c>
      <c r="O40" s="256">
        <v>0</v>
      </c>
      <c r="P40" s="262">
        <v>0</v>
      </c>
      <c r="Q40" s="504" t="s">
        <v>268</v>
      </c>
      <c r="R40" s="260"/>
    </row>
    <row r="41" spans="1:18" ht="12" customHeight="1" x14ac:dyDescent="0.2">
      <c r="A41" s="261"/>
      <c r="B41" s="503"/>
      <c r="C41" s="504" t="s">
        <v>235</v>
      </c>
      <c r="D41" s="254">
        <f t="shared" ref="D41:D42" si="5">SUM(E41,I41)</f>
        <v>0</v>
      </c>
      <c r="E41" s="139">
        <v>0</v>
      </c>
      <c r="F41" s="139">
        <v>0</v>
      </c>
      <c r="G41" s="139">
        <v>0</v>
      </c>
      <c r="H41" s="139">
        <v>0</v>
      </c>
      <c r="I41" s="255">
        <v>0</v>
      </c>
      <c r="J41" s="262">
        <v>0</v>
      </c>
      <c r="K41" s="256">
        <v>0</v>
      </c>
      <c r="L41" s="256">
        <v>0</v>
      </c>
      <c r="M41" s="256">
        <v>0</v>
      </c>
      <c r="N41" s="256">
        <v>0</v>
      </c>
      <c r="O41" s="256">
        <v>0</v>
      </c>
      <c r="P41" s="262">
        <v>0</v>
      </c>
      <c r="Q41" s="504" t="s">
        <v>235</v>
      </c>
      <c r="R41" s="260"/>
    </row>
    <row r="42" spans="1:18" ht="12" customHeight="1" x14ac:dyDescent="0.2">
      <c r="A42" s="261"/>
      <c r="B42" s="503"/>
      <c r="C42" s="504" t="s">
        <v>32</v>
      </c>
      <c r="D42" s="254">
        <f t="shared" si="5"/>
        <v>1</v>
      </c>
      <c r="E42" s="139">
        <v>0</v>
      </c>
      <c r="F42" s="139">
        <v>0</v>
      </c>
      <c r="G42" s="139">
        <v>0</v>
      </c>
      <c r="H42" s="139">
        <v>0</v>
      </c>
      <c r="I42" s="255">
        <v>1</v>
      </c>
      <c r="J42" s="262">
        <v>0</v>
      </c>
      <c r="K42" s="256">
        <v>0</v>
      </c>
      <c r="L42" s="256">
        <v>0</v>
      </c>
      <c r="M42" s="256">
        <v>0</v>
      </c>
      <c r="N42" s="256">
        <v>1</v>
      </c>
      <c r="O42" s="256">
        <v>0</v>
      </c>
      <c r="P42" s="262">
        <v>0</v>
      </c>
      <c r="Q42" s="504" t="s">
        <v>32</v>
      </c>
      <c r="R42" s="260">
        <v>12</v>
      </c>
    </row>
    <row r="43" spans="1:18" ht="24" customHeight="1" x14ac:dyDescent="0.2">
      <c r="A43" s="140">
        <v>13</v>
      </c>
      <c r="B43" s="503" t="s">
        <v>515</v>
      </c>
      <c r="C43" s="504" t="s">
        <v>268</v>
      </c>
      <c r="D43" s="267">
        <f>SUM(E43,I43)</f>
        <v>2</v>
      </c>
      <c r="E43" s="139">
        <v>0</v>
      </c>
      <c r="F43" s="139">
        <v>0</v>
      </c>
      <c r="G43" s="139">
        <v>0</v>
      </c>
      <c r="H43" s="139">
        <v>0</v>
      </c>
      <c r="I43" s="262">
        <v>2</v>
      </c>
      <c r="J43" s="269">
        <v>0</v>
      </c>
      <c r="K43" s="269">
        <v>0</v>
      </c>
      <c r="L43" s="269">
        <v>1</v>
      </c>
      <c r="M43" s="269">
        <v>0</v>
      </c>
      <c r="N43" s="269">
        <v>1</v>
      </c>
      <c r="O43" s="269">
        <v>0</v>
      </c>
      <c r="P43" s="269">
        <v>0</v>
      </c>
      <c r="Q43" s="504" t="s">
        <v>268</v>
      </c>
      <c r="R43" s="260"/>
    </row>
    <row r="44" spans="1:18" ht="12" customHeight="1" x14ac:dyDescent="0.2">
      <c r="A44" s="261"/>
      <c r="B44" s="503"/>
      <c r="C44" s="504" t="s">
        <v>235</v>
      </c>
      <c r="D44" s="267">
        <f t="shared" ref="D44:D45" si="6">SUM(E44,I44)</f>
        <v>1</v>
      </c>
      <c r="E44" s="139">
        <v>0</v>
      </c>
      <c r="F44" s="139">
        <v>0</v>
      </c>
      <c r="G44" s="139">
        <v>0</v>
      </c>
      <c r="H44" s="139">
        <v>0</v>
      </c>
      <c r="I44" s="262">
        <v>1</v>
      </c>
      <c r="J44" s="269">
        <v>0</v>
      </c>
      <c r="K44" s="269">
        <v>0</v>
      </c>
      <c r="L44" s="269">
        <v>1</v>
      </c>
      <c r="M44" s="269">
        <v>0</v>
      </c>
      <c r="N44" s="269">
        <v>0</v>
      </c>
      <c r="O44" s="269">
        <v>0</v>
      </c>
      <c r="P44" s="269">
        <v>0</v>
      </c>
      <c r="Q44" s="504" t="s">
        <v>235</v>
      </c>
      <c r="R44" s="260"/>
    </row>
    <row r="45" spans="1:18" ht="12" customHeight="1" x14ac:dyDescent="0.2">
      <c r="A45" s="261"/>
      <c r="B45" s="503"/>
      <c r="C45" s="504" t="s">
        <v>32</v>
      </c>
      <c r="D45" s="267">
        <f t="shared" si="6"/>
        <v>3</v>
      </c>
      <c r="E45" s="139">
        <v>0</v>
      </c>
      <c r="F45" s="139">
        <v>0</v>
      </c>
      <c r="G45" s="139">
        <v>0</v>
      </c>
      <c r="H45" s="139">
        <v>0</v>
      </c>
      <c r="I45" s="262">
        <v>3</v>
      </c>
      <c r="J45" s="269">
        <v>0</v>
      </c>
      <c r="K45" s="269">
        <v>0</v>
      </c>
      <c r="L45" s="269">
        <v>2</v>
      </c>
      <c r="M45" s="269">
        <v>0</v>
      </c>
      <c r="N45" s="269">
        <v>1</v>
      </c>
      <c r="O45" s="269">
        <v>0</v>
      </c>
      <c r="P45" s="269">
        <v>0</v>
      </c>
      <c r="Q45" s="504" t="s">
        <v>32</v>
      </c>
      <c r="R45" s="260">
        <v>13</v>
      </c>
    </row>
    <row r="46" spans="1:18" ht="24" customHeight="1" x14ac:dyDescent="0.2">
      <c r="A46" s="253">
        <v>14</v>
      </c>
      <c r="B46" s="503" t="s">
        <v>435</v>
      </c>
      <c r="C46" s="504" t="s">
        <v>268</v>
      </c>
      <c r="D46" s="254">
        <f>SUM(E46,I46)</f>
        <v>1</v>
      </c>
      <c r="E46" s="139">
        <v>0</v>
      </c>
      <c r="F46" s="139">
        <v>0</v>
      </c>
      <c r="G46" s="139">
        <v>0</v>
      </c>
      <c r="H46" s="139">
        <v>0</v>
      </c>
      <c r="I46" s="256">
        <v>1</v>
      </c>
      <c r="J46" s="256">
        <v>0</v>
      </c>
      <c r="K46" s="256">
        <v>0</v>
      </c>
      <c r="L46" s="256">
        <v>0</v>
      </c>
      <c r="M46" s="256">
        <v>1</v>
      </c>
      <c r="N46" s="256">
        <v>0</v>
      </c>
      <c r="O46" s="256">
        <v>0</v>
      </c>
      <c r="P46" s="256">
        <v>0</v>
      </c>
      <c r="Q46" s="504" t="s">
        <v>268</v>
      </c>
      <c r="R46" s="260"/>
    </row>
    <row r="47" spans="1:18" ht="12" customHeight="1" x14ac:dyDescent="0.2">
      <c r="A47" s="261"/>
      <c r="B47" s="506"/>
      <c r="C47" s="504" t="s">
        <v>235</v>
      </c>
      <c r="D47" s="254">
        <f t="shared" ref="D47:D48" si="7">SUM(E47,I47)</f>
        <v>0</v>
      </c>
      <c r="E47" s="139">
        <v>0</v>
      </c>
      <c r="F47" s="139">
        <v>0</v>
      </c>
      <c r="G47" s="139">
        <v>0</v>
      </c>
      <c r="H47" s="139">
        <v>0</v>
      </c>
      <c r="I47" s="256">
        <v>0</v>
      </c>
      <c r="J47" s="256">
        <v>0</v>
      </c>
      <c r="K47" s="256">
        <v>0</v>
      </c>
      <c r="L47" s="256">
        <v>0</v>
      </c>
      <c r="M47" s="256">
        <v>0</v>
      </c>
      <c r="N47" s="256">
        <v>0</v>
      </c>
      <c r="O47" s="256">
        <v>0</v>
      </c>
      <c r="P47" s="256">
        <v>0</v>
      </c>
      <c r="Q47" s="504" t="s">
        <v>235</v>
      </c>
      <c r="R47" s="260"/>
    </row>
    <row r="48" spans="1:18" ht="12" customHeight="1" x14ac:dyDescent="0.2">
      <c r="A48" s="261"/>
      <c r="B48" s="506"/>
      <c r="C48" s="504" t="s">
        <v>32</v>
      </c>
      <c r="D48" s="254">
        <f t="shared" si="7"/>
        <v>1</v>
      </c>
      <c r="E48" s="139">
        <v>0</v>
      </c>
      <c r="F48" s="139">
        <v>0</v>
      </c>
      <c r="G48" s="139">
        <v>0</v>
      </c>
      <c r="H48" s="139">
        <v>0</v>
      </c>
      <c r="I48" s="256">
        <v>1</v>
      </c>
      <c r="J48" s="256">
        <v>0</v>
      </c>
      <c r="K48" s="256">
        <v>0</v>
      </c>
      <c r="L48" s="256">
        <v>0</v>
      </c>
      <c r="M48" s="256">
        <v>1</v>
      </c>
      <c r="N48" s="256">
        <v>0</v>
      </c>
      <c r="O48" s="256">
        <v>0</v>
      </c>
      <c r="P48" s="256">
        <v>0</v>
      </c>
      <c r="Q48" s="504" t="s">
        <v>32</v>
      </c>
      <c r="R48" s="260">
        <v>14</v>
      </c>
    </row>
    <row r="49" spans="1:18" ht="24" customHeight="1" x14ac:dyDescent="0.2">
      <c r="A49" s="253">
        <v>15</v>
      </c>
      <c r="B49" s="503" t="s">
        <v>436</v>
      </c>
      <c r="C49" s="504" t="s">
        <v>268</v>
      </c>
      <c r="D49" s="254">
        <f>SUM(E49,I49)</f>
        <v>1</v>
      </c>
      <c r="E49" s="139">
        <v>0</v>
      </c>
      <c r="F49" s="139">
        <v>0</v>
      </c>
      <c r="G49" s="139">
        <v>0</v>
      </c>
      <c r="H49" s="139">
        <v>0</v>
      </c>
      <c r="I49" s="256">
        <v>1</v>
      </c>
      <c r="J49" s="256">
        <v>0</v>
      </c>
      <c r="K49" s="256">
        <v>0</v>
      </c>
      <c r="L49" s="256">
        <v>0</v>
      </c>
      <c r="M49" s="256">
        <v>0</v>
      </c>
      <c r="N49" s="256">
        <v>0</v>
      </c>
      <c r="O49" s="256">
        <v>1</v>
      </c>
      <c r="P49" s="256">
        <v>0</v>
      </c>
      <c r="Q49" s="504" t="s">
        <v>268</v>
      </c>
      <c r="R49" s="260"/>
    </row>
    <row r="50" spans="1:18" ht="12.75" customHeight="1" x14ac:dyDescent="0.2">
      <c r="A50" s="261"/>
      <c r="B50" s="506"/>
      <c r="C50" s="504" t="s">
        <v>235</v>
      </c>
      <c r="D50" s="254">
        <f t="shared" ref="D50:D51" si="8">SUM(E50,I50)</f>
        <v>0</v>
      </c>
      <c r="E50" s="139">
        <v>0</v>
      </c>
      <c r="F50" s="139">
        <v>0</v>
      </c>
      <c r="G50" s="139">
        <v>0</v>
      </c>
      <c r="H50" s="139">
        <v>0</v>
      </c>
      <c r="I50" s="256">
        <v>0</v>
      </c>
      <c r="J50" s="256">
        <v>0</v>
      </c>
      <c r="K50" s="256">
        <v>0</v>
      </c>
      <c r="L50" s="256">
        <v>0</v>
      </c>
      <c r="M50" s="256">
        <v>0</v>
      </c>
      <c r="N50" s="256">
        <v>0</v>
      </c>
      <c r="O50" s="256">
        <v>0</v>
      </c>
      <c r="P50" s="256">
        <v>0</v>
      </c>
      <c r="Q50" s="504" t="s">
        <v>235</v>
      </c>
      <c r="R50" s="260"/>
    </row>
    <row r="51" spans="1:18" ht="12.75" customHeight="1" x14ac:dyDescent="0.2">
      <c r="A51" s="261"/>
      <c r="B51" s="506"/>
      <c r="C51" s="504" t="s">
        <v>32</v>
      </c>
      <c r="D51" s="254">
        <f t="shared" si="8"/>
        <v>1</v>
      </c>
      <c r="E51" s="139">
        <v>0</v>
      </c>
      <c r="F51" s="139">
        <v>0</v>
      </c>
      <c r="G51" s="139">
        <v>0</v>
      </c>
      <c r="H51" s="139">
        <v>0</v>
      </c>
      <c r="I51" s="256">
        <v>1</v>
      </c>
      <c r="J51" s="256">
        <v>0</v>
      </c>
      <c r="K51" s="256">
        <v>0</v>
      </c>
      <c r="L51" s="256">
        <v>0</v>
      </c>
      <c r="M51" s="256">
        <v>0</v>
      </c>
      <c r="N51" s="256">
        <v>0</v>
      </c>
      <c r="O51" s="256">
        <v>1</v>
      </c>
      <c r="P51" s="256">
        <v>0</v>
      </c>
      <c r="Q51" s="504" t="s">
        <v>32</v>
      </c>
      <c r="R51" s="260">
        <v>15</v>
      </c>
    </row>
    <row r="52" spans="1:18" ht="24" customHeight="1" x14ac:dyDescent="0.2">
      <c r="A52" s="140">
        <v>16</v>
      </c>
      <c r="B52" s="503" t="s">
        <v>284</v>
      </c>
      <c r="C52" s="504" t="s">
        <v>268</v>
      </c>
      <c r="D52" s="254">
        <f>SUM(E52,I52)</f>
        <v>1</v>
      </c>
      <c r="E52" s="139">
        <v>0</v>
      </c>
      <c r="F52" s="139">
        <v>0</v>
      </c>
      <c r="G52" s="139">
        <v>0</v>
      </c>
      <c r="H52" s="139">
        <v>0</v>
      </c>
      <c r="I52" s="262">
        <v>1</v>
      </c>
      <c r="J52" s="269">
        <v>0</v>
      </c>
      <c r="K52" s="269">
        <v>0</v>
      </c>
      <c r="L52" s="269">
        <v>0</v>
      </c>
      <c r="M52" s="269">
        <v>1</v>
      </c>
      <c r="N52" s="269">
        <v>0</v>
      </c>
      <c r="O52" s="269">
        <v>0</v>
      </c>
      <c r="P52" s="270">
        <v>0</v>
      </c>
      <c r="Q52" s="504" t="s">
        <v>268</v>
      </c>
      <c r="R52" s="260"/>
    </row>
    <row r="53" spans="1:18" ht="12.75" customHeight="1" x14ac:dyDescent="0.2">
      <c r="A53" s="140"/>
      <c r="B53" s="503"/>
      <c r="C53" s="504" t="s">
        <v>235</v>
      </c>
      <c r="D53" s="254">
        <f t="shared" ref="D53:D54" si="9">SUM(E53,I53)</f>
        <v>0</v>
      </c>
      <c r="E53" s="139">
        <v>0</v>
      </c>
      <c r="F53" s="139">
        <v>0</v>
      </c>
      <c r="G53" s="139">
        <v>0</v>
      </c>
      <c r="H53" s="139">
        <v>0</v>
      </c>
      <c r="I53" s="262">
        <v>0</v>
      </c>
      <c r="J53" s="269">
        <v>0</v>
      </c>
      <c r="K53" s="269">
        <v>0</v>
      </c>
      <c r="L53" s="269">
        <v>0</v>
      </c>
      <c r="M53" s="269">
        <v>0</v>
      </c>
      <c r="N53" s="269">
        <v>0</v>
      </c>
      <c r="O53" s="269">
        <v>0</v>
      </c>
      <c r="P53" s="270">
        <v>0</v>
      </c>
      <c r="Q53" s="504" t="s">
        <v>235</v>
      </c>
      <c r="R53" s="260"/>
    </row>
    <row r="54" spans="1:18" ht="12.75" customHeight="1" x14ac:dyDescent="0.2">
      <c r="A54" s="140"/>
      <c r="B54" s="503"/>
      <c r="C54" s="504" t="s">
        <v>32</v>
      </c>
      <c r="D54" s="267">
        <f t="shared" si="9"/>
        <v>1</v>
      </c>
      <c r="E54" s="139">
        <v>0</v>
      </c>
      <c r="F54" s="139">
        <v>0</v>
      </c>
      <c r="G54" s="139">
        <v>0</v>
      </c>
      <c r="H54" s="139">
        <v>0</v>
      </c>
      <c r="I54" s="262">
        <v>1</v>
      </c>
      <c r="J54" s="269">
        <v>0</v>
      </c>
      <c r="K54" s="269">
        <v>0</v>
      </c>
      <c r="L54" s="269">
        <v>0</v>
      </c>
      <c r="M54" s="269">
        <v>1</v>
      </c>
      <c r="N54" s="269">
        <v>0</v>
      </c>
      <c r="O54" s="269">
        <v>0</v>
      </c>
      <c r="P54" s="269">
        <v>0</v>
      </c>
      <c r="Q54" s="504" t="s">
        <v>32</v>
      </c>
      <c r="R54" s="260">
        <v>16</v>
      </c>
    </row>
    <row r="55" spans="1:18" ht="24" customHeight="1" x14ac:dyDescent="0.2">
      <c r="A55" s="140">
        <v>17</v>
      </c>
      <c r="B55" s="503" t="s">
        <v>285</v>
      </c>
      <c r="C55" s="504" t="s">
        <v>268</v>
      </c>
      <c r="D55" s="254">
        <f>SUM(E55,I55)</f>
        <v>7</v>
      </c>
      <c r="E55" s="139">
        <v>0</v>
      </c>
      <c r="F55" s="139">
        <v>0</v>
      </c>
      <c r="G55" s="139">
        <v>0</v>
      </c>
      <c r="H55" s="139">
        <v>0</v>
      </c>
      <c r="I55" s="262">
        <v>7</v>
      </c>
      <c r="J55" s="269">
        <v>0</v>
      </c>
      <c r="K55" s="269">
        <v>0</v>
      </c>
      <c r="L55" s="269">
        <v>2</v>
      </c>
      <c r="M55" s="269">
        <v>3</v>
      </c>
      <c r="N55" s="269">
        <v>2</v>
      </c>
      <c r="O55" s="269">
        <v>0</v>
      </c>
      <c r="P55" s="270">
        <v>0</v>
      </c>
      <c r="Q55" s="504" t="s">
        <v>268</v>
      </c>
      <c r="R55" s="260"/>
    </row>
    <row r="56" spans="1:18" ht="12" customHeight="1" x14ac:dyDescent="0.2">
      <c r="A56" s="140"/>
      <c r="B56" s="503"/>
      <c r="C56" s="504" t="s">
        <v>235</v>
      </c>
      <c r="D56" s="254">
        <f t="shared" ref="D56:D57" si="10">SUM(E56,I56)</f>
        <v>0</v>
      </c>
      <c r="E56" s="139">
        <v>0</v>
      </c>
      <c r="F56" s="139">
        <v>0</v>
      </c>
      <c r="G56" s="139">
        <v>0</v>
      </c>
      <c r="H56" s="139">
        <v>0</v>
      </c>
      <c r="I56" s="262">
        <v>0</v>
      </c>
      <c r="J56" s="269">
        <v>0</v>
      </c>
      <c r="K56" s="269">
        <v>0</v>
      </c>
      <c r="L56" s="269">
        <v>0</v>
      </c>
      <c r="M56" s="269">
        <v>0</v>
      </c>
      <c r="N56" s="269">
        <v>0</v>
      </c>
      <c r="O56" s="269">
        <v>0</v>
      </c>
      <c r="P56" s="270">
        <v>0</v>
      </c>
      <c r="Q56" s="504" t="s">
        <v>235</v>
      </c>
      <c r="R56" s="260"/>
    </row>
    <row r="57" spans="1:18" ht="12" customHeight="1" x14ac:dyDescent="0.2">
      <c r="A57" s="140"/>
      <c r="B57" s="503"/>
      <c r="C57" s="504" t="s">
        <v>32</v>
      </c>
      <c r="D57" s="267">
        <f t="shared" si="10"/>
        <v>7</v>
      </c>
      <c r="E57" s="139">
        <v>0</v>
      </c>
      <c r="F57" s="139">
        <v>0</v>
      </c>
      <c r="G57" s="139">
        <v>0</v>
      </c>
      <c r="H57" s="139">
        <v>0</v>
      </c>
      <c r="I57" s="262">
        <v>7</v>
      </c>
      <c r="J57" s="269">
        <v>0</v>
      </c>
      <c r="K57" s="269">
        <v>0</v>
      </c>
      <c r="L57" s="269">
        <v>2</v>
      </c>
      <c r="M57" s="269">
        <v>3</v>
      </c>
      <c r="N57" s="269">
        <v>2</v>
      </c>
      <c r="O57" s="269">
        <v>0</v>
      </c>
      <c r="P57" s="269">
        <v>0</v>
      </c>
      <c r="Q57" s="504" t="s">
        <v>32</v>
      </c>
      <c r="R57" s="260">
        <v>17</v>
      </c>
    </row>
    <row r="58" spans="1:18" ht="24" customHeight="1" x14ac:dyDescent="0.2">
      <c r="A58" s="140">
        <v>18</v>
      </c>
      <c r="B58" s="503" t="s">
        <v>286</v>
      </c>
      <c r="C58" s="504" t="s">
        <v>268</v>
      </c>
      <c r="D58" s="141">
        <f>SUM(E58,I58)</f>
        <v>1</v>
      </c>
      <c r="E58" s="139">
        <v>0</v>
      </c>
      <c r="F58" s="139">
        <v>0</v>
      </c>
      <c r="G58" s="139">
        <v>0</v>
      </c>
      <c r="H58" s="139">
        <v>0</v>
      </c>
      <c r="I58" s="145">
        <v>1</v>
      </c>
      <c r="J58" s="144">
        <v>0</v>
      </c>
      <c r="K58" s="144">
        <v>1</v>
      </c>
      <c r="L58" s="144">
        <v>0</v>
      </c>
      <c r="M58" s="144">
        <v>0</v>
      </c>
      <c r="N58" s="144">
        <v>0</v>
      </c>
      <c r="O58" s="144">
        <v>0</v>
      </c>
      <c r="P58" s="147">
        <v>0</v>
      </c>
      <c r="Q58" s="504" t="s">
        <v>268</v>
      </c>
      <c r="R58" s="260"/>
    </row>
    <row r="59" spans="1:18" ht="12" customHeight="1" x14ac:dyDescent="0.2">
      <c r="A59" s="140"/>
      <c r="B59" s="503"/>
      <c r="C59" s="504" t="s">
        <v>235</v>
      </c>
      <c r="D59" s="141">
        <f t="shared" ref="D59:D60" si="11">SUM(E59,I59)</f>
        <v>0</v>
      </c>
      <c r="E59" s="139">
        <v>0</v>
      </c>
      <c r="F59" s="139">
        <v>0</v>
      </c>
      <c r="G59" s="139">
        <v>0</v>
      </c>
      <c r="H59" s="139">
        <v>0</v>
      </c>
      <c r="I59" s="145">
        <v>0</v>
      </c>
      <c r="J59" s="144">
        <v>0</v>
      </c>
      <c r="K59" s="144">
        <v>0</v>
      </c>
      <c r="L59" s="144">
        <v>0</v>
      </c>
      <c r="M59" s="144">
        <v>0</v>
      </c>
      <c r="N59" s="144">
        <v>0</v>
      </c>
      <c r="O59" s="144">
        <v>0</v>
      </c>
      <c r="P59" s="144">
        <v>0</v>
      </c>
      <c r="Q59" s="504" t="s">
        <v>235</v>
      </c>
      <c r="R59" s="260"/>
    </row>
    <row r="60" spans="1:18" ht="12" customHeight="1" x14ac:dyDescent="0.2">
      <c r="A60" s="140"/>
      <c r="B60" s="503"/>
      <c r="C60" s="504" t="s">
        <v>32</v>
      </c>
      <c r="D60" s="141">
        <f t="shared" si="11"/>
        <v>1</v>
      </c>
      <c r="E60" s="139">
        <v>0</v>
      </c>
      <c r="F60" s="139">
        <v>0</v>
      </c>
      <c r="G60" s="139">
        <v>0</v>
      </c>
      <c r="H60" s="139">
        <v>0</v>
      </c>
      <c r="I60" s="145">
        <v>1</v>
      </c>
      <c r="J60" s="144">
        <v>0</v>
      </c>
      <c r="K60" s="144">
        <v>1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504" t="s">
        <v>32</v>
      </c>
      <c r="R60" s="260">
        <v>18</v>
      </c>
    </row>
    <row r="61" spans="1:18" s="249" customFormat="1" ht="24" customHeight="1" x14ac:dyDescent="0.2">
      <c r="A61" s="244">
        <v>19</v>
      </c>
      <c r="B61" s="499" t="s">
        <v>287</v>
      </c>
      <c r="C61" s="500" t="s">
        <v>268</v>
      </c>
      <c r="D61" s="251">
        <f>SUM(E61,I61)</f>
        <v>7</v>
      </c>
      <c r="E61" s="56">
        <v>0</v>
      </c>
      <c r="F61" s="56">
        <v>0</v>
      </c>
      <c r="G61" s="56">
        <v>0</v>
      </c>
      <c r="H61" s="56">
        <v>0</v>
      </c>
      <c r="I61" s="246">
        <v>7</v>
      </c>
      <c r="J61" s="271">
        <v>0</v>
      </c>
      <c r="K61" s="271">
        <v>0</v>
      </c>
      <c r="L61" s="271">
        <v>1</v>
      </c>
      <c r="M61" s="271">
        <v>3</v>
      </c>
      <c r="N61" s="271">
        <v>0</v>
      </c>
      <c r="O61" s="271">
        <v>2</v>
      </c>
      <c r="P61" s="272">
        <v>1</v>
      </c>
      <c r="Q61" s="500" t="s">
        <v>268</v>
      </c>
      <c r="R61" s="248"/>
    </row>
    <row r="62" spans="1:18" s="249" customFormat="1" ht="12" customHeight="1" x14ac:dyDescent="0.2">
      <c r="A62" s="250"/>
      <c r="B62" s="499"/>
      <c r="C62" s="500" t="s">
        <v>235</v>
      </c>
      <c r="D62" s="251">
        <f t="shared" ref="D62:D63" si="12">SUM(E62,I62)</f>
        <v>0</v>
      </c>
      <c r="E62" s="56">
        <v>0</v>
      </c>
      <c r="F62" s="56">
        <v>0</v>
      </c>
      <c r="G62" s="56">
        <v>0</v>
      </c>
      <c r="H62" s="56">
        <v>0</v>
      </c>
      <c r="I62" s="245">
        <v>0</v>
      </c>
      <c r="J62" s="246">
        <v>0</v>
      </c>
      <c r="K62" s="247">
        <v>0</v>
      </c>
      <c r="L62" s="247">
        <v>0</v>
      </c>
      <c r="M62" s="247">
        <v>0</v>
      </c>
      <c r="N62" s="247">
        <v>0</v>
      </c>
      <c r="O62" s="247">
        <v>0</v>
      </c>
      <c r="P62" s="246">
        <v>0</v>
      </c>
      <c r="Q62" s="500" t="s">
        <v>235</v>
      </c>
      <c r="R62" s="248"/>
    </row>
    <row r="63" spans="1:18" s="249" customFormat="1" ht="12" customHeight="1" x14ac:dyDescent="0.2">
      <c r="A63" s="250"/>
      <c r="B63" s="499"/>
      <c r="C63" s="500" t="s">
        <v>32</v>
      </c>
      <c r="D63" s="251">
        <f t="shared" si="12"/>
        <v>7</v>
      </c>
      <c r="E63" s="56">
        <v>0</v>
      </c>
      <c r="F63" s="56">
        <v>0</v>
      </c>
      <c r="G63" s="56">
        <v>0</v>
      </c>
      <c r="H63" s="56">
        <v>0</v>
      </c>
      <c r="I63" s="246">
        <v>7</v>
      </c>
      <c r="J63" s="271">
        <v>0</v>
      </c>
      <c r="K63" s="271">
        <v>0</v>
      </c>
      <c r="L63" s="271">
        <v>1</v>
      </c>
      <c r="M63" s="271">
        <v>3</v>
      </c>
      <c r="N63" s="271">
        <v>0</v>
      </c>
      <c r="O63" s="271">
        <v>2</v>
      </c>
      <c r="P63" s="272">
        <v>1</v>
      </c>
      <c r="Q63" s="500" t="s">
        <v>32</v>
      </c>
      <c r="R63" s="248">
        <v>19</v>
      </c>
    </row>
    <row r="64" spans="1:18" ht="24" customHeight="1" x14ac:dyDescent="0.2">
      <c r="A64" s="140">
        <v>20</v>
      </c>
      <c r="B64" s="503" t="s">
        <v>292</v>
      </c>
      <c r="C64" s="504" t="s">
        <v>268</v>
      </c>
      <c r="D64" s="141">
        <f>SUM(E64,I64)</f>
        <v>4</v>
      </c>
      <c r="E64" s="142">
        <v>0</v>
      </c>
      <c r="F64" s="142">
        <v>0</v>
      </c>
      <c r="G64" s="142">
        <v>0</v>
      </c>
      <c r="H64" s="142">
        <v>0</v>
      </c>
      <c r="I64" s="145">
        <v>4</v>
      </c>
      <c r="J64" s="144">
        <v>0</v>
      </c>
      <c r="K64" s="144">
        <v>0</v>
      </c>
      <c r="L64" s="144">
        <v>0</v>
      </c>
      <c r="M64" s="144">
        <v>1</v>
      </c>
      <c r="N64" s="144">
        <v>0</v>
      </c>
      <c r="O64" s="144">
        <v>2</v>
      </c>
      <c r="P64" s="147">
        <v>1</v>
      </c>
      <c r="Q64" s="504" t="s">
        <v>268</v>
      </c>
      <c r="R64" s="260"/>
    </row>
    <row r="65" spans="1:18" ht="12" customHeight="1" x14ac:dyDescent="0.2">
      <c r="A65" s="261"/>
      <c r="B65" s="503"/>
      <c r="C65" s="504" t="s">
        <v>235</v>
      </c>
      <c r="D65" s="267">
        <f t="shared" ref="D65:D66" si="13">SUM(E65,I65)</f>
        <v>0</v>
      </c>
      <c r="E65" s="139">
        <v>0</v>
      </c>
      <c r="F65" s="139">
        <v>0</v>
      </c>
      <c r="G65" s="139">
        <v>0</v>
      </c>
      <c r="H65" s="139">
        <v>0</v>
      </c>
      <c r="I65" s="262">
        <v>0</v>
      </c>
      <c r="J65" s="269">
        <v>0</v>
      </c>
      <c r="K65" s="269">
        <v>0</v>
      </c>
      <c r="L65" s="269">
        <v>0</v>
      </c>
      <c r="M65" s="269">
        <v>0</v>
      </c>
      <c r="N65" s="269">
        <v>0</v>
      </c>
      <c r="O65" s="269">
        <v>0</v>
      </c>
      <c r="P65" s="269">
        <v>0</v>
      </c>
      <c r="Q65" s="504" t="s">
        <v>235</v>
      </c>
      <c r="R65" s="260"/>
    </row>
    <row r="66" spans="1:18" ht="12" customHeight="1" x14ac:dyDescent="0.2">
      <c r="A66" s="261"/>
      <c r="B66" s="503"/>
      <c r="C66" s="504" t="s">
        <v>32</v>
      </c>
      <c r="D66" s="141">
        <f t="shared" si="13"/>
        <v>4</v>
      </c>
      <c r="E66" s="142">
        <v>0</v>
      </c>
      <c r="F66" s="142">
        <v>0</v>
      </c>
      <c r="G66" s="142">
        <v>0</v>
      </c>
      <c r="H66" s="142">
        <v>0</v>
      </c>
      <c r="I66" s="145">
        <v>4</v>
      </c>
      <c r="J66" s="144">
        <v>0</v>
      </c>
      <c r="K66" s="144">
        <v>0</v>
      </c>
      <c r="L66" s="144">
        <v>0</v>
      </c>
      <c r="M66" s="144">
        <v>1</v>
      </c>
      <c r="N66" s="144">
        <v>0</v>
      </c>
      <c r="O66" s="144">
        <v>2</v>
      </c>
      <c r="P66" s="147">
        <v>1</v>
      </c>
      <c r="Q66" s="504" t="s">
        <v>32</v>
      </c>
      <c r="R66" s="260">
        <v>20</v>
      </c>
    </row>
    <row r="67" spans="1:18" ht="24" customHeight="1" x14ac:dyDescent="0.2">
      <c r="A67" s="140">
        <v>21</v>
      </c>
      <c r="B67" s="503" t="s">
        <v>288</v>
      </c>
      <c r="C67" s="504" t="s">
        <v>268</v>
      </c>
      <c r="D67" s="141">
        <f>SUM(E67,I67)</f>
        <v>3</v>
      </c>
      <c r="E67" s="142">
        <v>0</v>
      </c>
      <c r="F67" s="142">
        <v>0</v>
      </c>
      <c r="G67" s="142">
        <v>0</v>
      </c>
      <c r="H67" s="142">
        <v>0</v>
      </c>
      <c r="I67" s="145">
        <v>3</v>
      </c>
      <c r="J67" s="144">
        <v>0</v>
      </c>
      <c r="K67" s="144">
        <v>0</v>
      </c>
      <c r="L67" s="144">
        <v>1</v>
      </c>
      <c r="M67" s="144">
        <v>2</v>
      </c>
      <c r="N67" s="144">
        <v>0</v>
      </c>
      <c r="O67" s="144">
        <v>0</v>
      </c>
      <c r="P67" s="147">
        <v>0</v>
      </c>
      <c r="Q67" s="504" t="s">
        <v>268</v>
      </c>
      <c r="R67" s="260"/>
    </row>
    <row r="68" spans="1:18" ht="12" customHeight="1" x14ac:dyDescent="0.2">
      <c r="A68" s="273"/>
      <c r="B68" s="503"/>
      <c r="C68" s="504" t="s">
        <v>235</v>
      </c>
      <c r="D68" s="189">
        <f t="shared" ref="D68:D69" si="14">SUM(E68,I68)</f>
        <v>0</v>
      </c>
      <c r="E68" s="142">
        <v>0</v>
      </c>
      <c r="F68" s="142">
        <v>0</v>
      </c>
      <c r="G68" s="142">
        <v>0</v>
      </c>
      <c r="H68" s="142">
        <v>0</v>
      </c>
      <c r="I68" s="145">
        <v>0</v>
      </c>
      <c r="J68" s="144">
        <v>0</v>
      </c>
      <c r="K68" s="144">
        <v>0</v>
      </c>
      <c r="L68" s="144">
        <v>0</v>
      </c>
      <c r="M68" s="144">
        <v>0</v>
      </c>
      <c r="N68" s="144">
        <v>0</v>
      </c>
      <c r="O68" s="144">
        <v>0</v>
      </c>
      <c r="P68" s="144">
        <v>0</v>
      </c>
      <c r="Q68" s="504" t="s">
        <v>235</v>
      </c>
      <c r="R68" s="260"/>
    </row>
    <row r="69" spans="1:18" ht="12" customHeight="1" x14ac:dyDescent="0.2">
      <c r="A69" s="273"/>
      <c r="B69" s="503"/>
      <c r="C69" s="504" t="s">
        <v>32</v>
      </c>
      <c r="D69" s="189">
        <f t="shared" si="14"/>
        <v>3</v>
      </c>
      <c r="E69" s="142">
        <v>0</v>
      </c>
      <c r="F69" s="142">
        <v>0</v>
      </c>
      <c r="G69" s="142">
        <v>0</v>
      </c>
      <c r="H69" s="142">
        <v>0</v>
      </c>
      <c r="I69" s="145">
        <v>3</v>
      </c>
      <c r="J69" s="144">
        <v>0</v>
      </c>
      <c r="K69" s="144">
        <v>0</v>
      </c>
      <c r="L69" s="144">
        <v>1</v>
      </c>
      <c r="M69" s="144">
        <v>2</v>
      </c>
      <c r="N69" s="144">
        <v>0</v>
      </c>
      <c r="O69" s="144">
        <v>0</v>
      </c>
      <c r="P69" s="144">
        <v>0</v>
      </c>
      <c r="Q69" s="504" t="s">
        <v>32</v>
      </c>
      <c r="R69" s="260">
        <v>21</v>
      </c>
    </row>
    <row r="70" spans="1:18" s="249" customFormat="1" ht="24" customHeight="1" x14ac:dyDescent="0.2">
      <c r="A70" s="244">
        <v>22</v>
      </c>
      <c r="B70" s="499" t="s">
        <v>289</v>
      </c>
      <c r="C70" s="500" t="s">
        <v>268</v>
      </c>
      <c r="D70" s="251">
        <f>SUM(E70,I70)</f>
        <v>5</v>
      </c>
      <c r="E70" s="56">
        <v>0</v>
      </c>
      <c r="F70" s="56">
        <v>0</v>
      </c>
      <c r="G70" s="56">
        <v>0</v>
      </c>
      <c r="H70" s="56">
        <v>0</v>
      </c>
      <c r="I70" s="246">
        <v>5</v>
      </c>
      <c r="J70" s="271">
        <v>0</v>
      </c>
      <c r="K70" s="271">
        <v>0</v>
      </c>
      <c r="L70" s="271">
        <v>2</v>
      </c>
      <c r="M70" s="271">
        <v>2</v>
      </c>
      <c r="N70" s="271">
        <v>1</v>
      </c>
      <c r="O70" s="271">
        <v>0</v>
      </c>
      <c r="P70" s="272">
        <v>0</v>
      </c>
      <c r="Q70" s="500" t="s">
        <v>268</v>
      </c>
      <c r="R70" s="248"/>
    </row>
    <row r="71" spans="1:18" s="249" customFormat="1" ht="12" customHeight="1" x14ac:dyDescent="0.2">
      <c r="A71" s="250"/>
      <c r="B71" s="499"/>
      <c r="C71" s="500" t="s">
        <v>235</v>
      </c>
      <c r="D71" s="251">
        <f t="shared" ref="D71:D72" si="15">SUM(E71,I71)</f>
        <v>1</v>
      </c>
      <c r="E71" s="56">
        <v>0</v>
      </c>
      <c r="F71" s="56">
        <v>0</v>
      </c>
      <c r="G71" s="56">
        <v>0</v>
      </c>
      <c r="H71" s="56">
        <v>0</v>
      </c>
      <c r="I71" s="246">
        <v>1</v>
      </c>
      <c r="J71" s="271">
        <v>0</v>
      </c>
      <c r="K71" s="271">
        <v>0</v>
      </c>
      <c r="L71" s="271">
        <v>0</v>
      </c>
      <c r="M71" s="271">
        <v>0</v>
      </c>
      <c r="N71" s="271">
        <v>1</v>
      </c>
      <c r="O71" s="271">
        <v>0</v>
      </c>
      <c r="P71" s="272">
        <v>0</v>
      </c>
      <c r="Q71" s="500" t="s">
        <v>235</v>
      </c>
      <c r="R71" s="248"/>
    </row>
    <row r="72" spans="1:18" s="249" customFormat="1" ht="12" customHeight="1" x14ac:dyDescent="0.2">
      <c r="A72" s="250"/>
      <c r="B72" s="499"/>
      <c r="C72" s="500" t="s">
        <v>32</v>
      </c>
      <c r="D72" s="251">
        <f t="shared" si="15"/>
        <v>6</v>
      </c>
      <c r="E72" s="56">
        <v>0</v>
      </c>
      <c r="F72" s="56">
        <v>0</v>
      </c>
      <c r="G72" s="56">
        <v>0</v>
      </c>
      <c r="H72" s="56">
        <v>0</v>
      </c>
      <c r="I72" s="246">
        <v>6</v>
      </c>
      <c r="J72" s="271">
        <v>0</v>
      </c>
      <c r="K72" s="271">
        <v>0</v>
      </c>
      <c r="L72" s="271">
        <v>2</v>
      </c>
      <c r="M72" s="271">
        <v>2</v>
      </c>
      <c r="N72" s="271">
        <v>2</v>
      </c>
      <c r="O72" s="271">
        <v>0</v>
      </c>
      <c r="P72" s="272">
        <v>0</v>
      </c>
      <c r="Q72" s="500" t="s">
        <v>32</v>
      </c>
      <c r="R72" s="248">
        <v>22</v>
      </c>
    </row>
    <row r="73" spans="1:18" ht="24" customHeight="1" x14ac:dyDescent="0.2">
      <c r="A73" s="140">
        <v>13</v>
      </c>
      <c r="B73" s="503" t="s">
        <v>293</v>
      </c>
      <c r="C73" s="504" t="s">
        <v>268</v>
      </c>
      <c r="D73" s="141">
        <f>SUM(E73,I73)</f>
        <v>5</v>
      </c>
      <c r="E73" s="142">
        <v>0</v>
      </c>
      <c r="F73" s="142">
        <v>0</v>
      </c>
      <c r="G73" s="142">
        <v>0</v>
      </c>
      <c r="H73" s="142">
        <v>0</v>
      </c>
      <c r="I73" s="145">
        <v>5</v>
      </c>
      <c r="J73" s="144">
        <v>0</v>
      </c>
      <c r="K73" s="144">
        <v>0</v>
      </c>
      <c r="L73" s="144">
        <v>2</v>
      </c>
      <c r="M73" s="144">
        <v>2</v>
      </c>
      <c r="N73" s="144">
        <v>1</v>
      </c>
      <c r="O73" s="144">
        <v>0</v>
      </c>
      <c r="P73" s="147">
        <v>0</v>
      </c>
      <c r="Q73" s="504" t="s">
        <v>268</v>
      </c>
      <c r="R73" s="260"/>
    </row>
    <row r="74" spans="1:18" ht="12" customHeight="1" x14ac:dyDescent="0.2">
      <c r="A74" s="261"/>
      <c r="B74" s="503"/>
      <c r="C74" s="504" t="s">
        <v>235</v>
      </c>
      <c r="D74" s="141">
        <f t="shared" ref="D74:D75" si="16">SUM(E74,I74)</f>
        <v>1</v>
      </c>
      <c r="E74" s="142">
        <v>0</v>
      </c>
      <c r="F74" s="142">
        <v>0</v>
      </c>
      <c r="G74" s="142">
        <v>0</v>
      </c>
      <c r="H74" s="142">
        <v>0</v>
      </c>
      <c r="I74" s="145">
        <v>1</v>
      </c>
      <c r="J74" s="144">
        <v>0</v>
      </c>
      <c r="K74" s="144">
        <v>0</v>
      </c>
      <c r="L74" s="144">
        <v>0</v>
      </c>
      <c r="M74" s="144">
        <v>0</v>
      </c>
      <c r="N74" s="144">
        <v>1</v>
      </c>
      <c r="O74" s="144">
        <v>0</v>
      </c>
      <c r="P74" s="147">
        <v>0</v>
      </c>
      <c r="Q74" s="504" t="s">
        <v>235</v>
      </c>
      <c r="R74" s="260"/>
    </row>
    <row r="75" spans="1:18" ht="12" customHeight="1" x14ac:dyDescent="0.2">
      <c r="A75" s="261"/>
      <c r="B75" s="503"/>
      <c r="C75" s="504" t="s">
        <v>32</v>
      </c>
      <c r="D75" s="141">
        <f t="shared" si="16"/>
        <v>6</v>
      </c>
      <c r="E75" s="142">
        <v>0</v>
      </c>
      <c r="F75" s="142">
        <v>0</v>
      </c>
      <c r="G75" s="142">
        <v>0</v>
      </c>
      <c r="H75" s="142">
        <v>0</v>
      </c>
      <c r="I75" s="145">
        <v>6</v>
      </c>
      <c r="J75" s="144">
        <v>0</v>
      </c>
      <c r="K75" s="144">
        <v>0</v>
      </c>
      <c r="L75" s="144">
        <v>2</v>
      </c>
      <c r="M75" s="144">
        <v>2</v>
      </c>
      <c r="N75" s="144">
        <v>2</v>
      </c>
      <c r="O75" s="144">
        <v>0</v>
      </c>
      <c r="P75" s="147">
        <v>0</v>
      </c>
      <c r="Q75" s="504" t="s">
        <v>32</v>
      </c>
      <c r="R75" s="260">
        <v>23</v>
      </c>
    </row>
    <row r="76" spans="1:18" ht="24" customHeight="1" x14ac:dyDescent="0.2">
      <c r="A76" s="244">
        <v>24</v>
      </c>
      <c r="B76" s="499" t="s">
        <v>294</v>
      </c>
      <c r="C76" s="500" t="s">
        <v>268</v>
      </c>
      <c r="D76" s="335">
        <f>SUM(E76,I76)</f>
        <v>5</v>
      </c>
      <c r="E76" s="56">
        <v>0</v>
      </c>
      <c r="F76" s="56">
        <v>0</v>
      </c>
      <c r="G76" s="56">
        <v>0</v>
      </c>
      <c r="H76" s="56">
        <v>0</v>
      </c>
      <c r="I76" s="247">
        <v>5</v>
      </c>
      <c r="J76" s="271">
        <v>0</v>
      </c>
      <c r="K76" s="246">
        <v>0</v>
      </c>
      <c r="L76" s="246">
        <v>0</v>
      </c>
      <c r="M76" s="246">
        <v>2</v>
      </c>
      <c r="N76" s="247">
        <v>2</v>
      </c>
      <c r="O76" s="246">
        <v>1</v>
      </c>
      <c r="P76" s="252">
        <v>0</v>
      </c>
      <c r="Q76" s="500" t="s">
        <v>268</v>
      </c>
      <c r="R76" s="248"/>
    </row>
    <row r="77" spans="1:18" ht="12" customHeight="1" x14ac:dyDescent="0.2">
      <c r="A77" s="250"/>
      <c r="B77" s="499"/>
      <c r="C77" s="500" t="s">
        <v>235</v>
      </c>
      <c r="D77" s="335">
        <f t="shared" ref="D77:D78" si="17">SUM(E77,I77)</f>
        <v>1</v>
      </c>
      <c r="E77" s="56">
        <v>0</v>
      </c>
      <c r="F77" s="56">
        <v>0</v>
      </c>
      <c r="G77" s="56">
        <v>0</v>
      </c>
      <c r="H77" s="56">
        <v>0</v>
      </c>
      <c r="I77" s="247">
        <v>1</v>
      </c>
      <c r="J77" s="271">
        <v>0</v>
      </c>
      <c r="K77" s="246">
        <v>0</v>
      </c>
      <c r="L77" s="246">
        <v>0</v>
      </c>
      <c r="M77" s="246">
        <v>0</v>
      </c>
      <c r="N77" s="247">
        <v>0</v>
      </c>
      <c r="O77" s="246">
        <v>1</v>
      </c>
      <c r="P77" s="252">
        <v>0</v>
      </c>
      <c r="Q77" s="500" t="s">
        <v>235</v>
      </c>
      <c r="R77" s="248"/>
    </row>
    <row r="78" spans="1:18" ht="12" customHeight="1" x14ac:dyDescent="0.2">
      <c r="A78" s="250"/>
      <c r="B78" s="499"/>
      <c r="C78" s="500" t="s">
        <v>32</v>
      </c>
      <c r="D78" s="335">
        <f t="shared" si="17"/>
        <v>6</v>
      </c>
      <c r="E78" s="56">
        <v>0</v>
      </c>
      <c r="F78" s="56">
        <v>0</v>
      </c>
      <c r="G78" s="56">
        <v>0</v>
      </c>
      <c r="H78" s="56">
        <v>0</v>
      </c>
      <c r="I78" s="247">
        <v>6</v>
      </c>
      <c r="J78" s="271">
        <v>0</v>
      </c>
      <c r="K78" s="246">
        <v>0</v>
      </c>
      <c r="L78" s="246">
        <v>0</v>
      </c>
      <c r="M78" s="246">
        <v>2</v>
      </c>
      <c r="N78" s="247">
        <v>2</v>
      </c>
      <c r="O78" s="246">
        <v>2</v>
      </c>
      <c r="P78" s="252">
        <v>0</v>
      </c>
      <c r="Q78" s="500" t="s">
        <v>32</v>
      </c>
      <c r="R78" s="248">
        <v>24</v>
      </c>
    </row>
    <row r="79" spans="1:18" ht="24" customHeight="1" x14ac:dyDescent="0.2">
      <c r="A79" s="140">
        <v>25</v>
      </c>
      <c r="B79" s="503" t="s">
        <v>295</v>
      </c>
      <c r="C79" s="504" t="s">
        <v>268</v>
      </c>
      <c r="D79" s="141">
        <f>SUM(E79,I79)</f>
        <v>5</v>
      </c>
      <c r="E79" s="142">
        <v>0</v>
      </c>
      <c r="F79" s="142">
        <v>0</v>
      </c>
      <c r="G79" s="142">
        <v>0</v>
      </c>
      <c r="H79" s="142">
        <v>0</v>
      </c>
      <c r="I79" s="143">
        <v>5</v>
      </c>
      <c r="J79" s="144">
        <v>0</v>
      </c>
      <c r="K79" s="145">
        <v>0</v>
      </c>
      <c r="L79" s="145">
        <v>0</v>
      </c>
      <c r="M79" s="145">
        <v>2</v>
      </c>
      <c r="N79" s="143">
        <v>2</v>
      </c>
      <c r="O79" s="145">
        <v>1</v>
      </c>
      <c r="P79" s="146">
        <v>0</v>
      </c>
      <c r="Q79" s="504" t="s">
        <v>268</v>
      </c>
      <c r="R79" s="260"/>
    </row>
    <row r="80" spans="1:18" ht="12" customHeight="1" x14ac:dyDescent="0.2">
      <c r="A80" s="261"/>
      <c r="B80" s="503"/>
      <c r="C80" s="504" t="s">
        <v>235</v>
      </c>
      <c r="D80" s="141">
        <f t="shared" ref="D80:D81" si="18">SUM(E80,I80)</f>
        <v>1</v>
      </c>
      <c r="E80" s="142">
        <v>0</v>
      </c>
      <c r="F80" s="142">
        <v>0</v>
      </c>
      <c r="G80" s="142">
        <v>0</v>
      </c>
      <c r="H80" s="142">
        <v>0</v>
      </c>
      <c r="I80" s="143">
        <v>1</v>
      </c>
      <c r="J80" s="144">
        <v>0</v>
      </c>
      <c r="K80" s="145">
        <v>0</v>
      </c>
      <c r="L80" s="145">
        <v>0</v>
      </c>
      <c r="M80" s="145">
        <v>0</v>
      </c>
      <c r="N80" s="143">
        <v>0</v>
      </c>
      <c r="O80" s="145">
        <v>1</v>
      </c>
      <c r="P80" s="146">
        <v>0</v>
      </c>
      <c r="Q80" s="504" t="s">
        <v>235</v>
      </c>
      <c r="R80" s="260"/>
    </row>
    <row r="81" spans="1:18" ht="12" customHeight="1" x14ac:dyDescent="0.2">
      <c r="A81" s="261"/>
      <c r="B81" s="503"/>
      <c r="C81" s="504" t="s">
        <v>32</v>
      </c>
      <c r="D81" s="141">
        <f t="shared" si="18"/>
        <v>6</v>
      </c>
      <c r="E81" s="142">
        <v>0</v>
      </c>
      <c r="F81" s="142">
        <v>0</v>
      </c>
      <c r="G81" s="142">
        <v>0</v>
      </c>
      <c r="H81" s="142">
        <v>0</v>
      </c>
      <c r="I81" s="143">
        <v>6</v>
      </c>
      <c r="J81" s="144">
        <v>0</v>
      </c>
      <c r="K81" s="145">
        <v>0</v>
      </c>
      <c r="L81" s="145">
        <v>0</v>
      </c>
      <c r="M81" s="145">
        <v>2</v>
      </c>
      <c r="N81" s="143">
        <v>2</v>
      </c>
      <c r="O81" s="145">
        <v>2</v>
      </c>
      <c r="P81" s="146">
        <v>0</v>
      </c>
      <c r="Q81" s="504" t="s">
        <v>32</v>
      </c>
      <c r="R81" s="260">
        <v>25</v>
      </c>
    </row>
    <row r="82" spans="1:18" ht="24" customHeight="1" x14ac:dyDescent="0.2">
      <c r="A82" s="244">
        <v>26</v>
      </c>
      <c r="B82" s="499" t="s">
        <v>296</v>
      </c>
      <c r="C82" s="500" t="s">
        <v>268</v>
      </c>
      <c r="D82" s="335">
        <f>SUM(E82,I82)</f>
        <v>0</v>
      </c>
      <c r="E82" s="56">
        <v>0</v>
      </c>
      <c r="F82" s="56">
        <v>0</v>
      </c>
      <c r="G82" s="56">
        <v>0</v>
      </c>
      <c r="H82" s="56">
        <v>0</v>
      </c>
      <c r="I82" s="245">
        <v>0</v>
      </c>
      <c r="J82" s="246">
        <v>0</v>
      </c>
      <c r="K82" s="247">
        <v>0</v>
      </c>
      <c r="L82" s="247">
        <v>0</v>
      </c>
      <c r="M82" s="247">
        <v>0</v>
      </c>
      <c r="N82" s="247">
        <v>0</v>
      </c>
      <c r="O82" s="247">
        <v>0</v>
      </c>
      <c r="P82" s="246">
        <v>0</v>
      </c>
      <c r="Q82" s="500" t="s">
        <v>268</v>
      </c>
      <c r="R82" s="248"/>
    </row>
    <row r="83" spans="1:18" ht="12" customHeight="1" x14ac:dyDescent="0.2">
      <c r="A83" s="250"/>
      <c r="B83" s="499"/>
      <c r="C83" s="500" t="s">
        <v>235</v>
      </c>
      <c r="D83" s="335">
        <f t="shared" ref="D83:D84" si="19">SUM(E83,I83)</f>
        <v>0</v>
      </c>
      <c r="E83" s="56">
        <v>0</v>
      </c>
      <c r="F83" s="56">
        <v>0</v>
      </c>
      <c r="G83" s="56">
        <v>0</v>
      </c>
      <c r="H83" s="56">
        <v>0</v>
      </c>
      <c r="I83" s="245">
        <v>0</v>
      </c>
      <c r="J83" s="246">
        <v>0</v>
      </c>
      <c r="K83" s="247">
        <v>0</v>
      </c>
      <c r="L83" s="247">
        <v>0</v>
      </c>
      <c r="M83" s="247">
        <v>0</v>
      </c>
      <c r="N83" s="247">
        <v>0</v>
      </c>
      <c r="O83" s="247">
        <v>0</v>
      </c>
      <c r="P83" s="246">
        <v>0</v>
      </c>
      <c r="Q83" s="500" t="s">
        <v>235</v>
      </c>
      <c r="R83" s="248"/>
    </row>
    <row r="84" spans="1:18" ht="12" customHeight="1" x14ac:dyDescent="0.2">
      <c r="A84" s="250"/>
      <c r="B84" s="499"/>
      <c r="C84" s="500" t="s">
        <v>32</v>
      </c>
      <c r="D84" s="335">
        <f t="shared" si="19"/>
        <v>0</v>
      </c>
      <c r="E84" s="56">
        <v>0</v>
      </c>
      <c r="F84" s="56">
        <v>0</v>
      </c>
      <c r="G84" s="56">
        <v>0</v>
      </c>
      <c r="H84" s="56">
        <v>0</v>
      </c>
      <c r="I84" s="245">
        <v>0</v>
      </c>
      <c r="J84" s="246">
        <v>0</v>
      </c>
      <c r="K84" s="247">
        <v>0</v>
      </c>
      <c r="L84" s="247">
        <v>0</v>
      </c>
      <c r="M84" s="247">
        <v>0</v>
      </c>
      <c r="N84" s="247">
        <v>0</v>
      </c>
      <c r="O84" s="247">
        <v>0</v>
      </c>
      <c r="P84" s="246">
        <v>0</v>
      </c>
      <c r="Q84" s="500" t="s">
        <v>32</v>
      </c>
      <c r="R84" s="248">
        <v>26</v>
      </c>
    </row>
    <row r="85" spans="1:18" s="249" customFormat="1" ht="24" customHeight="1" x14ac:dyDescent="0.2">
      <c r="A85" s="244">
        <v>27</v>
      </c>
      <c r="B85" s="499" t="s">
        <v>297</v>
      </c>
      <c r="C85" s="500" t="s">
        <v>268</v>
      </c>
      <c r="D85" s="335">
        <f>SUM(E85,I85)</f>
        <v>2</v>
      </c>
      <c r="E85" s="56">
        <v>0</v>
      </c>
      <c r="F85" s="56">
        <v>0</v>
      </c>
      <c r="G85" s="56">
        <v>0</v>
      </c>
      <c r="H85" s="56">
        <v>0</v>
      </c>
      <c r="I85" s="247">
        <v>2</v>
      </c>
      <c r="J85" s="271">
        <v>0</v>
      </c>
      <c r="K85" s="246">
        <v>0</v>
      </c>
      <c r="L85" s="246">
        <v>0</v>
      </c>
      <c r="M85" s="246">
        <v>2</v>
      </c>
      <c r="N85" s="247">
        <v>0</v>
      </c>
      <c r="O85" s="246">
        <v>0</v>
      </c>
      <c r="P85" s="252">
        <v>0</v>
      </c>
      <c r="Q85" s="500" t="s">
        <v>268</v>
      </c>
      <c r="R85" s="248"/>
    </row>
    <row r="86" spans="1:18" s="249" customFormat="1" ht="12" customHeight="1" x14ac:dyDescent="0.2">
      <c r="A86" s="250"/>
      <c r="B86" s="499"/>
      <c r="C86" s="500" t="s">
        <v>235</v>
      </c>
      <c r="D86" s="335">
        <f t="shared" ref="D86:D87" si="20">SUM(E86,I86)</f>
        <v>0</v>
      </c>
      <c r="E86" s="56">
        <v>0</v>
      </c>
      <c r="F86" s="56">
        <v>0</v>
      </c>
      <c r="G86" s="56">
        <v>0</v>
      </c>
      <c r="H86" s="56">
        <v>0</v>
      </c>
      <c r="I86" s="247">
        <v>0</v>
      </c>
      <c r="J86" s="271">
        <v>0</v>
      </c>
      <c r="K86" s="246">
        <v>0</v>
      </c>
      <c r="L86" s="246">
        <v>0</v>
      </c>
      <c r="M86" s="246">
        <v>0</v>
      </c>
      <c r="N86" s="247">
        <v>0</v>
      </c>
      <c r="O86" s="246">
        <v>0</v>
      </c>
      <c r="P86" s="252">
        <v>0</v>
      </c>
      <c r="Q86" s="500" t="s">
        <v>235</v>
      </c>
      <c r="R86" s="248"/>
    </row>
    <row r="87" spans="1:18" s="249" customFormat="1" ht="12" customHeight="1" x14ac:dyDescent="0.2">
      <c r="A87" s="250"/>
      <c r="B87" s="499"/>
      <c r="C87" s="500" t="s">
        <v>32</v>
      </c>
      <c r="D87" s="335">
        <f t="shared" si="20"/>
        <v>2</v>
      </c>
      <c r="E87" s="56">
        <v>0</v>
      </c>
      <c r="F87" s="56">
        <v>0</v>
      </c>
      <c r="G87" s="56">
        <v>0</v>
      </c>
      <c r="H87" s="56">
        <v>0</v>
      </c>
      <c r="I87" s="247">
        <v>2</v>
      </c>
      <c r="J87" s="271">
        <v>0</v>
      </c>
      <c r="K87" s="246">
        <v>0</v>
      </c>
      <c r="L87" s="246">
        <v>0</v>
      </c>
      <c r="M87" s="246">
        <v>2</v>
      </c>
      <c r="N87" s="247">
        <v>0</v>
      </c>
      <c r="O87" s="246">
        <v>0</v>
      </c>
      <c r="P87" s="252">
        <v>0</v>
      </c>
      <c r="Q87" s="500" t="s">
        <v>32</v>
      </c>
      <c r="R87" s="248">
        <v>27</v>
      </c>
    </row>
    <row r="88" spans="1:18" ht="24" customHeight="1" x14ac:dyDescent="0.2">
      <c r="A88" s="140">
        <v>28</v>
      </c>
      <c r="B88" s="503" t="s">
        <v>420</v>
      </c>
      <c r="C88" s="504" t="s">
        <v>268</v>
      </c>
      <c r="D88" s="141">
        <f>SUM(E88,I88)</f>
        <v>2</v>
      </c>
      <c r="E88" s="139">
        <v>0</v>
      </c>
      <c r="F88" s="139">
        <v>0</v>
      </c>
      <c r="G88" s="139">
        <v>0</v>
      </c>
      <c r="H88" s="139">
        <v>0</v>
      </c>
      <c r="I88" s="256">
        <v>2</v>
      </c>
      <c r="J88" s="269">
        <v>0</v>
      </c>
      <c r="K88" s="262">
        <v>0</v>
      </c>
      <c r="L88" s="262">
        <v>0</v>
      </c>
      <c r="M88" s="262">
        <v>2</v>
      </c>
      <c r="N88" s="256">
        <v>0</v>
      </c>
      <c r="O88" s="262">
        <v>0</v>
      </c>
      <c r="P88" s="259">
        <v>0</v>
      </c>
      <c r="Q88" s="504" t="s">
        <v>268</v>
      </c>
      <c r="R88" s="260"/>
    </row>
    <row r="89" spans="1:18" ht="12" customHeight="1" x14ac:dyDescent="0.2">
      <c r="A89" s="261"/>
      <c r="B89" s="506"/>
      <c r="C89" s="504" t="s">
        <v>235</v>
      </c>
      <c r="D89" s="141">
        <f t="shared" ref="D89:D90" si="21">SUM(E89,I89)</f>
        <v>0</v>
      </c>
      <c r="E89" s="139">
        <v>0</v>
      </c>
      <c r="F89" s="139">
        <v>0</v>
      </c>
      <c r="G89" s="139">
        <v>0</v>
      </c>
      <c r="H89" s="139">
        <v>0</v>
      </c>
      <c r="I89" s="256">
        <v>0</v>
      </c>
      <c r="J89" s="269">
        <v>0</v>
      </c>
      <c r="K89" s="262">
        <v>0</v>
      </c>
      <c r="L89" s="262">
        <v>0</v>
      </c>
      <c r="M89" s="262">
        <v>0</v>
      </c>
      <c r="N89" s="256">
        <v>0</v>
      </c>
      <c r="O89" s="262">
        <v>0</v>
      </c>
      <c r="P89" s="259">
        <v>0</v>
      </c>
      <c r="Q89" s="504" t="s">
        <v>235</v>
      </c>
      <c r="R89" s="260"/>
    </row>
    <row r="90" spans="1:18" ht="12" customHeight="1" x14ac:dyDescent="0.2">
      <c r="A90" s="261"/>
      <c r="B90" s="506"/>
      <c r="C90" s="504" t="s">
        <v>32</v>
      </c>
      <c r="D90" s="141">
        <f t="shared" si="21"/>
        <v>2</v>
      </c>
      <c r="E90" s="139">
        <v>0</v>
      </c>
      <c r="F90" s="139">
        <v>0</v>
      </c>
      <c r="G90" s="139">
        <v>0</v>
      </c>
      <c r="H90" s="139">
        <v>0</v>
      </c>
      <c r="I90" s="256">
        <v>2</v>
      </c>
      <c r="J90" s="269">
        <v>0</v>
      </c>
      <c r="K90" s="262">
        <v>0</v>
      </c>
      <c r="L90" s="262">
        <v>0</v>
      </c>
      <c r="M90" s="262">
        <v>2</v>
      </c>
      <c r="N90" s="256">
        <v>0</v>
      </c>
      <c r="O90" s="262">
        <v>0</v>
      </c>
      <c r="P90" s="259">
        <v>0</v>
      </c>
      <c r="Q90" s="504" t="s">
        <v>32</v>
      </c>
      <c r="R90" s="260">
        <v>28</v>
      </c>
    </row>
    <row r="91" spans="1:18" s="249" customFormat="1" ht="24" customHeight="1" x14ac:dyDescent="0.2">
      <c r="A91" s="244">
        <v>29</v>
      </c>
      <c r="B91" s="499" t="s">
        <v>437</v>
      </c>
      <c r="C91" s="500" t="s">
        <v>268</v>
      </c>
      <c r="D91" s="335">
        <f>SUM(E91,I91)</f>
        <v>163</v>
      </c>
      <c r="E91" s="56">
        <v>4</v>
      </c>
      <c r="F91" s="56">
        <v>0</v>
      </c>
      <c r="G91" s="56">
        <v>3</v>
      </c>
      <c r="H91" s="56">
        <v>1</v>
      </c>
      <c r="I91" s="247">
        <v>159</v>
      </c>
      <c r="J91" s="247">
        <v>1</v>
      </c>
      <c r="K91" s="247">
        <v>7</v>
      </c>
      <c r="L91" s="247">
        <v>15</v>
      </c>
      <c r="M91" s="247">
        <v>46</v>
      </c>
      <c r="N91" s="247">
        <v>39</v>
      </c>
      <c r="O91" s="247">
        <v>36</v>
      </c>
      <c r="P91" s="247">
        <v>15</v>
      </c>
      <c r="Q91" s="500" t="s">
        <v>268</v>
      </c>
      <c r="R91" s="248"/>
    </row>
    <row r="92" spans="1:18" s="249" customFormat="1" ht="12" customHeight="1" x14ac:dyDescent="0.2">
      <c r="A92" s="250"/>
      <c r="B92" s="499"/>
      <c r="C92" s="500" t="s">
        <v>235</v>
      </c>
      <c r="D92" s="335">
        <f t="shared" ref="D92:D93" si="22">SUM(E92,I92)</f>
        <v>5</v>
      </c>
      <c r="E92" s="56">
        <v>1</v>
      </c>
      <c r="F92" s="56">
        <v>0</v>
      </c>
      <c r="G92" s="56">
        <v>0</v>
      </c>
      <c r="H92" s="56">
        <v>1</v>
      </c>
      <c r="I92" s="247">
        <v>4</v>
      </c>
      <c r="J92" s="247">
        <v>0</v>
      </c>
      <c r="K92" s="247">
        <v>0</v>
      </c>
      <c r="L92" s="247">
        <v>0</v>
      </c>
      <c r="M92" s="247">
        <v>0</v>
      </c>
      <c r="N92" s="247">
        <v>4</v>
      </c>
      <c r="O92" s="247">
        <v>0</v>
      </c>
      <c r="P92" s="247">
        <v>0</v>
      </c>
      <c r="Q92" s="500" t="s">
        <v>235</v>
      </c>
      <c r="R92" s="248"/>
    </row>
    <row r="93" spans="1:18" s="249" customFormat="1" ht="12" customHeight="1" x14ac:dyDescent="0.2">
      <c r="A93" s="250"/>
      <c r="B93" s="499"/>
      <c r="C93" s="500" t="s">
        <v>32</v>
      </c>
      <c r="D93" s="335">
        <f t="shared" si="22"/>
        <v>168</v>
      </c>
      <c r="E93" s="56">
        <v>5</v>
      </c>
      <c r="F93" s="56">
        <v>0</v>
      </c>
      <c r="G93" s="56">
        <v>3</v>
      </c>
      <c r="H93" s="56">
        <v>2</v>
      </c>
      <c r="I93" s="247">
        <v>163</v>
      </c>
      <c r="J93" s="271">
        <v>1</v>
      </c>
      <c r="K93" s="246">
        <v>7</v>
      </c>
      <c r="L93" s="246">
        <v>15</v>
      </c>
      <c r="M93" s="246">
        <v>46</v>
      </c>
      <c r="N93" s="247">
        <v>43</v>
      </c>
      <c r="O93" s="246">
        <v>36</v>
      </c>
      <c r="P93" s="252">
        <v>15</v>
      </c>
      <c r="Q93" s="500" t="s">
        <v>32</v>
      </c>
      <c r="R93" s="248">
        <v>29</v>
      </c>
    </row>
    <row r="94" spans="1:18" s="249" customFormat="1" ht="24" customHeight="1" x14ac:dyDescent="0.2">
      <c r="A94" s="140">
        <v>30</v>
      </c>
      <c r="B94" s="503" t="s">
        <v>412</v>
      </c>
      <c r="C94" s="504" t="s">
        <v>268</v>
      </c>
      <c r="D94" s="141">
        <f>SUM(E94,I94)</f>
        <v>2</v>
      </c>
      <c r="E94" s="139">
        <v>0</v>
      </c>
      <c r="F94" s="139">
        <v>0</v>
      </c>
      <c r="G94" s="139">
        <v>0</v>
      </c>
      <c r="H94" s="139">
        <v>0</v>
      </c>
      <c r="I94" s="256">
        <v>2</v>
      </c>
      <c r="J94" s="269">
        <v>0</v>
      </c>
      <c r="K94" s="262">
        <v>0</v>
      </c>
      <c r="L94" s="262">
        <v>0</v>
      </c>
      <c r="M94" s="262">
        <v>1</v>
      </c>
      <c r="N94" s="256">
        <v>0</v>
      </c>
      <c r="O94" s="262">
        <v>1</v>
      </c>
      <c r="P94" s="259">
        <v>0</v>
      </c>
      <c r="Q94" s="504" t="s">
        <v>268</v>
      </c>
      <c r="R94" s="248"/>
    </row>
    <row r="95" spans="1:18" s="249" customFormat="1" ht="12" customHeight="1" x14ac:dyDescent="0.2">
      <c r="A95" s="250"/>
      <c r="B95" s="503"/>
      <c r="C95" s="504" t="s">
        <v>235</v>
      </c>
      <c r="D95" s="141">
        <f t="shared" ref="D95:D96" si="23">SUM(E95,I95)</f>
        <v>1</v>
      </c>
      <c r="E95" s="139">
        <v>0</v>
      </c>
      <c r="F95" s="139">
        <v>0</v>
      </c>
      <c r="G95" s="139">
        <v>0</v>
      </c>
      <c r="H95" s="139">
        <v>0</v>
      </c>
      <c r="I95" s="256">
        <v>1</v>
      </c>
      <c r="J95" s="269">
        <v>0</v>
      </c>
      <c r="K95" s="262">
        <v>0</v>
      </c>
      <c r="L95" s="262">
        <v>0</v>
      </c>
      <c r="M95" s="262">
        <v>0</v>
      </c>
      <c r="N95" s="256">
        <v>1</v>
      </c>
      <c r="O95" s="262">
        <v>0</v>
      </c>
      <c r="P95" s="262">
        <v>0</v>
      </c>
      <c r="Q95" s="504" t="s">
        <v>235</v>
      </c>
      <c r="R95" s="248"/>
    </row>
    <row r="96" spans="1:18" s="249" customFormat="1" ht="12" customHeight="1" x14ac:dyDescent="0.2">
      <c r="A96" s="250"/>
      <c r="B96" s="503"/>
      <c r="C96" s="504" t="s">
        <v>32</v>
      </c>
      <c r="D96" s="141">
        <f t="shared" si="23"/>
        <v>3</v>
      </c>
      <c r="E96" s="139">
        <v>0</v>
      </c>
      <c r="F96" s="139">
        <v>0</v>
      </c>
      <c r="G96" s="139">
        <v>0</v>
      </c>
      <c r="H96" s="139">
        <v>0</v>
      </c>
      <c r="I96" s="256">
        <v>3</v>
      </c>
      <c r="J96" s="269">
        <v>0</v>
      </c>
      <c r="K96" s="262">
        <v>0</v>
      </c>
      <c r="L96" s="262">
        <v>0</v>
      </c>
      <c r="M96" s="262">
        <v>1</v>
      </c>
      <c r="N96" s="256">
        <v>1</v>
      </c>
      <c r="O96" s="262">
        <v>1</v>
      </c>
      <c r="P96" s="262">
        <v>0</v>
      </c>
      <c r="Q96" s="504" t="s">
        <v>32</v>
      </c>
      <c r="R96" s="260">
        <v>30</v>
      </c>
    </row>
    <row r="97" spans="1:18" ht="24" customHeight="1" x14ac:dyDescent="0.2">
      <c r="A97" s="140">
        <v>31</v>
      </c>
      <c r="B97" s="503" t="s">
        <v>413</v>
      </c>
      <c r="C97" s="504" t="s">
        <v>268</v>
      </c>
      <c r="D97" s="141">
        <f>SUM(E97,I97)</f>
        <v>24</v>
      </c>
      <c r="E97" s="139">
        <v>3</v>
      </c>
      <c r="F97" s="139">
        <v>0</v>
      </c>
      <c r="G97" s="139">
        <v>2</v>
      </c>
      <c r="H97" s="139">
        <v>1</v>
      </c>
      <c r="I97" s="256">
        <v>21</v>
      </c>
      <c r="J97" s="269">
        <v>0</v>
      </c>
      <c r="K97" s="262">
        <v>1</v>
      </c>
      <c r="L97" s="262">
        <v>1</v>
      </c>
      <c r="M97" s="262">
        <v>5</v>
      </c>
      <c r="N97" s="256">
        <v>6</v>
      </c>
      <c r="O97" s="262">
        <v>6</v>
      </c>
      <c r="P97" s="259">
        <v>2</v>
      </c>
      <c r="Q97" s="504" t="s">
        <v>268</v>
      </c>
      <c r="R97" s="260"/>
    </row>
    <row r="98" spans="1:18" ht="12" customHeight="1" x14ac:dyDescent="0.2">
      <c r="A98" s="268"/>
      <c r="B98" s="503"/>
      <c r="C98" s="504" t="s">
        <v>235</v>
      </c>
      <c r="D98" s="141">
        <f t="shared" ref="D98:D99" si="24">SUM(E98,I98)</f>
        <v>0</v>
      </c>
      <c r="E98" s="139">
        <v>0</v>
      </c>
      <c r="F98" s="139">
        <v>0</v>
      </c>
      <c r="G98" s="139">
        <v>0</v>
      </c>
      <c r="H98" s="139">
        <v>0</v>
      </c>
      <c r="I98" s="256">
        <v>0</v>
      </c>
      <c r="J98" s="269">
        <v>0</v>
      </c>
      <c r="K98" s="262">
        <v>0</v>
      </c>
      <c r="L98" s="262">
        <v>0</v>
      </c>
      <c r="M98" s="262">
        <v>0</v>
      </c>
      <c r="N98" s="256">
        <v>0</v>
      </c>
      <c r="O98" s="262">
        <v>0</v>
      </c>
      <c r="P98" s="257">
        <v>0</v>
      </c>
      <c r="Q98" s="504" t="s">
        <v>235</v>
      </c>
      <c r="R98" s="260"/>
    </row>
    <row r="99" spans="1:18" ht="12" customHeight="1" x14ac:dyDescent="0.2">
      <c r="A99" s="268"/>
      <c r="B99" s="503"/>
      <c r="C99" s="504" t="s">
        <v>32</v>
      </c>
      <c r="D99" s="141">
        <f t="shared" si="24"/>
        <v>24</v>
      </c>
      <c r="E99" s="139">
        <v>3</v>
      </c>
      <c r="F99" s="139">
        <v>0</v>
      </c>
      <c r="G99" s="139">
        <v>2</v>
      </c>
      <c r="H99" s="139">
        <v>1</v>
      </c>
      <c r="I99" s="256">
        <v>21</v>
      </c>
      <c r="J99" s="269">
        <v>0</v>
      </c>
      <c r="K99" s="262">
        <v>1</v>
      </c>
      <c r="L99" s="262">
        <v>1</v>
      </c>
      <c r="M99" s="262">
        <v>5</v>
      </c>
      <c r="N99" s="256">
        <v>6</v>
      </c>
      <c r="O99" s="262">
        <v>6</v>
      </c>
      <c r="P99" s="257">
        <v>2</v>
      </c>
      <c r="Q99" s="504" t="s">
        <v>32</v>
      </c>
      <c r="R99" s="260">
        <v>31</v>
      </c>
    </row>
    <row r="100" spans="1:18" ht="24" customHeight="1" x14ac:dyDescent="0.2">
      <c r="A100" s="268">
        <v>32</v>
      </c>
      <c r="B100" s="503" t="s">
        <v>438</v>
      </c>
      <c r="C100" s="504" t="s">
        <v>268</v>
      </c>
      <c r="D100" s="141">
        <f>SUM(E100,I100)</f>
        <v>3</v>
      </c>
      <c r="E100" s="139">
        <v>0</v>
      </c>
      <c r="F100" s="139">
        <v>0</v>
      </c>
      <c r="G100" s="139">
        <v>0</v>
      </c>
      <c r="H100" s="139">
        <v>0</v>
      </c>
      <c r="I100" s="256">
        <v>3</v>
      </c>
      <c r="J100" s="269">
        <v>0</v>
      </c>
      <c r="K100" s="262">
        <v>0</v>
      </c>
      <c r="L100" s="262">
        <v>0</v>
      </c>
      <c r="M100" s="262">
        <v>1</v>
      </c>
      <c r="N100" s="256">
        <v>1</v>
      </c>
      <c r="O100" s="262">
        <v>0</v>
      </c>
      <c r="P100" s="257">
        <v>1</v>
      </c>
      <c r="Q100" s="504" t="s">
        <v>268</v>
      </c>
      <c r="R100" s="260"/>
    </row>
    <row r="101" spans="1:18" ht="12" customHeight="1" x14ac:dyDescent="0.2">
      <c r="A101" s="268"/>
      <c r="B101" s="503"/>
      <c r="C101" s="504" t="s">
        <v>235</v>
      </c>
      <c r="D101" s="141">
        <f t="shared" ref="D101:D102" si="25">SUM(E101,I101)</f>
        <v>1</v>
      </c>
      <c r="E101" s="139">
        <v>0</v>
      </c>
      <c r="F101" s="139">
        <v>0</v>
      </c>
      <c r="G101" s="139">
        <v>0</v>
      </c>
      <c r="H101" s="139">
        <v>0</v>
      </c>
      <c r="I101" s="256">
        <v>1</v>
      </c>
      <c r="J101" s="269">
        <v>0</v>
      </c>
      <c r="K101" s="262">
        <v>0</v>
      </c>
      <c r="L101" s="262">
        <v>0</v>
      </c>
      <c r="M101" s="262">
        <v>0</v>
      </c>
      <c r="N101" s="256">
        <v>1</v>
      </c>
      <c r="O101" s="262">
        <v>0</v>
      </c>
      <c r="P101" s="257">
        <v>0</v>
      </c>
      <c r="Q101" s="504" t="s">
        <v>235</v>
      </c>
      <c r="R101" s="260"/>
    </row>
    <row r="102" spans="1:18" ht="12" customHeight="1" x14ac:dyDescent="0.2">
      <c r="A102" s="268"/>
      <c r="B102" s="503"/>
      <c r="C102" s="504" t="s">
        <v>32</v>
      </c>
      <c r="D102" s="141">
        <f t="shared" si="25"/>
        <v>4</v>
      </c>
      <c r="E102" s="139">
        <v>0</v>
      </c>
      <c r="F102" s="139">
        <v>0</v>
      </c>
      <c r="G102" s="139">
        <v>0</v>
      </c>
      <c r="H102" s="139">
        <v>0</v>
      </c>
      <c r="I102" s="256">
        <v>4</v>
      </c>
      <c r="J102" s="269">
        <v>0</v>
      </c>
      <c r="K102" s="262">
        <v>0</v>
      </c>
      <c r="L102" s="262">
        <v>0</v>
      </c>
      <c r="M102" s="262">
        <v>1</v>
      </c>
      <c r="N102" s="256">
        <v>2</v>
      </c>
      <c r="O102" s="262">
        <v>0</v>
      </c>
      <c r="P102" s="257">
        <v>1</v>
      </c>
      <c r="Q102" s="504" t="s">
        <v>32</v>
      </c>
      <c r="R102" s="260">
        <v>32</v>
      </c>
    </row>
    <row r="103" spans="1:18" ht="24" customHeight="1" x14ac:dyDescent="0.2">
      <c r="A103" s="140">
        <v>33</v>
      </c>
      <c r="B103" s="503" t="s">
        <v>298</v>
      </c>
      <c r="C103" s="504" t="s">
        <v>268</v>
      </c>
      <c r="D103" s="141">
        <f>SUM(E103,I103)</f>
        <v>77</v>
      </c>
      <c r="E103" s="139">
        <v>0</v>
      </c>
      <c r="F103" s="139">
        <v>0</v>
      </c>
      <c r="G103" s="139">
        <v>0</v>
      </c>
      <c r="H103" s="139">
        <v>0</v>
      </c>
      <c r="I103" s="256">
        <v>77</v>
      </c>
      <c r="J103" s="269">
        <v>0</v>
      </c>
      <c r="K103" s="262">
        <v>3</v>
      </c>
      <c r="L103" s="262">
        <v>6</v>
      </c>
      <c r="M103" s="262">
        <v>22</v>
      </c>
      <c r="N103" s="256">
        <v>19</v>
      </c>
      <c r="O103" s="262">
        <v>16</v>
      </c>
      <c r="P103" s="259">
        <v>11</v>
      </c>
      <c r="Q103" s="504" t="s">
        <v>268</v>
      </c>
      <c r="R103" s="260"/>
    </row>
    <row r="104" spans="1:18" ht="12" customHeight="1" x14ac:dyDescent="0.2">
      <c r="A104" s="268"/>
      <c r="B104" s="503"/>
      <c r="C104" s="504" t="s">
        <v>235</v>
      </c>
      <c r="D104" s="141">
        <f t="shared" ref="D104:D114" si="26">SUM(E104,I104)</f>
        <v>2</v>
      </c>
      <c r="E104" s="139">
        <v>0</v>
      </c>
      <c r="F104" s="139">
        <v>0</v>
      </c>
      <c r="G104" s="139">
        <v>0</v>
      </c>
      <c r="H104" s="139">
        <v>0</v>
      </c>
      <c r="I104" s="256">
        <v>2</v>
      </c>
      <c r="J104" s="269">
        <v>0</v>
      </c>
      <c r="K104" s="262">
        <v>0</v>
      </c>
      <c r="L104" s="262">
        <v>0</v>
      </c>
      <c r="M104" s="262">
        <v>0</v>
      </c>
      <c r="N104" s="256">
        <v>2</v>
      </c>
      <c r="O104" s="262">
        <v>0</v>
      </c>
      <c r="P104" s="259">
        <v>0</v>
      </c>
      <c r="Q104" s="504" t="s">
        <v>235</v>
      </c>
      <c r="R104" s="260"/>
    </row>
    <row r="105" spans="1:18" ht="12" customHeight="1" x14ac:dyDescent="0.2">
      <c r="A105" s="268"/>
      <c r="B105" s="503"/>
      <c r="C105" s="504" t="s">
        <v>32</v>
      </c>
      <c r="D105" s="141">
        <f t="shared" si="26"/>
        <v>79</v>
      </c>
      <c r="E105" s="139">
        <v>0</v>
      </c>
      <c r="F105" s="139">
        <v>0</v>
      </c>
      <c r="G105" s="139">
        <v>0</v>
      </c>
      <c r="H105" s="139">
        <v>0</v>
      </c>
      <c r="I105" s="256">
        <v>79</v>
      </c>
      <c r="J105" s="269">
        <v>0</v>
      </c>
      <c r="K105" s="262">
        <v>3</v>
      </c>
      <c r="L105" s="262">
        <v>6</v>
      </c>
      <c r="M105" s="262">
        <v>22</v>
      </c>
      <c r="N105" s="256">
        <v>21</v>
      </c>
      <c r="O105" s="262">
        <v>16</v>
      </c>
      <c r="P105" s="262">
        <v>11</v>
      </c>
      <c r="Q105" s="504" t="s">
        <v>32</v>
      </c>
      <c r="R105" s="260">
        <v>33</v>
      </c>
    </row>
    <row r="106" spans="1:18" ht="24" customHeight="1" x14ac:dyDescent="0.2">
      <c r="A106" s="268">
        <v>34</v>
      </c>
      <c r="B106" s="503" t="s">
        <v>439</v>
      </c>
      <c r="C106" s="504" t="s">
        <v>268</v>
      </c>
      <c r="D106" s="141">
        <f>SUM(E106,I106)</f>
        <v>1</v>
      </c>
      <c r="E106" s="139">
        <v>0</v>
      </c>
      <c r="F106" s="139">
        <v>0</v>
      </c>
      <c r="G106" s="139">
        <v>0</v>
      </c>
      <c r="H106" s="139">
        <v>0</v>
      </c>
      <c r="I106" s="256">
        <v>1</v>
      </c>
      <c r="J106" s="269">
        <v>0</v>
      </c>
      <c r="K106" s="262">
        <v>0</v>
      </c>
      <c r="L106" s="262">
        <v>0</v>
      </c>
      <c r="M106" s="262">
        <v>0</v>
      </c>
      <c r="N106" s="256">
        <v>1</v>
      </c>
      <c r="O106" s="262">
        <v>0</v>
      </c>
      <c r="P106" s="262">
        <v>0</v>
      </c>
      <c r="Q106" s="504" t="s">
        <v>268</v>
      </c>
      <c r="R106" s="260"/>
    </row>
    <row r="107" spans="1:18" ht="12" customHeight="1" x14ac:dyDescent="0.2">
      <c r="A107" s="268"/>
      <c r="B107" s="503"/>
      <c r="C107" s="504" t="s">
        <v>235</v>
      </c>
      <c r="D107" s="141">
        <f t="shared" si="26"/>
        <v>0</v>
      </c>
      <c r="E107" s="139">
        <v>0</v>
      </c>
      <c r="F107" s="139">
        <v>0</v>
      </c>
      <c r="G107" s="139">
        <v>0</v>
      </c>
      <c r="H107" s="139">
        <v>0</v>
      </c>
      <c r="I107" s="256">
        <v>0</v>
      </c>
      <c r="J107" s="269">
        <v>0</v>
      </c>
      <c r="K107" s="262">
        <v>0</v>
      </c>
      <c r="L107" s="262">
        <v>0</v>
      </c>
      <c r="M107" s="262">
        <v>0</v>
      </c>
      <c r="N107" s="256">
        <v>0</v>
      </c>
      <c r="O107" s="262">
        <v>0</v>
      </c>
      <c r="P107" s="262">
        <v>0</v>
      </c>
      <c r="Q107" s="504" t="s">
        <v>235</v>
      </c>
      <c r="R107" s="260"/>
    </row>
    <row r="108" spans="1:18" ht="12" customHeight="1" x14ac:dyDescent="0.2">
      <c r="A108" s="268"/>
      <c r="B108" s="503"/>
      <c r="C108" s="504" t="s">
        <v>32</v>
      </c>
      <c r="D108" s="141">
        <f t="shared" si="26"/>
        <v>1</v>
      </c>
      <c r="E108" s="139">
        <v>0</v>
      </c>
      <c r="F108" s="139">
        <v>0</v>
      </c>
      <c r="G108" s="139">
        <v>0</v>
      </c>
      <c r="H108" s="139">
        <v>0</v>
      </c>
      <c r="I108" s="256">
        <v>1</v>
      </c>
      <c r="J108" s="269">
        <v>0</v>
      </c>
      <c r="K108" s="262">
        <v>0</v>
      </c>
      <c r="L108" s="262">
        <v>0</v>
      </c>
      <c r="M108" s="262">
        <v>0</v>
      </c>
      <c r="N108" s="256">
        <v>1</v>
      </c>
      <c r="O108" s="262">
        <v>0</v>
      </c>
      <c r="P108" s="262">
        <v>0</v>
      </c>
      <c r="Q108" s="504" t="s">
        <v>32</v>
      </c>
      <c r="R108" s="260">
        <v>34</v>
      </c>
    </row>
    <row r="109" spans="1:18" ht="24" customHeight="1" x14ac:dyDescent="0.2">
      <c r="A109" s="140">
        <v>35</v>
      </c>
      <c r="B109" s="503" t="s">
        <v>440</v>
      </c>
      <c r="C109" s="504" t="s">
        <v>268</v>
      </c>
      <c r="D109" s="141">
        <f>SUM(E109,I109)</f>
        <v>11</v>
      </c>
      <c r="E109" s="139">
        <v>0</v>
      </c>
      <c r="F109" s="139">
        <v>0</v>
      </c>
      <c r="G109" s="139">
        <v>0</v>
      </c>
      <c r="H109" s="139">
        <v>0</v>
      </c>
      <c r="I109" s="262">
        <v>11</v>
      </c>
      <c r="J109" s="269">
        <v>1</v>
      </c>
      <c r="K109" s="269">
        <v>1</v>
      </c>
      <c r="L109" s="269">
        <v>2</v>
      </c>
      <c r="M109" s="262">
        <v>4</v>
      </c>
      <c r="N109" s="262">
        <v>2</v>
      </c>
      <c r="O109" s="269">
        <v>1</v>
      </c>
      <c r="P109" s="270">
        <v>0</v>
      </c>
      <c r="Q109" s="504" t="s">
        <v>268</v>
      </c>
      <c r="R109" s="260"/>
    </row>
    <row r="110" spans="1:18" ht="12" customHeight="1" x14ac:dyDescent="0.2">
      <c r="A110" s="268"/>
      <c r="B110" s="503"/>
      <c r="C110" s="504" t="s">
        <v>235</v>
      </c>
      <c r="D110" s="141">
        <f t="shared" si="26"/>
        <v>0</v>
      </c>
      <c r="E110" s="139">
        <v>0</v>
      </c>
      <c r="F110" s="139">
        <v>0</v>
      </c>
      <c r="G110" s="139">
        <v>0</v>
      </c>
      <c r="H110" s="139">
        <v>0</v>
      </c>
      <c r="I110" s="262">
        <v>0</v>
      </c>
      <c r="J110" s="269">
        <v>0</v>
      </c>
      <c r="K110" s="269">
        <v>0</v>
      </c>
      <c r="L110" s="269">
        <v>0</v>
      </c>
      <c r="M110" s="262">
        <v>0</v>
      </c>
      <c r="N110" s="262">
        <v>0</v>
      </c>
      <c r="O110" s="269">
        <v>0</v>
      </c>
      <c r="P110" s="274">
        <v>0</v>
      </c>
      <c r="Q110" s="504" t="s">
        <v>235</v>
      </c>
      <c r="R110" s="260"/>
    </row>
    <row r="111" spans="1:18" ht="12" customHeight="1" x14ac:dyDescent="0.2">
      <c r="A111" s="268"/>
      <c r="B111" s="503"/>
      <c r="C111" s="504" t="s">
        <v>32</v>
      </c>
      <c r="D111" s="141">
        <f t="shared" si="26"/>
        <v>11</v>
      </c>
      <c r="E111" s="139">
        <v>0</v>
      </c>
      <c r="F111" s="139">
        <v>0</v>
      </c>
      <c r="G111" s="139">
        <v>0</v>
      </c>
      <c r="H111" s="139">
        <v>0</v>
      </c>
      <c r="I111" s="262">
        <v>11</v>
      </c>
      <c r="J111" s="269">
        <v>1</v>
      </c>
      <c r="K111" s="269">
        <v>1</v>
      </c>
      <c r="L111" s="269">
        <v>2</v>
      </c>
      <c r="M111" s="262">
        <v>4</v>
      </c>
      <c r="N111" s="262">
        <v>2</v>
      </c>
      <c r="O111" s="269">
        <v>1</v>
      </c>
      <c r="P111" s="274">
        <v>0</v>
      </c>
      <c r="Q111" s="504" t="s">
        <v>32</v>
      </c>
      <c r="R111" s="260">
        <v>35</v>
      </c>
    </row>
    <row r="112" spans="1:18" ht="24" customHeight="1" x14ac:dyDescent="0.2">
      <c r="A112" s="140">
        <v>36</v>
      </c>
      <c r="B112" s="503" t="s">
        <v>441</v>
      </c>
      <c r="C112" s="504" t="s">
        <v>268</v>
      </c>
      <c r="D112" s="141">
        <f>SUM(E112,I112)</f>
        <v>4</v>
      </c>
      <c r="E112" s="139">
        <v>0</v>
      </c>
      <c r="F112" s="139">
        <v>0</v>
      </c>
      <c r="G112" s="139">
        <v>0</v>
      </c>
      <c r="H112" s="139">
        <v>0</v>
      </c>
      <c r="I112" s="262">
        <v>4</v>
      </c>
      <c r="J112" s="269">
        <v>0</v>
      </c>
      <c r="K112" s="269">
        <v>0</v>
      </c>
      <c r="L112" s="269">
        <v>1</v>
      </c>
      <c r="M112" s="262">
        <v>0</v>
      </c>
      <c r="N112" s="262">
        <v>0</v>
      </c>
      <c r="O112" s="269">
        <v>3</v>
      </c>
      <c r="P112" s="270">
        <v>0</v>
      </c>
      <c r="Q112" s="504" t="s">
        <v>268</v>
      </c>
      <c r="R112" s="260"/>
    </row>
    <row r="113" spans="1:18" ht="12" customHeight="1" x14ac:dyDescent="0.2">
      <c r="A113" s="268"/>
      <c r="B113" s="503"/>
      <c r="C113" s="504" t="s">
        <v>235</v>
      </c>
      <c r="D113" s="141">
        <f t="shared" si="26"/>
        <v>0</v>
      </c>
      <c r="E113" s="139">
        <v>0</v>
      </c>
      <c r="F113" s="139">
        <v>0</v>
      </c>
      <c r="G113" s="139">
        <v>0</v>
      </c>
      <c r="H113" s="139">
        <v>0</v>
      </c>
      <c r="I113" s="262">
        <v>0</v>
      </c>
      <c r="J113" s="269">
        <v>0</v>
      </c>
      <c r="K113" s="269">
        <v>0</v>
      </c>
      <c r="L113" s="269">
        <v>0</v>
      </c>
      <c r="M113" s="262">
        <v>0</v>
      </c>
      <c r="N113" s="262">
        <v>0</v>
      </c>
      <c r="O113" s="269">
        <v>0</v>
      </c>
      <c r="P113" s="270">
        <v>0</v>
      </c>
      <c r="Q113" s="504" t="s">
        <v>235</v>
      </c>
      <c r="R113" s="260"/>
    </row>
    <row r="114" spans="1:18" ht="12" customHeight="1" x14ac:dyDescent="0.2">
      <c r="A114" s="268"/>
      <c r="B114" s="503"/>
      <c r="C114" s="504" t="s">
        <v>32</v>
      </c>
      <c r="D114" s="141">
        <f t="shared" si="26"/>
        <v>4</v>
      </c>
      <c r="E114" s="139">
        <v>0</v>
      </c>
      <c r="F114" s="139">
        <v>0</v>
      </c>
      <c r="G114" s="139">
        <v>0</v>
      </c>
      <c r="H114" s="139">
        <v>0</v>
      </c>
      <c r="I114" s="262">
        <v>4</v>
      </c>
      <c r="J114" s="269">
        <v>0</v>
      </c>
      <c r="K114" s="269">
        <v>0</v>
      </c>
      <c r="L114" s="269">
        <v>1</v>
      </c>
      <c r="M114" s="262">
        <v>0</v>
      </c>
      <c r="N114" s="262">
        <v>0</v>
      </c>
      <c r="O114" s="269">
        <v>3</v>
      </c>
      <c r="P114" s="270">
        <v>0</v>
      </c>
      <c r="Q114" s="504" t="s">
        <v>32</v>
      </c>
      <c r="R114" s="260">
        <v>36</v>
      </c>
    </row>
    <row r="115" spans="1:18" ht="24" customHeight="1" x14ac:dyDescent="0.2">
      <c r="A115" s="140">
        <v>37</v>
      </c>
      <c r="B115" s="503" t="s">
        <v>442</v>
      </c>
      <c r="C115" s="504" t="s">
        <v>268</v>
      </c>
      <c r="D115" s="141">
        <f>SUM(E115,I115)</f>
        <v>6</v>
      </c>
      <c r="E115" s="139">
        <v>0</v>
      </c>
      <c r="F115" s="139">
        <v>0</v>
      </c>
      <c r="G115" s="139">
        <v>0</v>
      </c>
      <c r="H115" s="139">
        <v>0</v>
      </c>
      <c r="I115" s="262">
        <v>6</v>
      </c>
      <c r="J115" s="269">
        <v>0</v>
      </c>
      <c r="K115" s="269">
        <v>0</v>
      </c>
      <c r="L115" s="269">
        <v>3</v>
      </c>
      <c r="M115" s="262">
        <v>2</v>
      </c>
      <c r="N115" s="262">
        <v>0</v>
      </c>
      <c r="O115" s="269">
        <v>0</v>
      </c>
      <c r="P115" s="270">
        <v>1</v>
      </c>
      <c r="Q115" s="504" t="s">
        <v>268</v>
      </c>
      <c r="R115" s="260"/>
    </row>
    <row r="116" spans="1:18" ht="12" customHeight="1" x14ac:dyDescent="0.2">
      <c r="A116" s="268"/>
      <c r="B116" s="503"/>
      <c r="C116" s="504" t="s">
        <v>235</v>
      </c>
      <c r="D116" s="141">
        <f t="shared" ref="D116:D117" si="27">SUM(E116,I116)</f>
        <v>0</v>
      </c>
      <c r="E116" s="139">
        <v>0</v>
      </c>
      <c r="F116" s="139">
        <v>0</v>
      </c>
      <c r="G116" s="139">
        <v>0</v>
      </c>
      <c r="H116" s="139">
        <v>0</v>
      </c>
      <c r="I116" s="262">
        <v>0</v>
      </c>
      <c r="J116" s="269">
        <v>0</v>
      </c>
      <c r="K116" s="269">
        <v>0</v>
      </c>
      <c r="L116" s="269">
        <v>0</v>
      </c>
      <c r="M116" s="262">
        <v>0</v>
      </c>
      <c r="N116" s="262">
        <v>0</v>
      </c>
      <c r="O116" s="269">
        <v>0</v>
      </c>
      <c r="P116" s="274">
        <v>0</v>
      </c>
      <c r="Q116" s="504" t="s">
        <v>235</v>
      </c>
      <c r="R116" s="260"/>
    </row>
    <row r="117" spans="1:18" ht="12" customHeight="1" x14ac:dyDescent="0.2">
      <c r="A117" s="268"/>
      <c r="B117" s="503"/>
      <c r="C117" s="504" t="s">
        <v>32</v>
      </c>
      <c r="D117" s="141">
        <f t="shared" si="27"/>
        <v>6</v>
      </c>
      <c r="E117" s="139">
        <v>0</v>
      </c>
      <c r="F117" s="139">
        <v>0</v>
      </c>
      <c r="G117" s="139">
        <v>0</v>
      </c>
      <c r="H117" s="139">
        <v>0</v>
      </c>
      <c r="I117" s="262">
        <v>6</v>
      </c>
      <c r="J117" s="269">
        <v>0</v>
      </c>
      <c r="K117" s="269">
        <v>0</v>
      </c>
      <c r="L117" s="269">
        <v>3</v>
      </c>
      <c r="M117" s="262">
        <v>2</v>
      </c>
      <c r="N117" s="262">
        <v>0</v>
      </c>
      <c r="O117" s="269">
        <v>0</v>
      </c>
      <c r="P117" s="269">
        <v>1</v>
      </c>
      <c r="Q117" s="504" t="s">
        <v>32</v>
      </c>
      <c r="R117" s="260">
        <v>37</v>
      </c>
    </row>
    <row r="118" spans="1:18" ht="24" customHeight="1" x14ac:dyDescent="0.2">
      <c r="A118" s="140">
        <v>38</v>
      </c>
      <c r="B118" s="503" t="s">
        <v>443</v>
      </c>
      <c r="C118" s="504" t="s">
        <v>268</v>
      </c>
      <c r="D118" s="141">
        <f>SUM(E118,I118)</f>
        <v>22</v>
      </c>
      <c r="E118" s="139">
        <v>1</v>
      </c>
      <c r="F118" s="139">
        <v>0</v>
      </c>
      <c r="G118" s="139">
        <v>1</v>
      </c>
      <c r="H118" s="139">
        <v>0</v>
      </c>
      <c r="I118" s="262">
        <v>21</v>
      </c>
      <c r="J118" s="269">
        <v>0</v>
      </c>
      <c r="K118" s="269">
        <v>2</v>
      </c>
      <c r="L118" s="269">
        <v>1</v>
      </c>
      <c r="M118" s="262">
        <v>7</v>
      </c>
      <c r="N118" s="262">
        <v>8</v>
      </c>
      <c r="O118" s="269">
        <v>3</v>
      </c>
      <c r="P118" s="270">
        <v>0</v>
      </c>
      <c r="Q118" s="504" t="s">
        <v>268</v>
      </c>
      <c r="R118" s="260"/>
    </row>
    <row r="119" spans="1:18" ht="12" customHeight="1" x14ac:dyDescent="0.2">
      <c r="A119" s="268"/>
      <c r="B119" s="503"/>
      <c r="C119" s="504" t="s">
        <v>235</v>
      </c>
      <c r="D119" s="141">
        <f t="shared" ref="D119:D120" si="28">SUM(E119,I119)</f>
        <v>1</v>
      </c>
      <c r="E119" s="139">
        <v>1</v>
      </c>
      <c r="F119" s="139">
        <v>0</v>
      </c>
      <c r="G119" s="139">
        <v>0</v>
      </c>
      <c r="H119" s="139">
        <v>1</v>
      </c>
      <c r="I119" s="262">
        <v>0</v>
      </c>
      <c r="J119" s="269">
        <v>0</v>
      </c>
      <c r="K119" s="269">
        <v>0</v>
      </c>
      <c r="L119" s="269">
        <v>0</v>
      </c>
      <c r="M119" s="262">
        <v>0</v>
      </c>
      <c r="N119" s="262">
        <v>0</v>
      </c>
      <c r="O119" s="269">
        <v>0</v>
      </c>
      <c r="P119" s="269">
        <v>0</v>
      </c>
      <c r="Q119" s="504" t="s">
        <v>235</v>
      </c>
      <c r="R119" s="260"/>
    </row>
    <row r="120" spans="1:18" ht="12" customHeight="1" x14ac:dyDescent="0.2">
      <c r="A120" s="268"/>
      <c r="B120" s="503"/>
      <c r="C120" s="504" t="s">
        <v>32</v>
      </c>
      <c r="D120" s="141">
        <f t="shared" si="28"/>
        <v>23</v>
      </c>
      <c r="E120" s="139">
        <v>2</v>
      </c>
      <c r="F120" s="139">
        <v>0</v>
      </c>
      <c r="G120" s="139">
        <v>1</v>
      </c>
      <c r="H120" s="139">
        <v>1</v>
      </c>
      <c r="I120" s="262">
        <v>21</v>
      </c>
      <c r="J120" s="269">
        <v>0</v>
      </c>
      <c r="K120" s="269">
        <v>2</v>
      </c>
      <c r="L120" s="269">
        <v>1</v>
      </c>
      <c r="M120" s="262">
        <v>7</v>
      </c>
      <c r="N120" s="262">
        <v>8</v>
      </c>
      <c r="O120" s="269">
        <v>3</v>
      </c>
      <c r="P120" s="269">
        <v>0</v>
      </c>
      <c r="Q120" s="504" t="s">
        <v>32</v>
      </c>
      <c r="R120" s="260">
        <v>38</v>
      </c>
    </row>
    <row r="121" spans="1:18" ht="24" customHeight="1" x14ac:dyDescent="0.2">
      <c r="A121" s="140">
        <v>39</v>
      </c>
      <c r="B121" s="503" t="s">
        <v>444</v>
      </c>
      <c r="C121" s="504" t="s">
        <v>268</v>
      </c>
      <c r="D121" s="141">
        <f>SUM(E121,I121)</f>
        <v>4</v>
      </c>
      <c r="E121" s="139">
        <v>0</v>
      </c>
      <c r="F121" s="139">
        <v>0</v>
      </c>
      <c r="G121" s="139">
        <v>0</v>
      </c>
      <c r="H121" s="139">
        <v>0</v>
      </c>
      <c r="I121" s="262">
        <v>4</v>
      </c>
      <c r="J121" s="269">
        <v>0</v>
      </c>
      <c r="K121" s="269">
        <v>0</v>
      </c>
      <c r="L121" s="269">
        <v>1</v>
      </c>
      <c r="M121" s="262">
        <v>1</v>
      </c>
      <c r="N121" s="269">
        <v>1</v>
      </c>
      <c r="O121" s="269">
        <v>1</v>
      </c>
      <c r="P121" s="269">
        <v>0</v>
      </c>
      <c r="Q121" s="504" t="s">
        <v>268</v>
      </c>
      <c r="R121" s="260"/>
    </row>
    <row r="122" spans="1:18" ht="12" customHeight="1" x14ac:dyDescent="0.2">
      <c r="A122" s="268"/>
      <c r="B122" s="503"/>
      <c r="C122" s="504" t="s">
        <v>235</v>
      </c>
      <c r="D122" s="141">
        <f t="shared" ref="D122:D123" si="29">SUM(E122,I122)</f>
        <v>0</v>
      </c>
      <c r="E122" s="139">
        <v>0</v>
      </c>
      <c r="F122" s="139">
        <v>0</v>
      </c>
      <c r="G122" s="139">
        <v>0</v>
      </c>
      <c r="H122" s="139">
        <v>0</v>
      </c>
      <c r="I122" s="262">
        <v>0</v>
      </c>
      <c r="J122" s="269">
        <v>0</v>
      </c>
      <c r="K122" s="269">
        <v>0</v>
      </c>
      <c r="L122" s="269">
        <v>0</v>
      </c>
      <c r="M122" s="262">
        <v>0</v>
      </c>
      <c r="N122" s="269">
        <v>0</v>
      </c>
      <c r="O122" s="269">
        <v>0</v>
      </c>
      <c r="P122" s="269">
        <v>0</v>
      </c>
      <c r="Q122" s="504" t="s">
        <v>235</v>
      </c>
      <c r="R122" s="260"/>
    </row>
    <row r="123" spans="1:18" ht="12" customHeight="1" x14ac:dyDescent="0.2">
      <c r="A123" s="268"/>
      <c r="B123" s="503"/>
      <c r="C123" s="504" t="s">
        <v>32</v>
      </c>
      <c r="D123" s="141">
        <f t="shared" si="29"/>
        <v>4</v>
      </c>
      <c r="E123" s="139">
        <v>0</v>
      </c>
      <c r="F123" s="139">
        <v>0</v>
      </c>
      <c r="G123" s="139">
        <v>0</v>
      </c>
      <c r="H123" s="139">
        <v>0</v>
      </c>
      <c r="I123" s="262">
        <v>4</v>
      </c>
      <c r="J123" s="269">
        <v>0</v>
      </c>
      <c r="K123" s="269">
        <v>0</v>
      </c>
      <c r="L123" s="269">
        <v>1</v>
      </c>
      <c r="M123" s="262">
        <v>1</v>
      </c>
      <c r="N123" s="269">
        <v>1</v>
      </c>
      <c r="O123" s="269">
        <v>1</v>
      </c>
      <c r="P123" s="269">
        <v>0</v>
      </c>
      <c r="Q123" s="504" t="s">
        <v>32</v>
      </c>
      <c r="R123" s="260">
        <v>39</v>
      </c>
    </row>
    <row r="124" spans="1:18" ht="24" customHeight="1" x14ac:dyDescent="0.2">
      <c r="A124" s="260">
        <v>40</v>
      </c>
      <c r="B124" s="503" t="s">
        <v>445</v>
      </c>
      <c r="C124" s="504" t="s">
        <v>268</v>
      </c>
      <c r="D124" s="141">
        <f>SUM(E124,I124)</f>
        <v>3</v>
      </c>
      <c r="E124" s="139">
        <v>0</v>
      </c>
      <c r="F124" s="139">
        <v>0</v>
      </c>
      <c r="G124" s="139">
        <v>0</v>
      </c>
      <c r="H124" s="139">
        <v>0</v>
      </c>
      <c r="I124" s="262">
        <v>3</v>
      </c>
      <c r="J124" s="269">
        <v>0</v>
      </c>
      <c r="K124" s="269">
        <v>0</v>
      </c>
      <c r="L124" s="269">
        <v>0</v>
      </c>
      <c r="M124" s="262">
        <v>0</v>
      </c>
      <c r="N124" s="269">
        <v>1</v>
      </c>
      <c r="O124" s="269">
        <v>2</v>
      </c>
      <c r="P124" s="269">
        <v>0</v>
      </c>
      <c r="Q124" s="504" t="s">
        <v>268</v>
      </c>
      <c r="R124" s="260"/>
    </row>
    <row r="125" spans="1:18" ht="12" customHeight="1" x14ac:dyDescent="0.2">
      <c r="A125" s="268"/>
      <c r="B125" s="506"/>
      <c r="C125" s="504" t="s">
        <v>235</v>
      </c>
      <c r="D125" s="141">
        <f t="shared" ref="D125:D126" si="30">SUM(E125,I125)</f>
        <v>0</v>
      </c>
      <c r="E125" s="139">
        <v>0</v>
      </c>
      <c r="F125" s="139">
        <v>0</v>
      </c>
      <c r="G125" s="139">
        <v>0</v>
      </c>
      <c r="H125" s="139">
        <v>0</v>
      </c>
      <c r="I125" s="262">
        <v>0</v>
      </c>
      <c r="J125" s="269">
        <v>0</v>
      </c>
      <c r="K125" s="269">
        <v>0</v>
      </c>
      <c r="L125" s="269">
        <v>0</v>
      </c>
      <c r="M125" s="262">
        <v>0</v>
      </c>
      <c r="N125" s="269">
        <v>0</v>
      </c>
      <c r="O125" s="269">
        <v>0</v>
      </c>
      <c r="P125" s="269">
        <v>0</v>
      </c>
      <c r="Q125" s="504" t="s">
        <v>235</v>
      </c>
      <c r="R125" s="260"/>
    </row>
    <row r="126" spans="1:18" ht="12" customHeight="1" x14ac:dyDescent="0.2">
      <c r="A126" s="268"/>
      <c r="B126" s="506"/>
      <c r="C126" s="504" t="s">
        <v>32</v>
      </c>
      <c r="D126" s="141">
        <f t="shared" si="30"/>
        <v>3</v>
      </c>
      <c r="E126" s="139">
        <v>0</v>
      </c>
      <c r="F126" s="139">
        <v>0</v>
      </c>
      <c r="G126" s="139">
        <v>0</v>
      </c>
      <c r="H126" s="139">
        <v>0</v>
      </c>
      <c r="I126" s="262">
        <v>3</v>
      </c>
      <c r="J126" s="269">
        <v>0</v>
      </c>
      <c r="K126" s="269">
        <v>0</v>
      </c>
      <c r="L126" s="269">
        <v>0</v>
      </c>
      <c r="M126" s="262">
        <v>0</v>
      </c>
      <c r="N126" s="269">
        <v>1</v>
      </c>
      <c r="O126" s="269">
        <v>2</v>
      </c>
      <c r="P126" s="269">
        <v>0</v>
      </c>
      <c r="Q126" s="504" t="s">
        <v>32</v>
      </c>
      <c r="R126" s="260">
        <v>40</v>
      </c>
    </row>
    <row r="127" spans="1:18" ht="24" customHeight="1" x14ac:dyDescent="0.2">
      <c r="A127" s="140">
        <v>41</v>
      </c>
      <c r="B127" s="503" t="s">
        <v>301</v>
      </c>
      <c r="C127" s="504" t="s">
        <v>268</v>
      </c>
      <c r="D127" s="141">
        <f>SUM(E127,I127)</f>
        <v>3</v>
      </c>
      <c r="E127" s="139">
        <v>0</v>
      </c>
      <c r="F127" s="139">
        <v>0</v>
      </c>
      <c r="G127" s="139">
        <v>0</v>
      </c>
      <c r="H127" s="139">
        <v>0</v>
      </c>
      <c r="I127" s="262">
        <v>3</v>
      </c>
      <c r="J127" s="269">
        <v>0</v>
      </c>
      <c r="K127" s="269">
        <v>0</v>
      </c>
      <c r="L127" s="269">
        <v>0</v>
      </c>
      <c r="M127" s="262">
        <v>2</v>
      </c>
      <c r="N127" s="262">
        <v>0</v>
      </c>
      <c r="O127" s="269">
        <v>1</v>
      </c>
      <c r="P127" s="270">
        <v>0</v>
      </c>
      <c r="Q127" s="504" t="s">
        <v>268</v>
      </c>
      <c r="R127" s="260"/>
    </row>
    <row r="128" spans="1:18" ht="12" customHeight="1" x14ac:dyDescent="0.2">
      <c r="A128" s="261"/>
      <c r="B128" s="503"/>
      <c r="C128" s="504"/>
      <c r="D128" s="141">
        <f t="shared" ref="D128:D144" si="31">SUM(E128,I128)</f>
        <v>0</v>
      </c>
      <c r="E128" s="139">
        <v>0</v>
      </c>
      <c r="F128" s="139">
        <v>0</v>
      </c>
      <c r="G128" s="139">
        <v>0</v>
      </c>
      <c r="H128" s="139">
        <v>0</v>
      </c>
      <c r="I128" s="145">
        <v>0</v>
      </c>
      <c r="J128" s="144">
        <v>0</v>
      </c>
      <c r="K128" s="144">
        <v>0</v>
      </c>
      <c r="L128" s="144">
        <v>0</v>
      </c>
      <c r="M128" s="145">
        <v>0</v>
      </c>
      <c r="N128" s="145">
        <v>0</v>
      </c>
      <c r="O128" s="144">
        <v>0</v>
      </c>
      <c r="P128" s="144">
        <v>0</v>
      </c>
      <c r="Q128" s="504"/>
      <c r="R128" s="260"/>
    </row>
    <row r="129" spans="1:18" ht="12" customHeight="1" x14ac:dyDescent="0.2">
      <c r="A129" s="261"/>
      <c r="B129" s="503"/>
      <c r="C129" s="504"/>
      <c r="D129" s="141">
        <f t="shared" si="31"/>
        <v>3</v>
      </c>
      <c r="E129" s="139">
        <v>0</v>
      </c>
      <c r="F129" s="139">
        <v>0</v>
      </c>
      <c r="G129" s="139">
        <v>0</v>
      </c>
      <c r="H129" s="139">
        <v>0</v>
      </c>
      <c r="I129" s="262">
        <v>3</v>
      </c>
      <c r="J129" s="269">
        <v>0</v>
      </c>
      <c r="K129" s="269">
        <v>0</v>
      </c>
      <c r="L129" s="269">
        <v>0</v>
      </c>
      <c r="M129" s="262">
        <v>2</v>
      </c>
      <c r="N129" s="262">
        <v>0</v>
      </c>
      <c r="O129" s="269">
        <v>1</v>
      </c>
      <c r="P129" s="270">
        <v>0</v>
      </c>
      <c r="Q129" s="504"/>
      <c r="R129" s="260">
        <v>41</v>
      </c>
    </row>
    <row r="130" spans="1:18" ht="24" customHeight="1" x14ac:dyDescent="0.2">
      <c r="A130" s="140">
        <v>42</v>
      </c>
      <c r="B130" s="503" t="s">
        <v>398</v>
      </c>
      <c r="C130" s="504" t="s">
        <v>268</v>
      </c>
      <c r="D130" s="141">
        <f>SUM(E130,I130)</f>
        <v>3</v>
      </c>
      <c r="E130" s="139">
        <v>0</v>
      </c>
      <c r="F130" s="139">
        <v>0</v>
      </c>
      <c r="G130" s="139">
        <v>0</v>
      </c>
      <c r="H130" s="139">
        <v>0</v>
      </c>
      <c r="I130" s="262">
        <v>3</v>
      </c>
      <c r="J130" s="269">
        <v>0</v>
      </c>
      <c r="K130" s="269">
        <v>0</v>
      </c>
      <c r="L130" s="269">
        <v>0</v>
      </c>
      <c r="M130" s="262">
        <v>1</v>
      </c>
      <c r="N130" s="262">
        <v>0</v>
      </c>
      <c r="O130" s="269">
        <v>2</v>
      </c>
      <c r="P130" s="270">
        <v>0</v>
      </c>
      <c r="Q130" s="504" t="s">
        <v>268</v>
      </c>
      <c r="R130" s="260"/>
    </row>
    <row r="131" spans="1:18" ht="12" customHeight="1" x14ac:dyDescent="0.2">
      <c r="A131" s="261"/>
      <c r="B131" s="503"/>
      <c r="C131" s="504"/>
      <c r="D131" s="141">
        <f t="shared" si="31"/>
        <v>0</v>
      </c>
      <c r="E131" s="139">
        <v>0</v>
      </c>
      <c r="F131" s="139">
        <v>0</v>
      </c>
      <c r="G131" s="139">
        <v>0</v>
      </c>
      <c r="H131" s="139">
        <v>0</v>
      </c>
      <c r="I131" s="145">
        <v>0</v>
      </c>
      <c r="J131" s="144">
        <v>0</v>
      </c>
      <c r="K131" s="144">
        <v>0</v>
      </c>
      <c r="L131" s="144">
        <v>0</v>
      </c>
      <c r="M131" s="145">
        <v>0</v>
      </c>
      <c r="N131" s="145">
        <v>0</v>
      </c>
      <c r="O131" s="144">
        <v>0</v>
      </c>
      <c r="P131" s="144">
        <v>0</v>
      </c>
      <c r="Q131" s="504"/>
      <c r="R131" s="260"/>
    </row>
    <row r="132" spans="1:18" ht="12" customHeight="1" x14ac:dyDescent="0.2">
      <c r="A132" s="261"/>
      <c r="B132" s="503"/>
      <c r="C132" s="504"/>
      <c r="D132" s="141">
        <f t="shared" si="31"/>
        <v>3</v>
      </c>
      <c r="E132" s="139">
        <v>0</v>
      </c>
      <c r="F132" s="139">
        <v>0</v>
      </c>
      <c r="G132" s="139">
        <v>0</v>
      </c>
      <c r="H132" s="139">
        <v>0</v>
      </c>
      <c r="I132" s="262">
        <v>3</v>
      </c>
      <c r="J132" s="269">
        <v>0</v>
      </c>
      <c r="K132" s="269">
        <v>0</v>
      </c>
      <c r="L132" s="269">
        <v>0</v>
      </c>
      <c r="M132" s="262">
        <v>1</v>
      </c>
      <c r="N132" s="262">
        <v>0</v>
      </c>
      <c r="O132" s="269">
        <v>2</v>
      </c>
      <c r="P132" s="270">
        <v>0</v>
      </c>
      <c r="Q132" s="504"/>
      <c r="R132" s="260">
        <v>42</v>
      </c>
    </row>
    <row r="133" spans="1:18" s="249" customFormat="1" ht="24" customHeight="1" x14ac:dyDescent="0.2">
      <c r="A133" s="244">
        <v>43</v>
      </c>
      <c r="B133" s="499" t="s">
        <v>300</v>
      </c>
      <c r="C133" s="500" t="s">
        <v>268</v>
      </c>
      <c r="D133" s="335">
        <f>SUM(E133,I133)</f>
        <v>16</v>
      </c>
      <c r="E133" s="56">
        <v>0</v>
      </c>
      <c r="F133" s="56">
        <v>0</v>
      </c>
      <c r="G133" s="56">
        <v>0</v>
      </c>
      <c r="H133" s="56">
        <v>0</v>
      </c>
      <c r="I133" s="246">
        <v>16</v>
      </c>
      <c r="J133" s="246">
        <v>0</v>
      </c>
      <c r="K133" s="246">
        <v>1</v>
      </c>
      <c r="L133" s="246">
        <v>2</v>
      </c>
      <c r="M133" s="246">
        <v>6</v>
      </c>
      <c r="N133" s="246">
        <v>5</v>
      </c>
      <c r="O133" s="246">
        <v>1</v>
      </c>
      <c r="P133" s="246">
        <v>1</v>
      </c>
      <c r="Q133" s="500" t="s">
        <v>268</v>
      </c>
      <c r="R133" s="248"/>
    </row>
    <row r="134" spans="1:18" s="249" customFormat="1" ht="12" customHeight="1" x14ac:dyDescent="0.2">
      <c r="A134" s="275"/>
      <c r="B134" s="499"/>
      <c r="C134" s="500" t="s">
        <v>235</v>
      </c>
      <c r="D134" s="335">
        <f t="shared" si="31"/>
        <v>3</v>
      </c>
      <c r="E134" s="56">
        <v>0</v>
      </c>
      <c r="F134" s="56">
        <v>0</v>
      </c>
      <c r="G134" s="56">
        <v>0</v>
      </c>
      <c r="H134" s="56">
        <v>0</v>
      </c>
      <c r="I134" s="246">
        <v>3</v>
      </c>
      <c r="J134" s="246">
        <v>0</v>
      </c>
      <c r="K134" s="246">
        <v>0</v>
      </c>
      <c r="L134" s="246">
        <v>0</v>
      </c>
      <c r="M134" s="246">
        <v>3</v>
      </c>
      <c r="N134" s="246">
        <v>0</v>
      </c>
      <c r="O134" s="246">
        <v>0</v>
      </c>
      <c r="P134" s="246">
        <v>0</v>
      </c>
      <c r="Q134" s="500" t="s">
        <v>235</v>
      </c>
      <c r="R134" s="248"/>
    </row>
    <row r="135" spans="1:18" s="249" customFormat="1" ht="12" customHeight="1" x14ac:dyDescent="0.2">
      <c r="A135" s="275"/>
      <c r="B135" s="499"/>
      <c r="C135" s="500" t="s">
        <v>32</v>
      </c>
      <c r="D135" s="335">
        <f t="shared" si="31"/>
        <v>19</v>
      </c>
      <c r="E135" s="56">
        <v>0</v>
      </c>
      <c r="F135" s="56">
        <v>0</v>
      </c>
      <c r="G135" s="56">
        <v>0</v>
      </c>
      <c r="H135" s="56">
        <v>0</v>
      </c>
      <c r="I135" s="246">
        <v>19</v>
      </c>
      <c r="J135" s="271">
        <v>0</v>
      </c>
      <c r="K135" s="271">
        <v>1</v>
      </c>
      <c r="L135" s="271">
        <v>2</v>
      </c>
      <c r="M135" s="246">
        <v>9</v>
      </c>
      <c r="N135" s="246">
        <v>5</v>
      </c>
      <c r="O135" s="271">
        <v>1</v>
      </c>
      <c r="P135" s="271">
        <v>1</v>
      </c>
      <c r="Q135" s="500" t="s">
        <v>32</v>
      </c>
      <c r="R135" s="248">
        <v>43</v>
      </c>
    </row>
    <row r="136" spans="1:18" ht="24" customHeight="1" x14ac:dyDescent="0.2">
      <c r="A136" s="140">
        <v>44</v>
      </c>
      <c r="B136" s="503" t="s">
        <v>299</v>
      </c>
      <c r="C136" s="504" t="s">
        <v>268</v>
      </c>
      <c r="D136" s="141">
        <f>SUM(E136,I136)</f>
        <v>14</v>
      </c>
      <c r="E136" s="139">
        <v>0</v>
      </c>
      <c r="F136" s="139">
        <v>0</v>
      </c>
      <c r="G136" s="139">
        <v>0</v>
      </c>
      <c r="H136" s="139">
        <v>0</v>
      </c>
      <c r="I136" s="262">
        <v>14</v>
      </c>
      <c r="J136" s="269">
        <v>0</v>
      </c>
      <c r="K136" s="269">
        <v>1</v>
      </c>
      <c r="L136" s="269">
        <v>2</v>
      </c>
      <c r="M136" s="262">
        <v>6</v>
      </c>
      <c r="N136" s="262">
        <v>4</v>
      </c>
      <c r="O136" s="269">
        <v>1</v>
      </c>
      <c r="P136" s="270">
        <v>0</v>
      </c>
      <c r="Q136" s="504" t="s">
        <v>268</v>
      </c>
      <c r="R136" s="260"/>
    </row>
    <row r="137" spans="1:18" ht="12" customHeight="1" x14ac:dyDescent="0.2">
      <c r="A137" s="261"/>
      <c r="B137" s="503"/>
      <c r="C137" s="504" t="s">
        <v>235</v>
      </c>
      <c r="D137" s="141">
        <f t="shared" si="31"/>
        <v>3</v>
      </c>
      <c r="E137" s="142">
        <v>0</v>
      </c>
      <c r="F137" s="142">
        <v>0</v>
      </c>
      <c r="G137" s="142">
        <v>0</v>
      </c>
      <c r="H137" s="142">
        <v>0</v>
      </c>
      <c r="I137" s="145">
        <v>3</v>
      </c>
      <c r="J137" s="144">
        <v>0</v>
      </c>
      <c r="K137" s="144">
        <v>0</v>
      </c>
      <c r="L137" s="144">
        <v>0</v>
      </c>
      <c r="M137" s="145">
        <v>3</v>
      </c>
      <c r="N137" s="145">
        <v>0</v>
      </c>
      <c r="O137" s="144">
        <v>0</v>
      </c>
      <c r="P137" s="144">
        <v>0</v>
      </c>
      <c r="Q137" s="504" t="s">
        <v>235</v>
      </c>
      <c r="R137" s="260"/>
    </row>
    <row r="138" spans="1:18" ht="12" customHeight="1" x14ac:dyDescent="0.2">
      <c r="A138" s="261"/>
      <c r="B138" s="503"/>
      <c r="C138" s="504" t="s">
        <v>32</v>
      </c>
      <c r="D138" s="141">
        <f t="shared" si="31"/>
        <v>17</v>
      </c>
      <c r="E138" s="139">
        <v>0</v>
      </c>
      <c r="F138" s="139">
        <v>0</v>
      </c>
      <c r="G138" s="139">
        <v>0</v>
      </c>
      <c r="H138" s="139">
        <v>0</v>
      </c>
      <c r="I138" s="262">
        <v>17</v>
      </c>
      <c r="J138" s="269">
        <v>0</v>
      </c>
      <c r="K138" s="269">
        <v>1</v>
      </c>
      <c r="L138" s="269">
        <v>2</v>
      </c>
      <c r="M138" s="262">
        <v>9</v>
      </c>
      <c r="N138" s="262">
        <v>4</v>
      </c>
      <c r="O138" s="269">
        <v>1</v>
      </c>
      <c r="P138" s="270">
        <v>0</v>
      </c>
      <c r="Q138" s="504" t="s">
        <v>32</v>
      </c>
      <c r="R138" s="260">
        <v>44</v>
      </c>
    </row>
    <row r="139" spans="1:18" ht="24" customHeight="1" x14ac:dyDescent="0.2">
      <c r="A139" s="260">
        <v>45</v>
      </c>
      <c r="B139" s="503" t="s">
        <v>516</v>
      </c>
      <c r="C139" s="504" t="s">
        <v>268</v>
      </c>
      <c r="D139" s="141">
        <f>SUM(E139,I139)</f>
        <v>1</v>
      </c>
      <c r="E139" s="139">
        <v>0</v>
      </c>
      <c r="F139" s="139">
        <v>0</v>
      </c>
      <c r="G139" s="139">
        <v>0</v>
      </c>
      <c r="H139" s="139">
        <v>0</v>
      </c>
      <c r="I139" s="274">
        <v>1</v>
      </c>
      <c r="J139" s="269">
        <v>0</v>
      </c>
      <c r="K139" s="269">
        <v>0</v>
      </c>
      <c r="L139" s="269">
        <v>0</v>
      </c>
      <c r="M139" s="262">
        <v>0</v>
      </c>
      <c r="N139" s="262">
        <v>0</v>
      </c>
      <c r="O139" s="269">
        <v>0</v>
      </c>
      <c r="P139" s="274">
        <v>1</v>
      </c>
      <c r="Q139" s="504" t="s">
        <v>268</v>
      </c>
      <c r="R139" s="260"/>
    </row>
    <row r="140" spans="1:18" ht="12" customHeight="1" x14ac:dyDescent="0.2">
      <c r="A140" s="268"/>
      <c r="B140" s="503"/>
      <c r="C140" s="504" t="s">
        <v>235</v>
      </c>
      <c r="D140" s="141">
        <f t="shared" si="31"/>
        <v>0</v>
      </c>
      <c r="E140" s="139">
        <v>0</v>
      </c>
      <c r="F140" s="139">
        <v>0</v>
      </c>
      <c r="G140" s="139">
        <v>0</v>
      </c>
      <c r="H140" s="139">
        <v>0</v>
      </c>
      <c r="I140" s="274">
        <v>0</v>
      </c>
      <c r="J140" s="269">
        <v>0</v>
      </c>
      <c r="K140" s="269">
        <v>0</v>
      </c>
      <c r="L140" s="269">
        <v>0</v>
      </c>
      <c r="M140" s="262">
        <v>0</v>
      </c>
      <c r="N140" s="262">
        <v>0</v>
      </c>
      <c r="O140" s="269">
        <v>0</v>
      </c>
      <c r="P140" s="274">
        <v>0</v>
      </c>
      <c r="Q140" s="504" t="s">
        <v>235</v>
      </c>
      <c r="R140" s="260"/>
    </row>
    <row r="141" spans="1:18" ht="12" customHeight="1" x14ac:dyDescent="0.2">
      <c r="A141" s="268"/>
      <c r="B141" s="503"/>
      <c r="C141" s="504" t="s">
        <v>32</v>
      </c>
      <c r="D141" s="141">
        <f t="shared" si="31"/>
        <v>1</v>
      </c>
      <c r="E141" s="139">
        <v>0</v>
      </c>
      <c r="F141" s="139">
        <v>0</v>
      </c>
      <c r="G141" s="139">
        <v>0</v>
      </c>
      <c r="H141" s="139">
        <v>0</v>
      </c>
      <c r="I141" s="274">
        <v>1</v>
      </c>
      <c r="J141" s="269">
        <v>0</v>
      </c>
      <c r="K141" s="269">
        <v>0</v>
      </c>
      <c r="L141" s="269">
        <v>0</v>
      </c>
      <c r="M141" s="262">
        <v>0</v>
      </c>
      <c r="N141" s="262">
        <v>0</v>
      </c>
      <c r="O141" s="269">
        <v>0</v>
      </c>
      <c r="P141" s="274">
        <v>1</v>
      </c>
      <c r="Q141" s="504" t="s">
        <v>32</v>
      </c>
      <c r="R141" s="260">
        <v>45</v>
      </c>
    </row>
    <row r="142" spans="1:18" ht="24" customHeight="1" x14ac:dyDescent="0.2">
      <c r="A142" s="260">
        <v>46</v>
      </c>
      <c r="B142" s="503" t="s">
        <v>517</v>
      </c>
      <c r="C142" s="504" t="s">
        <v>268</v>
      </c>
      <c r="D142" s="141">
        <f>SUM(E142,I142)</f>
        <v>1</v>
      </c>
      <c r="E142" s="139">
        <v>0</v>
      </c>
      <c r="F142" s="139">
        <v>0</v>
      </c>
      <c r="G142" s="139">
        <v>0</v>
      </c>
      <c r="H142" s="139">
        <v>0</v>
      </c>
      <c r="I142" s="262">
        <v>1</v>
      </c>
      <c r="J142" s="269">
        <v>0</v>
      </c>
      <c r="K142" s="269">
        <v>0</v>
      </c>
      <c r="L142" s="269">
        <v>0</v>
      </c>
      <c r="M142" s="262">
        <v>0</v>
      </c>
      <c r="N142" s="262">
        <v>1</v>
      </c>
      <c r="O142" s="269">
        <v>0</v>
      </c>
      <c r="P142" s="274">
        <v>0</v>
      </c>
      <c r="Q142" s="504" t="s">
        <v>268</v>
      </c>
      <c r="R142" s="260"/>
    </row>
    <row r="143" spans="1:18" ht="12" customHeight="1" x14ac:dyDescent="0.2">
      <c r="A143" s="268"/>
      <c r="B143" s="503"/>
      <c r="C143" s="504" t="s">
        <v>235</v>
      </c>
      <c r="D143" s="141">
        <f t="shared" si="31"/>
        <v>0</v>
      </c>
      <c r="E143" s="139">
        <v>0</v>
      </c>
      <c r="F143" s="139">
        <v>0</v>
      </c>
      <c r="G143" s="139">
        <v>0</v>
      </c>
      <c r="H143" s="139">
        <v>0</v>
      </c>
      <c r="I143" s="262">
        <v>0</v>
      </c>
      <c r="J143" s="269">
        <v>0</v>
      </c>
      <c r="K143" s="269">
        <v>0</v>
      </c>
      <c r="L143" s="269">
        <v>0</v>
      </c>
      <c r="M143" s="262">
        <v>0</v>
      </c>
      <c r="N143" s="262">
        <v>0</v>
      </c>
      <c r="O143" s="269">
        <v>0</v>
      </c>
      <c r="P143" s="274">
        <v>0</v>
      </c>
      <c r="Q143" s="504" t="s">
        <v>235</v>
      </c>
      <c r="R143" s="260"/>
    </row>
    <row r="144" spans="1:18" ht="12" customHeight="1" x14ac:dyDescent="0.2">
      <c r="A144" s="268"/>
      <c r="B144" s="503"/>
      <c r="C144" s="504" t="s">
        <v>32</v>
      </c>
      <c r="D144" s="141">
        <f t="shared" si="31"/>
        <v>1</v>
      </c>
      <c r="E144" s="139">
        <v>0</v>
      </c>
      <c r="F144" s="139">
        <v>0</v>
      </c>
      <c r="G144" s="139">
        <v>0</v>
      </c>
      <c r="H144" s="139">
        <v>0</v>
      </c>
      <c r="I144" s="262">
        <v>1</v>
      </c>
      <c r="J144" s="269">
        <v>0</v>
      </c>
      <c r="K144" s="269">
        <v>0</v>
      </c>
      <c r="L144" s="269">
        <v>0</v>
      </c>
      <c r="M144" s="262">
        <v>0</v>
      </c>
      <c r="N144" s="262">
        <v>1</v>
      </c>
      <c r="O144" s="269">
        <v>0</v>
      </c>
      <c r="P144" s="274">
        <v>0</v>
      </c>
      <c r="Q144" s="504" t="s">
        <v>32</v>
      </c>
      <c r="R144" s="260">
        <v>46</v>
      </c>
    </row>
    <row r="145" spans="1:18" ht="24" customHeight="1" x14ac:dyDescent="0.2">
      <c r="A145" s="276">
        <v>47</v>
      </c>
      <c r="B145" s="499" t="s">
        <v>305</v>
      </c>
      <c r="C145" s="500" t="s">
        <v>268</v>
      </c>
      <c r="D145" s="335">
        <f>SUM(E145,I145)</f>
        <v>0</v>
      </c>
      <c r="E145" s="56">
        <v>0</v>
      </c>
      <c r="F145" s="56">
        <v>0</v>
      </c>
      <c r="G145" s="56">
        <v>0</v>
      </c>
      <c r="H145" s="56">
        <v>0</v>
      </c>
      <c r="I145" s="246">
        <v>0</v>
      </c>
      <c r="J145" s="271">
        <v>0</v>
      </c>
      <c r="K145" s="271">
        <v>0</v>
      </c>
      <c r="L145" s="271">
        <v>0</v>
      </c>
      <c r="M145" s="246">
        <v>0</v>
      </c>
      <c r="N145" s="246">
        <v>0</v>
      </c>
      <c r="O145" s="271">
        <v>0</v>
      </c>
      <c r="P145" s="272">
        <v>0</v>
      </c>
      <c r="Q145" s="500" t="s">
        <v>268</v>
      </c>
      <c r="R145" s="248"/>
    </row>
    <row r="146" spans="1:18" ht="12" customHeight="1" x14ac:dyDescent="0.2">
      <c r="A146" s="275"/>
      <c r="B146" s="499"/>
      <c r="C146" s="500" t="s">
        <v>235</v>
      </c>
      <c r="D146" s="335">
        <f t="shared" ref="D146:D147" si="32">SUM(E146,I146)</f>
        <v>0</v>
      </c>
      <c r="E146" s="56">
        <v>0</v>
      </c>
      <c r="F146" s="56">
        <v>0</v>
      </c>
      <c r="G146" s="56">
        <v>0</v>
      </c>
      <c r="H146" s="56">
        <v>0</v>
      </c>
      <c r="I146" s="246">
        <v>0</v>
      </c>
      <c r="J146" s="271">
        <v>0</v>
      </c>
      <c r="K146" s="271">
        <v>0</v>
      </c>
      <c r="L146" s="271">
        <v>0</v>
      </c>
      <c r="M146" s="246">
        <v>0</v>
      </c>
      <c r="N146" s="246">
        <v>0</v>
      </c>
      <c r="O146" s="271">
        <v>0</v>
      </c>
      <c r="P146" s="272">
        <v>0</v>
      </c>
      <c r="Q146" s="500" t="s">
        <v>235</v>
      </c>
      <c r="R146" s="248"/>
    </row>
    <row r="147" spans="1:18" ht="12" customHeight="1" x14ac:dyDescent="0.2">
      <c r="A147" s="275"/>
      <c r="B147" s="499"/>
      <c r="C147" s="500" t="s">
        <v>32</v>
      </c>
      <c r="D147" s="335">
        <f t="shared" si="32"/>
        <v>0</v>
      </c>
      <c r="E147" s="56">
        <v>0</v>
      </c>
      <c r="F147" s="56">
        <v>0</v>
      </c>
      <c r="G147" s="56">
        <v>0</v>
      </c>
      <c r="H147" s="56">
        <v>0</v>
      </c>
      <c r="I147" s="246">
        <v>0</v>
      </c>
      <c r="J147" s="271">
        <v>0</v>
      </c>
      <c r="K147" s="271">
        <v>0</v>
      </c>
      <c r="L147" s="271">
        <v>0</v>
      </c>
      <c r="M147" s="246">
        <v>0</v>
      </c>
      <c r="N147" s="246">
        <v>0</v>
      </c>
      <c r="O147" s="271">
        <v>0</v>
      </c>
      <c r="P147" s="272">
        <v>0</v>
      </c>
      <c r="Q147" s="500" t="s">
        <v>32</v>
      </c>
      <c r="R147" s="248">
        <v>47</v>
      </c>
    </row>
    <row r="148" spans="1:18" s="249" customFormat="1" ht="24" customHeight="1" x14ac:dyDescent="0.2">
      <c r="A148" s="276">
        <v>48</v>
      </c>
      <c r="B148" s="499" t="s">
        <v>306</v>
      </c>
      <c r="C148" s="500" t="s">
        <v>268</v>
      </c>
      <c r="D148" s="335">
        <f>SUM(E148,I148)</f>
        <v>137</v>
      </c>
      <c r="E148" s="56">
        <v>2</v>
      </c>
      <c r="F148" s="56">
        <v>0</v>
      </c>
      <c r="G148" s="56">
        <v>1</v>
      </c>
      <c r="H148" s="56">
        <v>1</v>
      </c>
      <c r="I148" s="246">
        <v>135</v>
      </c>
      <c r="J148" s="246">
        <v>0</v>
      </c>
      <c r="K148" s="246">
        <v>3</v>
      </c>
      <c r="L148" s="246">
        <v>13</v>
      </c>
      <c r="M148" s="246">
        <v>54</v>
      </c>
      <c r="N148" s="246">
        <v>28</v>
      </c>
      <c r="O148" s="246">
        <v>23</v>
      </c>
      <c r="P148" s="246">
        <v>14</v>
      </c>
      <c r="Q148" s="500" t="s">
        <v>268</v>
      </c>
      <c r="R148" s="248"/>
    </row>
    <row r="149" spans="1:18" s="249" customFormat="1" ht="12" customHeight="1" x14ac:dyDescent="0.2">
      <c r="A149" s="275"/>
      <c r="B149" s="499"/>
      <c r="C149" s="500" t="s">
        <v>235</v>
      </c>
      <c r="D149" s="335">
        <f t="shared" ref="D149:D150" si="33">SUM(E149,I149)</f>
        <v>10</v>
      </c>
      <c r="E149" s="56">
        <v>0</v>
      </c>
      <c r="F149" s="56">
        <v>0</v>
      </c>
      <c r="G149" s="56">
        <v>0</v>
      </c>
      <c r="H149" s="56">
        <v>0</v>
      </c>
      <c r="I149" s="246">
        <v>10</v>
      </c>
      <c r="J149" s="246">
        <v>0</v>
      </c>
      <c r="K149" s="246">
        <v>2</v>
      </c>
      <c r="L149" s="246">
        <v>0</v>
      </c>
      <c r="M149" s="246">
        <v>5</v>
      </c>
      <c r="N149" s="246">
        <v>1</v>
      </c>
      <c r="O149" s="246">
        <v>2</v>
      </c>
      <c r="P149" s="246">
        <v>0</v>
      </c>
      <c r="Q149" s="500" t="s">
        <v>235</v>
      </c>
      <c r="R149" s="248"/>
    </row>
    <row r="150" spans="1:18" s="249" customFormat="1" ht="12" customHeight="1" x14ac:dyDescent="0.2">
      <c r="A150" s="275"/>
      <c r="B150" s="499"/>
      <c r="C150" s="500" t="s">
        <v>32</v>
      </c>
      <c r="D150" s="335">
        <f t="shared" si="33"/>
        <v>147</v>
      </c>
      <c r="E150" s="56">
        <v>2</v>
      </c>
      <c r="F150" s="56">
        <v>0</v>
      </c>
      <c r="G150" s="56">
        <v>1</v>
      </c>
      <c r="H150" s="56">
        <v>1</v>
      </c>
      <c r="I150" s="246">
        <v>145</v>
      </c>
      <c r="J150" s="246">
        <v>0</v>
      </c>
      <c r="K150" s="246">
        <v>5</v>
      </c>
      <c r="L150" s="246">
        <v>13</v>
      </c>
      <c r="M150" s="246">
        <v>59</v>
      </c>
      <c r="N150" s="246">
        <v>29</v>
      </c>
      <c r="O150" s="246">
        <v>25</v>
      </c>
      <c r="P150" s="246">
        <v>14</v>
      </c>
      <c r="Q150" s="500" t="s">
        <v>32</v>
      </c>
      <c r="R150" s="248">
        <v>48</v>
      </c>
    </row>
    <row r="151" spans="1:18" ht="24" customHeight="1" x14ac:dyDescent="0.2">
      <c r="A151" s="140">
        <v>49</v>
      </c>
      <c r="B151" s="503" t="s">
        <v>302</v>
      </c>
      <c r="C151" s="504" t="s">
        <v>268</v>
      </c>
      <c r="D151" s="141">
        <f>SUM(E151,I151)</f>
        <v>74</v>
      </c>
      <c r="E151" s="139">
        <v>0</v>
      </c>
      <c r="F151" s="139">
        <v>0</v>
      </c>
      <c r="G151" s="139">
        <v>0</v>
      </c>
      <c r="H151" s="139">
        <v>0</v>
      </c>
      <c r="I151" s="256">
        <v>74</v>
      </c>
      <c r="J151" s="269">
        <v>0</v>
      </c>
      <c r="K151" s="262">
        <v>0</v>
      </c>
      <c r="L151" s="256">
        <v>8</v>
      </c>
      <c r="M151" s="262">
        <v>24</v>
      </c>
      <c r="N151" s="262">
        <v>18</v>
      </c>
      <c r="O151" s="262">
        <v>15</v>
      </c>
      <c r="P151" s="270">
        <v>9</v>
      </c>
      <c r="Q151" s="504" t="s">
        <v>268</v>
      </c>
      <c r="R151" s="260"/>
    </row>
    <row r="152" spans="1:18" ht="12" customHeight="1" x14ac:dyDescent="0.2">
      <c r="A152" s="261"/>
      <c r="B152" s="503"/>
      <c r="C152" s="504" t="s">
        <v>235</v>
      </c>
      <c r="D152" s="141">
        <f t="shared" ref="D152:D153" si="34">SUM(E152,I152)</f>
        <v>4</v>
      </c>
      <c r="E152" s="139">
        <v>0</v>
      </c>
      <c r="F152" s="139">
        <v>0</v>
      </c>
      <c r="G152" s="139">
        <v>0</v>
      </c>
      <c r="H152" s="139">
        <v>0</v>
      </c>
      <c r="I152" s="256">
        <v>4</v>
      </c>
      <c r="J152" s="269">
        <v>0</v>
      </c>
      <c r="K152" s="262">
        <v>2</v>
      </c>
      <c r="L152" s="256">
        <v>0</v>
      </c>
      <c r="M152" s="262">
        <v>1</v>
      </c>
      <c r="N152" s="262">
        <v>1</v>
      </c>
      <c r="O152" s="262">
        <v>0</v>
      </c>
      <c r="P152" s="270">
        <v>0</v>
      </c>
      <c r="Q152" s="504" t="s">
        <v>235</v>
      </c>
      <c r="R152" s="260"/>
    </row>
    <row r="153" spans="1:18" ht="12" customHeight="1" x14ac:dyDescent="0.2">
      <c r="A153" s="261"/>
      <c r="B153" s="503"/>
      <c r="C153" s="504" t="s">
        <v>32</v>
      </c>
      <c r="D153" s="141">
        <f t="shared" si="34"/>
        <v>78</v>
      </c>
      <c r="E153" s="139">
        <v>0</v>
      </c>
      <c r="F153" s="139">
        <v>0</v>
      </c>
      <c r="G153" s="139">
        <v>0</v>
      </c>
      <c r="H153" s="139">
        <v>0</v>
      </c>
      <c r="I153" s="256">
        <v>78</v>
      </c>
      <c r="J153" s="269">
        <v>0</v>
      </c>
      <c r="K153" s="262">
        <v>2</v>
      </c>
      <c r="L153" s="256">
        <v>8</v>
      </c>
      <c r="M153" s="262">
        <v>25</v>
      </c>
      <c r="N153" s="262">
        <v>19</v>
      </c>
      <c r="O153" s="262">
        <v>15</v>
      </c>
      <c r="P153" s="269">
        <v>9</v>
      </c>
      <c r="Q153" s="504" t="s">
        <v>32</v>
      </c>
      <c r="R153" s="260">
        <v>49</v>
      </c>
    </row>
    <row r="154" spans="1:18" ht="24" customHeight="1" x14ac:dyDescent="0.2">
      <c r="A154" s="140">
        <v>50</v>
      </c>
      <c r="B154" s="503" t="s">
        <v>303</v>
      </c>
      <c r="C154" s="504" t="s">
        <v>268</v>
      </c>
      <c r="D154" s="141">
        <f>SUM(E154,I154)</f>
        <v>15</v>
      </c>
      <c r="E154" s="139">
        <v>0</v>
      </c>
      <c r="F154" s="139">
        <v>0</v>
      </c>
      <c r="G154" s="139">
        <v>0</v>
      </c>
      <c r="H154" s="139">
        <v>0</v>
      </c>
      <c r="I154" s="256">
        <v>15</v>
      </c>
      <c r="J154" s="269">
        <v>0</v>
      </c>
      <c r="K154" s="262">
        <v>0</v>
      </c>
      <c r="L154" s="256">
        <v>0</v>
      </c>
      <c r="M154" s="262">
        <v>12</v>
      </c>
      <c r="N154" s="262">
        <v>1</v>
      </c>
      <c r="O154" s="262">
        <v>1</v>
      </c>
      <c r="P154" s="270">
        <v>1</v>
      </c>
      <c r="Q154" s="504" t="s">
        <v>268</v>
      </c>
      <c r="R154" s="260"/>
    </row>
    <row r="155" spans="1:18" ht="12" customHeight="1" x14ac:dyDescent="0.2">
      <c r="A155" s="261"/>
      <c r="B155" s="503"/>
      <c r="C155" s="504" t="s">
        <v>235</v>
      </c>
      <c r="D155" s="141">
        <f t="shared" ref="D155:D156" si="35">SUM(E155,I155)</f>
        <v>3</v>
      </c>
      <c r="E155" s="139">
        <v>0</v>
      </c>
      <c r="F155" s="139">
        <v>0</v>
      </c>
      <c r="G155" s="139">
        <v>0</v>
      </c>
      <c r="H155" s="139">
        <v>0</v>
      </c>
      <c r="I155" s="262">
        <v>3</v>
      </c>
      <c r="J155" s="144">
        <v>0</v>
      </c>
      <c r="K155" s="144">
        <v>0</v>
      </c>
      <c r="L155" s="144">
        <v>0</v>
      </c>
      <c r="M155" s="262">
        <v>1</v>
      </c>
      <c r="N155" s="145">
        <v>0</v>
      </c>
      <c r="O155" s="144">
        <v>2</v>
      </c>
      <c r="P155" s="262">
        <v>0</v>
      </c>
      <c r="Q155" s="504" t="s">
        <v>235</v>
      </c>
      <c r="R155" s="260"/>
    </row>
    <row r="156" spans="1:18" ht="12" customHeight="1" x14ac:dyDescent="0.2">
      <c r="A156" s="261"/>
      <c r="B156" s="503"/>
      <c r="C156" s="504" t="s">
        <v>32</v>
      </c>
      <c r="D156" s="141">
        <f t="shared" si="35"/>
        <v>18</v>
      </c>
      <c r="E156" s="139">
        <v>0</v>
      </c>
      <c r="F156" s="139">
        <v>0</v>
      </c>
      <c r="G156" s="139">
        <v>0</v>
      </c>
      <c r="H156" s="139">
        <v>0</v>
      </c>
      <c r="I156" s="256">
        <v>18</v>
      </c>
      <c r="J156" s="269">
        <v>0</v>
      </c>
      <c r="K156" s="262">
        <v>0</v>
      </c>
      <c r="L156" s="256">
        <v>0</v>
      </c>
      <c r="M156" s="262">
        <v>13</v>
      </c>
      <c r="N156" s="262">
        <v>1</v>
      </c>
      <c r="O156" s="262">
        <v>3</v>
      </c>
      <c r="P156" s="269">
        <v>1</v>
      </c>
      <c r="Q156" s="504" t="s">
        <v>32</v>
      </c>
      <c r="R156" s="260">
        <v>50</v>
      </c>
    </row>
    <row r="157" spans="1:18" ht="24" customHeight="1" x14ac:dyDescent="0.2">
      <c r="A157" s="140">
        <v>51</v>
      </c>
      <c r="B157" s="503" t="s">
        <v>304</v>
      </c>
      <c r="C157" s="504" t="s">
        <v>268</v>
      </c>
      <c r="D157" s="141">
        <f>SUM(E157,I157)</f>
        <v>46</v>
      </c>
      <c r="E157" s="139">
        <v>2</v>
      </c>
      <c r="F157" s="139">
        <v>0</v>
      </c>
      <c r="G157" s="139">
        <v>1</v>
      </c>
      <c r="H157" s="139">
        <v>1</v>
      </c>
      <c r="I157" s="256">
        <v>44</v>
      </c>
      <c r="J157" s="269">
        <v>0</v>
      </c>
      <c r="K157" s="262">
        <v>3</v>
      </c>
      <c r="L157" s="256">
        <v>5</v>
      </c>
      <c r="M157" s="262">
        <v>16</v>
      </c>
      <c r="N157" s="262">
        <v>9</v>
      </c>
      <c r="O157" s="262">
        <v>7</v>
      </c>
      <c r="P157" s="270">
        <v>4</v>
      </c>
      <c r="Q157" s="504" t="s">
        <v>268</v>
      </c>
      <c r="R157" s="260"/>
    </row>
    <row r="158" spans="1:18" ht="12" customHeight="1" x14ac:dyDescent="0.2">
      <c r="A158" s="261"/>
      <c r="B158" s="503"/>
      <c r="C158" s="504" t="s">
        <v>235</v>
      </c>
      <c r="D158" s="141">
        <f t="shared" ref="D158:D159" si="36">SUM(E158,I158)</f>
        <v>3</v>
      </c>
      <c r="E158" s="139">
        <v>0</v>
      </c>
      <c r="F158" s="139">
        <v>0</v>
      </c>
      <c r="G158" s="139">
        <v>0</v>
      </c>
      <c r="H158" s="139">
        <v>0</v>
      </c>
      <c r="I158" s="256">
        <v>3</v>
      </c>
      <c r="J158" s="269">
        <v>0</v>
      </c>
      <c r="K158" s="262">
        <v>0</v>
      </c>
      <c r="L158" s="256">
        <v>0</v>
      </c>
      <c r="M158" s="262">
        <v>3</v>
      </c>
      <c r="N158" s="262">
        <v>0</v>
      </c>
      <c r="O158" s="262">
        <v>0</v>
      </c>
      <c r="P158" s="270">
        <v>0</v>
      </c>
      <c r="Q158" s="504" t="s">
        <v>235</v>
      </c>
      <c r="R158" s="260"/>
    </row>
    <row r="159" spans="1:18" ht="12" customHeight="1" x14ac:dyDescent="0.2">
      <c r="A159" s="261"/>
      <c r="B159" s="503"/>
      <c r="C159" s="504" t="s">
        <v>32</v>
      </c>
      <c r="D159" s="141">
        <f t="shared" si="36"/>
        <v>49</v>
      </c>
      <c r="E159" s="139">
        <v>2</v>
      </c>
      <c r="F159" s="139">
        <v>0</v>
      </c>
      <c r="G159" s="139">
        <v>1</v>
      </c>
      <c r="H159" s="139">
        <v>1</v>
      </c>
      <c r="I159" s="256">
        <v>47</v>
      </c>
      <c r="J159" s="269">
        <v>0</v>
      </c>
      <c r="K159" s="262">
        <v>3</v>
      </c>
      <c r="L159" s="256">
        <v>5</v>
      </c>
      <c r="M159" s="262">
        <v>19</v>
      </c>
      <c r="N159" s="262">
        <v>9</v>
      </c>
      <c r="O159" s="262">
        <v>7</v>
      </c>
      <c r="P159" s="269">
        <v>4</v>
      </c>
      <c r="Q159" s="504" t="s">
        <v>32</v>
      </c>
      <c r="R159" s="260">
        <v>51</v>
      </c>
    </row>
    <row r="160" spans="1:18" ht="24" customHeight="1" x14ac:dyDescent="0.2">
      <c r="A160" s="253">
        <v>52</v>
      </c>
      <c r="B160" s="503" t="s">
        <v>518</v>
      </c>
      <c r="C160" s="504" t="s">
        <v>268</v>
      </c>
      <c r="D160" s="141">
        <f>SUM(E160,I160)</f>
        <v>1</v>
      </c>
      <c r="E160" s="139">
        <v>0</v>
      </c>
      <c r="F160" s="139">
        <v>0</v>
      </c>
      <c r="G160" s="139">
        <v>0</v>
      </c>
      <c r="H160" s="139">
        <v>0</v>
      </c>
      <c r="I160" s="256">
        <v>1</v>
      </c>
      <c r="J160" s="269">
        <v>0</v>
      </c>
      <c r="K160" s="262">
        <v>0</v>
      </c>
      <c r="L160" s="256">
        <v>0</v>
      </c>
      <c r="M160" s="262">
        <v>1</v>
      </c>
      <c r="N160" s="262">
        <v>0</v>
      </c>
      <c r="O160" s="262">
        <v>0</v>
      </c>
      <c r="P160" s="269">
        <v>0</v>
      </c>
      <c r="Q160" s="504" t="s">
        <v>268</v>
      </c>
      <c r="R160" s="260"/>
    </row>
    <row r="161" spans="1:18" ht="12" customHeight="1" x14ac:dyDescent="0.2">
      <c r="A161" s="261"/>
      <c r="B161" s="503"/>
      <c r="C161" s="504" t="s">
        <v>235</v>
      </c>
      <c r="D161" s="141">
        <f t="shared" ref="D161:D162" si="37">SUM(E161,I161)</f>
        <v>0</v>
      </c>
      <c r="E161" s="139">
        <v>0</v>
      </c>
      <c r="F161" s="139">
        <v>0</v>
      </c>
      <c r="G161" s="139">
        <v>0</v>
      </c>
      <c r="H161" s="139">
        <v>0</v>
      </c>
      <c r="I161" s="256">
        <v>0</v>
      </c>
      <c r="J161" s="269">
        <v>0</v>
      </c>
      <c r="K161" s="262">
        <v>0</v>
      </c>
      <c r="L161" s="256">
        <v>0</v>
      </c>
      <c r="M161" s="262">
        <v>0</v>
      </c>
      <c r="N161" s="262">
        <v>0</v>
      </c>
      <c r="O161" s="262">
        <v>0</v>
      </c>
      <c r="P161" s="269">
        <v>0</v>
      </c>
      <c r="Q161" s="504" t="s">
        <v>235</v>
      </c>
      <c r="R161" s="260"/>
    </row>
    <row r="162" spans="1:18" ht="12" customHeight="1" x14ac:dyDescent="0.2">
      <c r="A162" s="261"/>
      <c r="B162" s="503"/>
      <c r="C162" s="504" t="s">
        <v>32</v>
      </c>
      <c r="D162" s="141">
        <f t="shared" si="37"/>
        <v>1</v>
      </c>
      <c r="E162" s="139">
        <v>0</v>
      </c>
      <c r="F162" s="139">
        <v>0</v>
      </c>
      <c r="G162" s="139">
        <v>0</v>
      </c>
      <c r="H162" s="139">
        <v>0</v>
      </c>
      <c r="I162" s="256">
        <v>1</v>
      </c>
      <c r="J162" s="269">
        <v>0</v>
      </c>
      <c r="K162" s="262">
        <v>0</v>
      </c>
      <c r="L162" s="256">
        <v>0</v>
      </c>
      <c r="M162" s="262">
        <v>1</v>
      </c>
      <c r="N162" s="262">
        <v>0</v>
      </c>
      <c r="O162" s="262">
        <v>0</v>
      </c>
      <c r="P162" s="269">
        <v>0</v>
      </c>
      <c r="Q162" s="504" t="s">
        <v>32</v>
      </c>
      <c r="R162" s="260">
        <v>52</v>
      </c>
    </row>
    <row r="163" spans="1:18" ht="24" customHeight="1" x14ac:dyDescent="0.2">
      <c r="A163" s="253">
        <v>53</v>
      </c>
      <c r="B163" s="503" t="s">
        <v>519</v>
      </c>
      <c r="C163" s="504" t="s">
        <v>268</v>
      </c>
      <c r="D163" s="141">
        <f>SUM(E163,I163)</f>
        <v>1</v>
      </c>
      <c r="E163" s="139">
        <v>0</v>
      </c>
      <c r="F163" s="139">
        <v>0</v>
      </c>
      <c r="G163" s="139">
        <v>0</v>
      </c>
      <c r="H163" s="139">
        <v>0</v>
      </c>
      <c r="I163" s="256">
        <v>1</v>
      </c>
      <c r="J163" s="269">
        <v>0</v>
      </c>
      <c r="K163" s="262">
        <v>0</v>
      </c>
      <c r="L163" s="256">
        <v>0</v>
      </c>
      <c r="M163" s="262">
        <v>1</v>
      </c>
      <c r="N163" s="262">
        <v>0</v>
      </c>
      <c r="O163" s="262">
        <v>0</v>
      </c>
      <c r="P163" s="269">
        <v>0</v>
      </c>
      <c r="Q163" s="504" t="s">
        <v>268</v>
      </c>
      <c r="R163" s="260"/>
    </row>
    <row r="164" spans="1:18" ht="12" customHeight="1" x14ac:dyDescent="0.2">
      <c r="A164" s="261"/>
      <c r="B164" s="503"/>
      <c r="C164" s="504" t="s">
        <v>235</v>
      </c>
      <c r="D164" s="141">
        <f t="shared" ref="D164:D165" si="38">SUM(E164,I164)</f>
        <v>0</v>
      </c>
      <c r="E164" s="139">
        <v>0</v>
      </c>
      <c r="F164" s="139">
        <v>0</v>
      </c>
      <c r="G164" s="139">
        <v>0</v>
      </c>
      <c r="H164" s="139">
        <v>0</v>
      </c>
      <c r="I164" s="256">
        <v>0</v>
      </c>
      <c r="J164" s="269">
        <v>0</v>
      </c>
      <c r="K164" s="262">
        <v>0</v>
      </c>
      <c r="L164" s="256">
        <v>0</v>
      </c>
      <c r="M164" s="262">
        <v>0</v>
      </c>
      <c r="N164" s="262">
        <v>0</v>
      </c>
      <c r="O164" s="262">
        <v>0</v>
      </c>
      <c r="P164" s="269">
        <v>0</v>
      </c>
      <c r="Q164" s="504" t="s">
        <v>235</v>
      </c>
      <c r="R164" s="260"/>
    </row>
    <row r="165" spans="1:18" ht="12" customHeight="1" x14ac:dyDescent="0.2">
      <c r="A165" s="261"/>
      <c r="B165" s="503"/>
      <c r="C165" s="504" t="s">
        <v>32</v>
      </c>
      <c r="D165" s="141">
        <f t="shared" si="38"/>
        <v>1</v>
      </c>
      <c r="E165" s="139">
        <v>0</v>
      </c>
      <c r="F165" s="139">
        <v>0</v>
      </c>
      <c r="G165" s="139">
        <v>0</v>
      </c>
      <c r="H165" s="139">
        <v>0</v>
      </c>
      <c r="I165" s="256">
        <v>1</v>
      </c>
      <c r="J165" s="269">
        <v>0</v>
      </c>
      <c r="K165" s="262">
        <v>0</v>
      </c>
      <c r="L165" s="256">
        <v>0</v>
      </c>
      <c r="M165" s="262">
        <v>1</v>
      </c>
      <c r="N165" s="262">
        <v>0</v>
      </c>
      <c r="O165" s="262">
        <v>0</v>
      </c>
      <c r="P165" s="269">
        <v>0</v>
      </c>
      <c r="Q165" s="504" t="s">
        <v>32</v>
      </c>
      <c r="R165" s="260">
        <v>53</v>
      </c>
    </row>
    <row r="166" spans="1:18" s="249" customFormat="1" ht="24" customHeight="1" x14ac:dyDescent="0.2">
      <c r="A166" s="276">
        <v>54</v>
      </c>
      <c r="B166" s="499" t="s">
        <v>308</v>
      </c>
      <c r="C166" s="500" t="s">
        <v>268</v>
      </c>
      <c r="D166" s="335">
        <f>SUM(E166,I166)</f>
        <v>374</v>
      </c>
      <c r="E166" s="263">
        <v>31</v>
      </c>
      <c r="F166" s="263">
        <v>3</v>
      </c>
      <c r="G166" s="263">
        <v>10</v>
      </c>
      <c r="H166" s="263">
        <v>18</v>
      </c>
      <c r="I166" s="266">
        <v>343</v>
      </c>
      <c r="J166" s="277">
        <v>1</v>
      </c>
      <c r="K166" s="265">
        <v>20</v>
      </c>
      <c r="L166" s="266">
        <v>95</v>
      </c>
      <c r="M166" s="265">
        <v>154</v>
      </c>
      <c r="N166" s="265">
        <v>48</v>
      </c>
      <c r="O166" s="265">
        <v>17</v>
      </c>
      <c r="P166" s="277">
        <v>8</v>
      </c>
      <c r="Q166" s="500" t="s">
        <v>268</v>
      </c>
      <c r="R166" s="248"/>
    </row>
    <row r="167" spans="1:18" s="249" customFormat="1" ht="12" customHeight="1" x14ac:dyDescent="0.2">
      <c r="A167" s="250"/>
      <c r="B167" s="499"/>
      <c r="C167" s="500" t="s">
        <v>235</v>
      </c>
      <c r="D167" s="335">
        <f t="shared" ref="D167:D183" si="39">SUM(E167,I167)</f>
        <v>23</v>
      </c>
      <c r="E167" s="263">
        <v>4</v>
      </c>
      <c r="F167" s="263">
        <v>0</v>
      </c>
      <c r="G167" s="263">
        <v>2</v>
      </c>
      <c r="H167" s="263">
        <v>2</v>
      </c>
      <c r="I167" s="266">
        <v>19</v>
      </c>
      <c r="J167" s="277">
        <v>0</v>
      </c>
      <c r="K167" s="265">
        <v>0</v>
      </c>
      <c r="L167" s="266">
        <v>4</v>
      </c>
      <c r="M167" s="265">
        <v>12</v>
      </c>
      <c r="N167" s="265">
        <v>2</v>
      </c>
      <c r="O167" s="265">
        <v>1</v>
      </c>
      <c r="P167" s="277">
        <v>0</v>
      </c>
      <c r="Q167" s="500" t="s">
        <v>235</v>
      </c>
      <c r="R167" s="248"/>
    </row>
    <row r="168" spans="1:18" s="249" customFormat="1" ht="12" customHeight="1" x14ac:dyDescent="0.2">
      <c r="A168" s="250"/>
      <c r="B168" s="499"/>
      <c r="C168" s="500" t="s">
        <v>32</v>
      </c>
      <c r="D168" s="335">
        <f t="shared" si="39"/>
        <v>397</v>
      </c>
      <c r="E168" s="263">
        <v>35</v>
      </c>
      <c r="F168" s="263">
        <v>3</v>
      </c>
      <c r="G168" s="263">
        <v>12</v>
      </c>
      <c r="H168" s="263">
        <v>20</v>
      </c>
      <c r="I168" s="266">
        <v>362</v>
      </c>
      <c r="J168" s="277">
        <v>1</v>
      </c>
      <c r="K168" s="265">
        <v>20</v>
      </c>
      <c r="L168" s="266">
        <v>99</v>
      </c>
      <c r="M168" s="265">
        <v>166</v>
      </c>
      <c r="N168" s="265">
        <v>50</v>
      </c>
      <c r="O168" s="265">
        <v>18</v>
      </c>
      <c r="P168" s="277">
        <v>8</v>
      </c>
      <c r="Q168" s="500" t="s">
        <v>32</v>
      </c>
      <c r="R168" s="248">
        <v>54</v>
      </c>
    </row>
    <row r="169" spans="1:18" ht="24" customHeight="1" x14ac:dyDescent="0.2">
      <c r="A169" s="140">
        <v>55</v>
      </c>
      <c r="B169" s="503" t="s">
        <v>307</v>
      </c>
      <c r="C169" s="504" t="s">
        <v>268</v>
      </c>
      <c r="D169" s="141">
        <f>SUM(E169,I169)</f>
        <v>127</v>
      </c>
      <c r="E169" s="142">
        <v>7</v>
      </c>
      <c r="F169" s="142">
        <v>1</v>
      </c>
      <c r="G169" s="142">
        <v>2</v>
      </c>
      <c r="H169" s="142">
        <v>4</v>
      </c>
      <c r="I169" s="143">
        <v>120</v>
      </c>
      <c r="J169" s="144">
        <v>0</v>
      </c>
      <c r="K169" s="145">
        <v>10</v>
      </c>
      <c r="L169" s="143">
        <v>35</v>
      </c>
      <c r="M169" s="145">
        <v>48</v>
      </c>
      <c r="N169" s="145">
        <v>20</v>
      </c>
      <c r="O169" s="145">
        <v>6</v>
      </c>
      <c r="P169" s="147">
        <v>1</v>
      </c>
      <c r="Q169" s="504" t="s">
        <v>268</v>
      </c>
      <c r="R169" s="260"/>
    </row>
    <row r="170" spans="1:18" ht="12" customHeight="1" x14ac:dyDescent="0.2">
      <c r="A170" s="261"/>
      <c r="B170" s="503"/>
      <c r="C170" s="504" t="s">
        <v>235</v>
      </c>
      <c r="D170" s="141">
        <f t="shared" si="39"/>
        <v>9</v>
      </c>
      <c r="E170" s="142">
        <v>0</v>
      </c>
      <c r="F170" s="142">
        <v>0</v>
      </c>
      <c r="G170" s="142">
        <v>0</v>
      </c>
      <c r="H170" s="142">
        <v>0</v>
      </c>
      <c r="I170" s="143">
        <v>9</v>
      </c>
      <c r="J170" s="144">
        <v>0</v>
      </c>
      <c r="K170" s="145">
        <v>0</v>
      </c>
      <c r="L170" s="143">
        <v>1</v>
      </c>
      <c r="M170" s="145">
        <v>5</v>
      </c>
      <c r="N170" s="145">
        <v>2</v>
      </c>
      <c r="O170" s="145">
        <v>1</v>
      </c>
      <c r="P170" s="147">
        <v>0</v>
      </c>
      <c r="Q170" s="504" t="s">
        <v>235</v>
      </c>
      <c r="R170" s="260"/>
    </row>
    <row r="171" spans="1:18" ht="12" customHeight="1" x14ac:dyDescent="0.2">
      <c r="A171" s="261"/>
      <c r="B171" s="503"/>
      <c r="C171" s="504" t="s">
        <v>32</v>
      </c>
      <c r="D171" s="141">
        <f t="shared" si="39"/>
        <v>136</v>
      </c>
      <c r="E171" s="142">
        <v>7</v>
      </c>
      <c r="F171" s="142">
        <v>1</v>
      </c>
      <c r="G171" s="142">
        <v>2</v>
      </c>
      <c r="H171" s="142">
        <v>4</v>
      </c>
      <c r="I171" s="143">
        <v>129</v>
      </c>
      <c r="J171" s="144">
        <v>0</v>
      </c>
      <c r="K171" s="145">
        <v>10</v>
      </c>
      <c r="L171" s="143">
        <v>36</v>
      </c>
      <c r="M171" s="145">
        <v>53</v>
      </c>
      <c r="N171" s="145">
        <v>22</v>
      </c>
      <c r="O171" s="145">
        <v>7</v>
      </c>
      <c r="P171" s="144">
        <v>1</v>
      </c>
      <c r="Q171" s="504" t="s">
        <v>32</v>
      </c>
      <c r="R171" s="260">
        <v>55</v>
      </c>
    </row>
    <row r="172" spans="1:18" ht="24" customHeight="1" x14ac:dyDescent="0.2">
      <c r="A172" s="140">
        <v>56</v>
      </c>
      <c r="B172" s="503" t="s">
        <v>309</v>
      </c>
      <c r="C172" s="504" t="s">
        <v>268</v>
      </c>
      <c r="D172" s="141">
        <f>SUM(E172,I172)</f>
        <v>1</v>
      </c>
      <c r="E172" s="142">
        <v>0</v>
      </c>
      <c r="F172" s="142">
        <v>0</v>
      </c>
      <c r="G172" s="142">
        <v>0</v>
      </c>
      <c r="H172" s="142">
        <v>0</v>
      </c>
      <c r="I172" s="143">
        <v>1</v>
      </c>
      <c r="J172" s="144">
        <v>0</v>
      </c>
      <c r="K172" s="145">
        <v>0</v>
      </c>
      <c r="L172" s="143">
        <v>0</v>
      </c>
      <c r="M172" s="145">
        <v>1</v>
      </c>
      <c r="N172" s="145">
        <v>0</v>
      </c>
      <c r="O172" s="145">
        <v>0</v>
      </c>
      <c r="P172" s="147">
        <v>0</v>
      </c>
      <c r="Q172" s="504" t="s">
        <v>268</v>
      </c>
      <c r="R172" s="260"/>
    </row>
    <row r="173" spans="1:18" ht="12.75" customHeight="1" x14ac:dyDescent="0.2">
      <c r="A173" s="261"/>
      <c r="B173" s="503"/>
      <c r="C173" s="504" t="s">
        <v>235</v>
      </c>
      <c r="D173" s="254">
        <f t="shared" si="39"/>
        <v>0</v>
      </c>
      <c r="E173" s="142">
        <v>0</v>
      </c>
      <c r="F173" s="142">
        <v>0</v>
      </c>
      <c r="G173" s="142">
        <v>0</v>
      </c>
      <c r="H173" s="142">
        <v>0</v>
      </c>
      <c r="I173" s="262">
        <v>0</v>
      </c>
      <c r="J173" s="144">
        <v>0</v>
      </c>
      <c r="K173" s="144">
        <v>0</v>
      </c>
      <c r="L173" s="144">
        <v>0</v>
      </c>
      <c r="M173" s="262">
        <v>0</v>
      </c>
      <c r="N173" s="145">
        <v>0</v>
      </c>
      <c r="O173" s="144">
        <v>0</v>
      </c>
      <c r="P173" s="262">
        <v>0</v>
      </c>
      <c r="Q173" s="504" t="s">
        <v>235</v>
      </c>
      <c r="R173" s="260"/>
    </row>
    <row r="174" spans="1:18" ht="12.75" customHeight="1" x14ac:dyDescent="0.2">
      <c r="A174" s="261"/>
      <c r="B174" s="503"/>
      <c r="C174" s="504" t="s">
        <v>32</v>
      </c>
      <c r="D174" s="141">
        <f t="shared" si="39"/>
        <v>1</v>
      </c>
      <c r="E174" s="142">
        <v>0</v>
      </c>
      <c r="F174" s="142">
        <v>0</v>
      </c>
      <c r="G174" s="142">
        <v>0</v>
      </c>
      <c r="H174" s="142">
        <v>0</v>
      </c>
      <c r="I174" s="143">
        <v>1</v>
      </c>
      <c r="J174" s="144">
        <v>0</v>
      </c>
      <c r="K174" s="145">
        <v>0</v>
      </c>
      <c r="L174" s="143">
        <v>0</v>
      </c>
      <c r="M174" s="145">
        <v>1</v>
      </c>
      <c r="N174" s="145">
        <v>0</v>
      </c>
      <c r="O174" s="145">
        <v>0</v>
      </c>
      <c r="P174" s="144">
        <v>0</v>
      </c>
      <c r="Q174" s="504" t="s">
        <v>32</v>
      </c>
      <c r="R174" s="260">
        <v>56</v>
      </c>
    </row>
    <row r="175" spans="1:18" ht="24" customHeight="1" x14ac:dyDescent="0.2">
      <c r="A175" s="140">
        <v>57</v>
      </c>
      <c r="B175" s="503" t="s">
        <v>310</v>
      </c>
      <c r="C175" s="504" t="s">
        <v>268</v>
      </c>
      <c r="D175" s="141">
        <f>SUM(E175,I175)</f>
        <v>229</v>
      </c>
      <c r="E175" s="142">
        <v>24</v>
      </c>
      <c r="F175" s="142">
        <v>2</v>
      </c>
      <c r="G175" s="142">
        <v>8</v>
      </c>
      <c r="H175" s="142">
        <v>14</v>
      </c>
      <c r="I175" s="143">
        <v>205</v>
      </c>
      <c r="J175" s="144">
        <v>1</v>
      </c>
      <c r="K175" s="145">
        <v>10</v>
      </c>
      <c r="L175" s="143">
        <v>59</v>
      </c>
      <c r="M175" s="145">
        <v>97</v>
      </c>
      <c r="N175" s="145">
        <v>24</v>
      </c>
      <c r="O175" s="145">
        <v>7</v>
      </c>
      <c r="P175" s="147">
        <v>7</v>
      </c>
      <c r="Q175" s="504" t="s">
        <v>268</v>
      </c>
      <c r="R175" s="260"/>
    </row>
    <row r="176" spans="1:18" ht="12" customHeight="1" x14ac:dyDescent="0.2">
      <c r="A176" s="261"/>
      <c r="B176" s="503"/>
      <c r="C176" s="504" t="s">
        <v>235</v>
      </c>
      <c r="D176" s="254">
        <f t="shared" si="39"/>
        <v>13</v>
      </c>
      <c r="E176" s="142">
        <v>3</v>
      </c>
      <c r="F176" s="142">
        <v>0</v>
      </c>
      <c r="G176" s="142">
        <v>2</v>
      </c>
      <c r="H176" s="142">
        <v>1</v>
      </c>
      <c r="I176" s="262">
        <v>10</v>
      </c>
      <c r="J176" s="144">
        <v>0</v>
      </c>
      <c r="K176" s="144">
        <v>0</v>
      </c>
      <c r="L176" s="144">
        <v>3</v>
      </c>
      <c r="M176" s="262">
        <v>7</v>
      </c>
      <c r="N176" s="145">
        <v>0</v>
      </c>
      <c r="O176" s="144">
        <v>0</v>
      </c>
      <c r="P176" s="262">
        <v>0</v>
      </c>
      <c r="Q176" s="504" t="s">
        <v>235</v>
      </c>
      <c r="R176" s="260"/>
    </row>
    <row r="177" spans="1:18" ht="12" customHeight="1" x14ac:dyDescent="0.2">
      <c r="A177" s="261"/>
      <c r="B177" s="503"/>
      <c r="C177" s="504" t="s">
        <v>32</v>
      </c>
      <c r="D177" s="141">
        <f t="shared" si="39"/>
        <v>242</v>
      </c>
      <c r="E177" s="142">
        <v>27</v>
      </c>
      <c r="F177" s="142">
        <v>2</v>
      </c>
      <c r="G177" s="142">
        <v>10</v>
      </c>
      <c r="H177" s="142">
        <v>15</v>
      </c>
      <c r="I177" s="143">
        <v>215</v>
      </c>
      <c r="J177" s="144">
        <v>1</v>
      </c>
      <c r="K177" s="145">
        <v>10</v>
      </c>
      <c r="L177" s="143">
        <v>62</v>
      </c>
      <c r="M177" s="145">
        <v>104</v>
      </c>
      <c r="N177" s="145">
        <v>24</v>
      </c>
      <c r="O177" s="145">
        <v>7</v>
      </c>
      <c r="P177" s="144">
        <v>7</v>
      </c>
      <c r="Q177" s="504" t="s">
        <v>32</v>
      </c>
      <c r="R177" s="260">
        <v>57</v>
      </c>
    </row>
    <row r="178" spans="1:18" ht="24" customHeight="1" x14ac:dyDescent="0.2">
      <c r="A178" s="140">
        <v>58</v>
      </c>
      <c r="B178" s="503" t="s">
        <v>311</v>
      </c>
      <c r="C178" s="504" t="s">
        <v>268</v>
      </c>
      <c r="D178" s="141">
        <f>SUM(E178,I178)</f>
        <v>3</v>
      </c>
      <c r="E178" s="142">
        <v>0</v>
      </c>
      <c r="F178" s="142">
        <v>0</v>
      </c>
      <c r="G178" s="142">
        <v>0</v>
      </c>
      <c r="H178" s="142">
        <v>0</v>
      </c>
      <c r="I178" s="143">
        <v>3</v>
      </c>
      <c r="J178" s="144">
        <v>0</v>
      </c>
      <c r="K178" s="145">
        <v>0</v>
      </c>
      <c r="L178" s="143">
        <v>1</v>
      </c>
      <c r="M178" s="145">
        <v>1</v>
      </c>
      <c r="N178" s="145">
        <v>1</v>
      </c>
      <c r="O178" s="145">
        <v>0</v>
      </c>
      <c r="P178" s="147">
        <v>0</v>
      </c>
      <c r="Q178" s="504" t="s">
        <v>268</v>
      </c>
      <c r="R178" s="260"/>
    </row>
    <row r="179" spans="1:18" ht="12" customHeight="1" x14ac:dyDescent="0.2">
      <c r="A179" s="261"/>
      <c r="B179" s="503"/>
      <c r="C179" s="504" t="s">
        <v>235</v>
      </c>
      <c r="D179" s="254">
        <f t="shared" si="39"/>
        <v>0</v>
      </c>
      <c r="E179" s="142">
        <v>0</v>
      </c>
      <c r="F179" s="142">
        <v>0</v>
      </c>
      <c r="G179" s="142">
        <v>0</v>
      </c>
      <c r="H179" s="142">
        <v>0</v>
      </c>
      <c r="I179" s="262">
        <v>0</v>
      </c>
      <c r="J179" s="144">
        <v>0</v>
      </c>
      <c r="K179" s="144">
        <v>0</v>
      </c>
      <c r="L179" s="144">
        <v>0</v>
      </c>
      <c r="M179" s="262">
        <v>0</v>
      </c>
      <c r="N179" s="145">
        <v>0</v>
      </c>
      <c r="O179" s="144">
        <v>0</v>
      </c>
      <c r="P179" s="262">
        <v>0</v>
      </c>
      <c r="Q179" s="504" t="s">
        <v>235</v>
      </c>
      <c r="R179" s="260"/>
    </row>
    <row r="180" spans="1:18" ht="12" customHeight="1" x14ac:dyDescent="0.2">
      <c r="A180" s="261"/>
      <c r="B180" s="503"/>
      <c r="C180" s="504" t="s">
        <v>32</v>
      </c>
      <c r="D180" s="141">
        <f t="shared" si="39"/>
        <v>3</v>
      </c>
      <c r="E180" s="142">
        <v>0</v>
      </c>
      <c r="F180" s="142">
        <v>0</v>
      </c>
      <c r="G180" s="142">
        <v>0</v>
      </c>
      <c r="H180" s="142">
        <v>0</v>
      </c>
      <c r="I180" s="143">
        <v>3</v>
      </c>
      <c r="J180" s="144">
        <v>0</v>
      </c>
      <c r="K180" s="145">
        <v>0</v>
      </c>
      <c r="L180" s="143">
        <v>1</v>
      </c>
      <c r="M180" s="145">
        <v>1</v>
      </c>
      <c r="N180" s="145">
        <v>1</v>
      </c>
      <c r="O180" s="145">
        <v>0</v>
      </c>
      <c r="P180" s="144">
        <v>0</v>
      </c>
      <c r="Q180" s="504" t="s">
        <v>32</v>
      </c>
      <c r="R180" s="260">
        <v>58</v>
      </c>
    </row>
    <row r="181" spans="1:18" ht="24" customHeight="1" x14ac:dyDescent="0.2">
      <c r="A181" s="140">
        <v>59</v>
      </c>
      <c r="B181" s="503" t="s">
        <v>312</v>
      </c>
      <c r="C181" s="504" t="s">
        <v>268</v>
      </c>
      <c r="D181" s="141">
        <f>SUM(E181,I181)</f>
        <v>4</v>
      </c>
      <c r="E181" s="142">
        <v>0</v>
      </c>
      <c r="F181" s="142">
        <v>0</v>
      </c>
      <c r="G181" s="142">
        <v>0</v>
      </c>
      <c r="H181" s="142">
        <v>0</v>
      </c>
      <c r="I181" s="143">
        <v>4</v>
      </c>
      <c r="J181" s="144">
        <v>0</v>
      </c>
      <c r="K181" s="145">
        <v>0</v>
      </c>
      <c r="L181" s="143">
        <v>0</v>
      </c>
      <c r="M181" s="145">
        <v>3</v>
      </c>
      <c r="N181" s="145">
        <v>1</v>
      </c>
      <c r="O181" s="145">
        <v>0</v>
      </c>
      <c r="P181" s="147">
        <v>0</v>
      </c>
      <c r="Q181" s="504" t="s">
        <v>268</v>
      </c>
      <c r="R181" s="260"/>
    </row>
    <row r="182" spans="1:18" ht="12" customHeight="1" x14ac:dyDescent="0.2">
      <c r="A182" s="261"/>
      <c r="B182" s="503"/>
      <c r="C182" s="504" t="s">
        <v>235</v>
      </c>
      <c r="D182" s="254">
        <f t="shared" si="39"/>
        <v>0</v>
      </c>
      <c r="E182" s="142">
        <v>0</v>
      </c>
      <c r="F182" s="142">
        <v>0</v>
      </c>
      <c r="G182" s="142">
        <v>0</v>
      </c>
      <c r="H182" s="142">
        <v>0</v>
      </c>
      <c r="I182" s="262">
        <v>0</v>
      </c>
      <c r="J182" s="144">
        <v>0</v>
      </c>
      <c r="K182" s="144">
        <v>0</v>
      </c>
      <c r="L182" s="144">
        <v>0</v>
      </c>
      <c r="M182" s="262">
        <v>0</v>
      </c>
      <c r="N182" s="145">
        <v>0</v>
      </c>
      <c r="O182" s="144">
        <v>0</v>
      </c>
      <c r="P182" s="262">
        <v>0</v>
      </c>
      <c r="Q182" s="504" t="s">
        <v>235</v>
      </c>
      <c r="R182" s="260"/>
    </row>
    <row r="183" spans="1:18" ht="12" customHeight="1" x14ac:dyDescent="0.2">
      <c r="A183" s="261"/>
      <c r="B183" s="503"/>
      <c r="C183" s="504" t="s">
        <v>32</v>
      </c>
      <c r="D183" s="141">
        <f t="shared" si="39"/>
        <v>4</v>
      </c>
      <c r="E183" s="142">
        <v>0</v>
      </c>
      <c r="F183" s="142">
        <v>0</v>
      </c>
      <c r="G183" s="142">
        <v>0</v>
      </c>
      <c r="H183" s="142">
        <v>0</v>
      </c>
      <c r="I183" s="143">
        <v>4</v>
      </c>
      <c r="J183" s="144">
        <v>0</v>
      </c>
      <c r="K183" s="145">
        <v>0</v>
      </c>
      <c r="L183" s="143">
        <v>0</v>
      </c>
      <c r="M183" s="145">
        <v>3</v>
      </c>
      <c r="N183" s="145">
        <v>1</v>
      </c>
      <c r="O183" s="145">
        <v>0</v>
      </c>
      <c r="P183" s="144">
        <v>0</v>
      </c>
      <c r="Q183" s="504" t="s">
        <v>32</v>
      </c>
      <c r="R183" s="260">
        <v>59</v>
      </c>
    </row>
    <row r="184" spans="1:18" ht="24" customHeight="1" x14ac:dyDescent="0.2">
      <c r="A184" s="253">
        <v>60</v>
      </c>
      <c r="B184" s="503" t="s">
        <v>446</v>
      </c>
      <c r="C184" s="504" t="s">
        <v>268</v>
      </c>
      <c r="D184" s="141">
        <f>SUM(E184,I184)</f>
        <v>1</v>
      </c>
      <c r="E184" s="142">
        <v>0</v>
      </c>
      <c r="F184" s="142">
        <v>0</v>
      </c>
      <c r="G184" s="142">
        <v>0</v>
      </c>
      <c r="H184" s="142">
        <v>0</v>
      </c>
      <c r="I184" s="145">
        <v>1</v>
      </c>
      <c r="J184" s="144">
        <v>0</v>
      </c>
      <c r="K184" s="145">
        <v>0</v>
      </c>
      <c r="L184" s="143">
        <v>0</v>
      </c>
      <c r="M184" s="145">
        <v>0</v>
      </c>
      <c r="N184" s="145">
        <v>0</v>
      </c>
      <c r="O184" s="145">
        <v>1</v>
      </c>
      <c r="P184" s="144">
        <v>0</v>
      </c>
      <c r="Q184" s="504" t="s">
        <v>268</v>
      </c>
      <c r="R184" s="260"/>
    </row>
    <row r="185" spans="1:18" ht="12" customHeight="1" x14ac:dyDescent="0.2">
      <c r="A185" s="261"/>
      <c r="B185" s="506"/>
      <c r="C185" s="504" t="s">
        <v>235</v>
      </c>
      <c r="D185" s="141">
        <f t="shared" ref="D185:D186" si="40">SUM(E185,I185)</f>
        <v>0</v>
      </c>
      <c r="E185" s="142">
        <v>0</v>
      </c>
      <c r="F185" s="142">
        <v>0</v>
      </c>
      <c r="G185" s="142">
        <v>0</v>
      </c>
      <c r="H185" s="142">
        <v>0</v>
      </c>
      <c r="I185" s="145">
        <v>0</v>
      </c>
      <c r="J185" s="144">
        <v>0</v>
      </c>
      <c r="K185" s="145">
        <v>0</v>
      </c>
      <c r="L185" s="143">
        <v>0</v>
      </c>
      <c r="M185" s="145">
        <v>0</v>
      </c>
      <c r="N185" s="145">
        <v>0</v>
      </c>
      <c r="O185" s="145">
        <v>0</v>
      </c>
      <c r="P185" s="144">
        <v>0</v>
      </c>
      <c r="Q185" s="504" t="s">
        <v>235</v>
      </c>
      <c r="R185" s="260"/>
    </row>
    <row r="186" spans="1:18" ht="12" customHeight="1" x14ac:dyDescent="0.2">
      <c r="A186" s="261"/>
      <c r="B186" s="506"/>
      <c r="C186" s="504" t="s">
        <v>32</v>
      </c>
      <c r="D186" s="141">
        <f t="shared" si="40"/>
        <v>1</v>
      </c>
      <c r="E186" s="142">
        <v>0</v>
      </c>
      <c r="F186" s="142">
        <v>0</v>
      </c>
      <c r="G186" s="142">
        <v>0</v>
      </c>
      <c r="H186" s="142">
        <v>0</v>
      </c>
      <c r="I186" s="145">
        <v>1</v>
      </c>
      <c r="J186" s="144">
        <v>0</v>
      </c>
      <c r="K186" s="145">
        <v>0</v>
      </c>
      <c r="L186" s="143">
        <v>0</v>
      </c>
      <c r="M186" s="145">
        <v>0</v>
      </c>
      <c r="N186" s="145">
        <v>0</v>
      </c>
      <c r="O186" s="145">
        <v>1</v>
      </c>
      <c r="P186" s="144">
        <v>0</v>
      </c>
      <c r="Q186" s="504" t="s">
        <v>32</v>
      </c>
      <c r="R186" s="260">
        <v>60</v>
      </c>
    </row>
    <row r="187" spans="1:18" ht="24" customHeight="1" x14ac:dyDescent="0.2">
      <c r="A187" s="140">
        <v>61</v>
      </c>
      <c r="B187" s="503" t="s">
        <v>313</v>
      </c>
      <c r="C187" s="504" t="s">
        <v>268</v>
      </c>
      <c r="D187" s="141">
        <f>SUM(E187,I187)</f>
        <v>9</v>
      </c>
      <c r="E187" s="142">
        <v>0</v>
      </c>
      <c r="F187" s="142">
        <v>0</v>
      </c>
      <c r="G187" s="142">
        <v>0</v>
      </c>
      <c r="H187" s="142">
        <v>0</v>
      </c>
      <c r="I187" s="143">
        <v>9</v>
      </c>
      <c r="J187" s="144">
        <v>0</v>
      </c>
      <c r="K187" s="145">
        <v>0</v>
      </c>
      <c r="L187" s="143">
        <v>0</v>
      </c>
      <c r="M187" s="145">
        <v>4</v>
      </c>
      <c r="N187" s="145">
        <v>2</v>
      </c>
      <c r="O187" s="145">
        <v>3</v>
      </c>
      <c r="P187" s="147">
        <v>0</v>
      </c>
      <c r="Q187" s="504" t="s">
        <v>268</v>
      </c>
      <c r="R187" s="260"/>
    </row>
    <row r="188" spans="1:18" ht="12" customHeight="1" x14ac:dyDescent="0.2">
      <c r="A188" s="261"/>
      <c r="B188" s="503"/>
      <c r="C188" s="504" t="s">
        <v>235</v>
      </c>
      <c r="D188" s="141">
        <f t="shared" ref="D188:D189" si="41">SUM(E188,I188)</f>
        <v>1</v>
      </c>
      <c r="E188" s="142">
        <v>1</v>
      </c>
      <c r="F188" s="142">
        <v>0</v>
      </c>
      <c r="G188" s="142">
        <v>0</v>
      </c>
      <c r="H188" s="142">
        <v>1</v>
      </c>
      <c r="I188" s="143">
        <v>0</v>
      </c>
      <c r="J188" s="144">
        <v>0</v>
      </c>
      <c r="K188" s="145">
        <v>0</v>
      </c>
      <c r="L188" s="143">
        <v>0</v>
      </c>
      <c r="M188" s="145">
        <v>0</v>
      </c>
      <c r="N188" s="145">
        <v>0</v>
      </c>
      <c r="O188" s="145">
        <v>0</v>
      </c>
      <c r="P188" s="147">
        <v>0</v>
      </c>
      <c r="Q188" s="504" t="s">
        <v>235</v>
      </c>
      <c r="R188" s="260"/>
    </row>
    <row r="189" spans="1:18" ht="12" customHeight="1" x14ac:dyDescent="0.2">
      <c r="A189" s="261"/>
      <c r="B189" s="503"/>
      <c r="C189" s="504" t="s">
        <v>32</v>
      </c>
      <c r="D189" s="141">
        <f t="shared" si="41"/>
        <v>10</v>
      </c>
      <c r="E189" s="142">
        <v>1</v>
      </c>
      <c r="F189" s="142">
        <v>0</v>
      </c>
      <c r="G189" s="142">
        <v>0</v>
      </c>
      <c r="H189" s="142">
        <v>1</v>
      </c>
      <c r="I189" s="143">
        <v>9</v>
      </c>
      <c r="J189" s="144">
        <v>0</v>
      </c>
      <c r="K189" s="145">
        <v>0</v>
      </c>
      <c r="L189" s="143">
        <v>0</v>
      </c>
      <c r="M189" s="145">
        <v>4</v>
      </c>
      <c r="N189" s="145">
        <v>2</v>
      </c>
      <c r="O189" s="145">
        <v>3</v>
      </c>
      <c r="P189" s="148">
        <v>0</v>
      </c>
      <c r="Q189" s="504" t="s">
        <v>32</v>
      </c>
      <c r="R189" s="260">
        <v>61</v>
      </c>
    </row>
    <row r="190" spans="1:18" s="249" customFormat="1" ht="24" customHeight="1" x14ac:dyDescent="0.2">
      <c r="A190" s="276">
        <v>62</v>
      </c>
      <c r="B190" s="499" t="s">
        <v>314</v>
      </c>
      <c r="C190" s="500" t="s">
        <v>268</v>
      </c>
      <c r="D190" s="251">
        <f>SUM(E190,I190)</f>
        <v>29</v>
      </c>
      <c r="E190" s="263">
        <v>0</v>
      </c>
      <c r="F190" s="263">
        <v>0</v>
      </c>
      <c r="G190" s="263">
        <v>0</v>
      </c>
      <c r="H190" s="263">
        <v>0</v>
      </c>
      <c r="I190" s="266">
        <v>29</v>
      </c>
      <c r="J190" s="266">
        <v>0</v>
      </c>
      <c r="K190" s="266">
        <v>0</v>
      </c>
      <c r="L190" s="266">
        <v>4</v>
      </c>
      <c r="M190" s="266">
        <v>15</v>
      </c>
      <c r="N190" s="266">
        <v>6</v>
      </c>
      <c r="O190" s="266">
        <v>2</v>
      </c>
      <c r="P190" s="266">
        <v>2</v>
      </c>
      <c r="Q190" s="500" t="s">
        <v>268</v>
      </c>
      <c r="R190" s="248"/>
    </row>
    <row r="191" spans="1:18" s="249" customFormat="1" ht="12" customHeight="1" x14ac:dyDescent="0.2">
      <c r="A191" s="250"/>
      <c r="B191" s="499"/>
      <c r="C191" s="500" t="s">
        <v>235</v>
      </c>
      <c r="D191" s="251">
        <f t="shared" ref="D191:D192" si="42">SUM(E191,I191)</f>
        <v>0</v>
      </c>
      <c r="E191" s="263">
        <v>0</v>
      </c>
      <c r="F191" s="263">
        <v>0</v>
      </c>
      <c r="G191" s="263">
        <v>0</v>
      </c>
      <c r="H191" s="263">
        <v>0</v>
      </c>
      <c r="I191" s="266">
        <v>0</v>
      </c>
      <c r="J191" s="266">
        <v>0</v>
      </c>
      <c r="K191" s="266">
        <v>0</v>
      </c>
      <c r="L191" s="266">
        <v>0</v>
      </c>
      <c r="M191" s="266">
        <v>0</v>
      </c>
      <c r="N191" s="266">
        <v>0</v>
      </c>
      <c r="O191" s="266">
        <v>0</v>
      </c>
      <c r="P191" s="266">
        <v>0</v>
      </c>
      <c r="Q191" s="500" t="s">
        <v>235</v>
      </c>
      <c r="R191" s="248"/>
    </row>
    <row r="192" spans="1:18" s="249" customFormat="1" ht="12" customHeight="1" x14ac:dyDescent="0.2">
      <c r="A192" s="250"/>
      <c r="B192" s="499"/>
      <c r="C192" s="500" t="s">
        <v>32</v>
      </c>
      <c r="D192" s="251">
        <f t="shared" si="42"/>
        <v>29</v>
      </c>
      <c r="E192" s="263">
        <v>0</v>
      </c>
      <c r="F192" s="263">
        <v>0</v>
      </c>
      <c r="G192" s="263">
        <v>0</v>
      </c>
      <c r="H192" s="263">
        <v>0</v>
      </c>
      <c r="I192" s="266">
        <v>29</v>
      </c>
      <c r="J192" s="277">
        <v>0</v>
      </c>
      <c r="K192" s="265">
        <v>0</v>
      </c>
      <c r="L192" s="266">
        <v>4</v>
      </c>
      <c r="M192" s="265">
        <v>15</v>
      </c>
      <c r="N192" s="265">
        <v>6</v>
      </c>
      <c r="O192" s="265">
        <v>2</v>
      </c>
      <c r="P192" s="277">
        <v>2</v>
      </c>
      <c r="Q192" s="500" t="s">
        <v>32</v>
      </c>
      <c r="R192" s="248">
        <v>62</v>
      </c>
    </row>
    <row r="193" spans="1:18" s="249" customFormat="1" ht="24" customHeight="1" x14ac:dyDescent="0.2">
      <c r="A193" s="253">
        <v>63</v>
      </c>
      <c r="B193" s="503" t="s">
        <v>520</v>
      </c>
      <c r="C193" s="504" t="s">
        <v>268</v>
      </c>
      <c r="D193" s="254">
        <f>SUM(E193,I193)</f>
        <v>1</v>
      </c>
      <c r="E193" s="267">
        <v>0</v>
      </c>
      <c r="F193" s="267">
        <v>0</v>
      </c>
      <c r="G193" s="267">
        <v>0</v>
      </c>
      <c r="H193" s="267">
        <v>0</v>
      </c>
      <c r="I193" s="257">
        <v>1</v>
      </c>
      <c r="J193" s="274">
        <v>0</v>
      </c>
      <c r="K193" s="257">
        <v>0</v>
      </c>
      <c r="L193" s="258">
        <v>0</v>
      </c>
      <c r="M193" s="257">
        <v>1</v>
      </c>
      <c r="N193" s="257">
        <v>0</v>
      </c>
      <c r="O193" s="257">
        <v>0</v>
      </c>
      <c r="P193" s="274">
        <v>0</v>
      </c>
      <c r="Q193" s="504" t="s">
        <v>268</v>
      </c>
      <c r="R193" s="248"/>
    </row>
    <row r="194" spans="1:18" s="249" customFormat="1" ht="12" customHeight="1" x14ac:dyDescent="0.2">
      <c r="A194" s="250"/>
      <c r="B194" s="503"/>
      <c r="C194" s="504" t="s">
        <v>235</v>
      </c>
      <c r="D194" s="254">
        <f t="shared" ref="D194:D195" si="43">SUM(E194,I194)</f>
        <v>0</v>
      </c>
      <c r="E194" s="267">
        <v>0</v>
      </c>
      <c r="F194" s="267">
        <v>0</v>
      </c>
      <c r="G194" s="267">
        <v>0</v>
      </c>
      <c r="H194" s="267">
        <v>0</v>
      </c>
      <c r="I194" s="257">
        <v>0</v>
      </c>
      <c r="J194" s="274">
        <v>0</v>
      </c>
      <c r="K194" s="257">
        <v>0</v>
      </c>
      <c r="L194" s="258">
        <v>0</v>
      </c>
      <c r="M194" s="257">
        <v>0</v>
      </c>
      <c r="N194" s="257">
        <v>0</v>
      </c>
      <c r="O194" s="257">
        <v>0</v>
      </c>
      <c r="P194" s="274">
        <v>0</v>
      </c>
      <c r="Q194" s="504" t="s">
        <v>235</v>
      </c>
      <c r="R194" s="248"/>
    </row>
    <row r="195" spans="1:18" s="249" customFormat="1" ht="12" customHeight="1" x14ac:dyDescent="0.2">
      <c r="A195" s="250"/>
      <c r="B195" s="503"/>
      <c r="C195" s="504" t="s">
        <v>32</v>
      </c>
      <c r="D195" s="254">
        <f t="shared" si="43"/>
        <v>1</v>
      </c>
      <c r="E195" s="267">
        <v>0</v>
      </c>
      <c r="F195" s="267">
        <v>0</v>
      </c>
      <c r="G195" s="267">
        <v>0</v>
      </c>
      <c r="H195" s="267">
        <v>0</v>
      </c>
      <c r="I195" s="257">
        <v>1</v>
      </c>
      <c r="J195" s="274">
        <v>0</v>
      </c>
      <c r="K195" s="257">
        <v>0</v>
      </c>
      <c r="L195" s="258">
        <v>0</v>
      </c>
      <c r="M195" s="257">
        <v>1</v>
      </c>
      <c r="N195" s="257">
        <v>0</v>
      </c>
      <c r="O195" s="257">
        <v>0</v>
      </c>
      <c r="P195" s="274">
        <v>0</v>
      </c>
      <c r="Q195" s="504" t="s">
        <v>32</v>
      </c>
      <c r="R195" s="260">
        <v>63</v>
      </c>
    </row>
    <row r="196" spans="1:18" s="249" customFormat="1" ht="24" customHeight="1" x14ac:dyDescent="0.2">
      <c r="A196" s="253">
        <v>64</v>
      </c>
      <c r="B196" s="503" t="s">
        <v>521</v>
      </c>
      <c r="C196" s="504" t="s">
        <v>268</v>
      </c>
      <c r="D196" s="254">
        <f>SUM(E196,I196)</f>
        <v>2</v>
      </c>
      <c r="E196" s="267">
        <v>0</v>
      </c>
      <c r="F196" s="267">
        <v>0</v>
      </c>
      <c r="G196" s="267">
        <v>0</v>
      </c>
      <c r="H196" s="267">
        <v>0</v>
      </c>
      <c r="I196" s="258">
        <v>2</v>
      </c>
      <c r="J196" s="274">
        <v>0</v>
      </c>
      <c r="K196" s="257">
        <v>0</v>
      </c>
      <c r="L196" s="258">
        <v>1</v>
      </c>
      <c r="M196" s="257">
        <v>1</v>
      </c>
      <c r="N196" s="257">
        <v>0</v>
      </c>
      <c r="O196" s="257">
        <v>0</v>
      </c>
      <c r="P196" s="274">
        <v>0</v>
      </c>
      <c r="Q196" s="504" t="s">
        <v>268</v>
      </c>
      <c r="R196" s="248"/>
    </row>
    <row r="197" spans="1:18" s="249" customFormat="1" ht="12" customHeight="1" x14ac:dyDescent="0.2">
      <c r="A197" s="250"/>
      <c r="B197" s="503"/>
      <c r="C197" s="504" t="s">
        <v>235</v>
      </c>
      <c r="D197" s="254">
        <f t="shared" ref="D197:D198" si="44">SUM(E197,I197)</f>
        <v>0</v>
      </c>
      <c r="E197" s="267">
        <v>0</v>
      </c>
      <c r="F197" s="267">
        <v>0</v>
      </c>
      <c r="G197" s="267">
        <v>0</v>
      </c>
      <c r="H197" s="267">
        <v>0</v>
      </c>
      <c r="I197" s="258">
        <v>0</v>
      </c>
      <c r="J197" s="274">
        <v>0</v>
      </c>
      <c r="K197" s="257">
        <v>0</v>
      </c>
      <c r="L197" s="258">
        <v>0</v>
      </c>
      <c r="M197" s="257">
        <v>0</v>
      </c>
      <c r="N197" s="257">
        <v>0</v>
      </c>
      <c r="O197" s="257">
        <v>0</v>
      </c>
      <c r="P197" s="274">
        <v>0</v>
      </c>
      <c r="Q197" s="504" t="s">
        <v>235</v>
      </c>
      <c r="R197" s="248"/>
    </row>
    <row r="198" spans="1:18" s="249" customFormat="1" ht="12" customHeight="1" x14ac:dyDescent="0.2">
      <c r="A198" s="250"/>
      <c r="B198" s="503"/>
      <c r="C198" s="504" t="s">
        <v>32</v>
      </c>
      <c r="D198" s="254">
        <f t="shared" si="44"/>
        <v>2</v>
      </c>
      <c r="E198" s="267">
        <v>0</v>
      </c>
      <c r="F198" s="267">
        <v>0</v>
      </c>
      <c r="G198" s="267">
        <v>0</v>
      </c>
      <c r="H198" s="267">
        <v>0</v>
      </c>
      <c r="I198" s="258">
        <v>2</v>
      </c>
      <c r="J198" s="274">
        <v>0</v>
      </c>
      <c r="K198" s="257">
        <v>0</v>
      </c>
      <c r="L198" s="258">
        <v>1</v>
      </c>
      <c r="M198" s="257">
        <v>1</v>
      </c>
      <c r="N198" s="257">
        <v>0</v>
      </c>
      <c r="O198" s="257">
        <v>0</v>
      </c>
      <c r="P198" s="274">
        <v>0</v>
      </c>
      <c r="Q198" s="504" t="s">
        <v>32</v>
      </c>
      <c r="R198" s="260">
        <v>64</v>
      </c>
    </row>
    <row r="199" spans="1:18" ht="24" customHeight="1" x14ac:dyDescent="0.2">
      <c r="A199" s="140">
        <v>65</v>
      </c>
      <c r="B199" s="503" t="s">
        <v>315</v>
      </c>
      <c r="C199" s="504" t="s">
        <v>268</v>
      </c>
      <c r="D199" s="141">
        <f>SUM(E199,I199)</f>
        <v>13</v>
      </c>
      <c r="E199" s="142">
        <v>0</v>
      </c>
      <c r="F199" s="142">
        <v>0</v>
      </c>
      <c r="G199" s="142">
        <v>0</v>
      </c>
      <c r="H199" s="142">
        <v>0</v>
      </c>
      <c r="I199" s="143">
        <v>13</v>
      </c>
      <c r="J199" s="144">
        <v>0</v>
      </c>
      <c r="K199" s="145">
        <v>0</v>
      </c>
      <c r="L199" s="143">
        <v>1</v>
      </c>
      <c r="M199" s="145">
        <v>8</v>
      </c>
      <c r="N199" s="145">
        <v>2</v>
      </c>
      <c r="O199" s="145">
        <v>2</v>
      </c>
      <c r="P199" s="147">
        <v>0</v>
      </c>
      <c r="Q199" s="504" t="s">
        <v>268</v>
      </c>
      <c r="R199" s="260"/>
    </row>
    <row r="200" spans="1:18" ht="12" customHeight="1" x14ac:dyDescent="0.2">
      <c r="A200" s="261"/>
      <c r="B200" s="503"/>
      <c r="C200" s="504" t="s">
        <v>235</v>
      </c>
      <c r="D200" s="141">
        <f t="shared" ref="D200:D201" si="45">SUM(E200,I200)</f>
        <v>0</v>
      </c>
      <c r="E200" s="142">
        <v>0</v>
      </c>
      <c r="F200" s="142">
        <v>0</v>
      </c>
      <c r="G200" s="142">
        <v>0</v>
      </c>
      <c r="H200" s="142">
        <v>0</v>
      </c>
      <c r="I200" s="143">
        <v>0</v>
      </c>
      <c r="J200" s="144">
        <v>0</v>
      </c>
      <c r="K200" s="145">
        <v>0</v>
      </c>
      <c r="L200" s="143">
        <v>0</v>
      </c>
      <c r="M200" s="145">
        <v>0</v>
      </c>
      <c r="N200" s="145">
        <v>0</v>
      </c>
      <c r="O200" s="145">
        <v>0</v>
      </c>
      <c r="P200" s="147">
        <v>0</v>
      </c>
      <c r="Q200" s="504" t="s">
        <v>235</v>
      </c>
      <c r="R200" s="260"/>
    </row>
    <row r="201" spans="1:18" ht="12" customHeight="1" x14ac:dyDescent="0.2">
      <c r="A201" s="261"/>
      <c r="B201" s="503"/>
      <c r="C201" s="504" t="s">
        <v>32</v>
      </c>
      <c r="D201" s="141">
        <f t="shared" si="45"/>
        <v>13</v>
      </c>
      <c r="E201" s="142">
        <v>0</v>
      </c>
      <c r="F201" s="142">
        <v>0</v>
      </c>
      <c r="G201" s="142">
        <v>0</v>
      </c>
      <c r="H201" s="142">
        <v>0</v>
      </c>
      <c r="I201" s="143">
        <v>13</v>
      </c>
      <c r="J201" s="144">
        <v>0</v>
      </c>
      <c r="K201" s="145">
        <v>0</v>
      </c>
      <c r="L201" s="143">
        <v>1</v>
      </c>
      <c r="M201" s="145">
        <v>8</v>
      </c>
      <c r="N201" s="145">
        <v>2</v>
      </c>
      <c r="O201" s="145">
        <v>2</v>
      </c>
      <c r="P201" s="147">
        <v>0</v>
      </c>
      <c r="Q201" s="504" t="s">
        <v>32</v>
      </c>
      <c r="R201" s="260">
        <v>65</v>
      </c>
    </row>
    <row r="202" spans="1:18" ht="24" customHeight="1" x14ac:dyDescent="0.2">
      <c r="A202" s="140">
        <v>66</v>
      </c>
      <c r="B202" s="503" t="s">
        <v>316</v>
      </c>
      <c r="C202" s="504" t="s">
        <v>268</v>
      </c>
      <c r="D202" s="141">
        <f>SUM(E202,I202)</f>
        <v>4</v>
      </c>
      <c r="E202" s="142">
        <v>0</v>
      </c>
      <c r="F202" s="142">
        <v>0</v>
      </c>
      <c r="G202" s="142">
        <v>0</v>
      </c>
      <c r="H202" s="142">
        <v>0</v>
      </c>
      <c r="I202" s="143">
        <v>4</v>
      </c>
      <c r="J202" s="144">
        <v>0</v>
      </c>
      <c r="K202" s="145">
        <v>0</v>
      </c>
      <c r="L202" s="143">
        <v>1</v>
      </c>
      <c r="M202" s="145">
        <v>0</v>
      </c>
      <c r="N202" s="145">
        <v>3</v>
      </c>
      <c r="O202" s="145">
        <v>0</v>
      </c>
      <c r="P202" s="147">
        <v>0</v>
      </c>
      <c r="Q202" s="504" t="s">
        <v>268</v>
      </c>
      <c r="R202" s="260"/>
    </row>
    <row r="203" spans="1:18" ht="12" customHeight="1" x14ac:dyDescent="0.2">
      <c r="A203" s="261"/>
      <c r="B203" s="503"/>
      <c r="C203" s="504" t="s">
        <v>235</v>
      </c>
      <c r="D203" s="141">
        <f t="shared" ref="D203:D204" si="46">SUM(E203,I203)</f>
        <v>0</v>
      </c>
      <c r="E203" s="142">
        <v>0</v>
      </c>
      <c r="F203" s="142">
        <v>0</v>
      </c>
      <c r="G203" s="142">
        <v>0</v>
      </c>
      <c r="H203" s="142">
        <v>0</v>
      </c>
      <c r="I203" s="143">
        <v>0</v>
      </c>
      <c r="J203" s="144">
        <v>0</v>
      </c>
      <c r="K203" s="145">
        <v>0</v>
      </c>
      <c r="L203" s="143">
        <v>0</v>
      </c>
      <c r="M203" s="145">
        <v>0</v>
      </c>
      <c r="N203" s="145">
        <v>0</v>
      </c>
      <c r="O203" s="145">
        <v>0</v>
      </c>
      <c r="P203" s="147">
        <v>0</v>
      </c>
      <c r="Q203" s="504" t="s">
        <v>235</v>
      </c>
      <c r="R203" s="260"/>
    </row>
    <row r="204" spans="1:18" ht="12" customHeight="1" x14ac:dyDescent="0.2">
      <c r="A204" s="261"/>
      <c r="B204" s="503"/>
      <c r="C204" s="504" t="s">
        <v>32</v>
      </c>
      <c r="D204" s="254">
        <f t="shared" si="46"/>
        <v>4</v>
      </c>
      <c r="E204" s="142">
        <v>0</v>
      </c>
      <c r="F204" s="142">
        <v>0</v>
      </c>
      <c r="G204" s="142">
        <v>0</v>
      </c>
      <c r="H204" s="142">
        <v>0</v>
      </c>
      <c r="I204" s="256">
        <v>4</v>
      </c>
      <c r="J204" s="269">
        <v>0</v>
      </c>
      <c r="K204" s="262">
        <v>0</v>
      </c>
      <c r="L204" s="256">
        <v>1</v>
      </c>
      <c r="M204" s="262">
        <v>0</v>
      </c>
      <c r="N204" s="262">
        <v>3</v>
      </c>
      <c r="O204" s="262">
        <v>0</v>
      </c>
      <c r="P204" s="270">
        <v>0</v>
      </c>
      <c r="Q204" s="504" t="s">
        <v>32</v>
      </c>
      <c r="R204" s="260">
        <v>66</v>
      </c>
    </row>
    <row r="205" spans="1:18" ht="24" customHeight="1" x14ac:dyDescent="0.2">
      <c r="A205" s="140">
        <v>67</v>
      </c>
      <c r="B205" s="503" t="s">
        <v>317</v>
      </c>
      <c r="C205" s="504" t="s">
        <v>268</v>
      </c>
      <c r="D205" s="141">
        <f>SUM(E205,I205)</f>
        <v>3</v>
      </c>
      <c r="E205" s="142">
        <v>0</v>
      </c>
      <c r="F205" s="142">
        <v>0</v>
      </c>
      <c r="G205" s="142">
        <v>0</v>
      </c>
      <c r="H205" s="142">
        <v>0</v>
      </c>
      <c r="I205" s="143">
        <v>3</v>
      </c>
      <c r="J205" s="144">
        <v>0</v>
      </c>
      <c r="K205" s="145">
        <v>0</v>
      </c>
      <c r="L205" s="143">
        <v>0</v>
      </c>
      <c r="M205" s="145">
        <v>1</v>
      </c>
      <c r="N205" s="145">
        <v>1</v>
      </c>
      <c r="O205" s="145">
        <v>0</v>
      </c>
      <c r="P205" s="147">
        <v>1</v>
      </c>
      <c r="Q205" s="504" t="s">
        <v>268</v>
      </c>
      <c r="R205" s="260"/>
    </row>
    <row r="206" spans="1:18" ht="12" customHeight="1" x14ac:dyDescent="0.2">
      <c r="A206" s="261"/>
      <c r="B206" s="503"/>
      <c r="C206" s="504" t="s">
        <v>235</v>
      </c>
      <c r="D206" s="141">
        <f t="shared" ref="D206:D207" si="47">SUM(E206,I206)</f>
        <v>0</v>
      </c>
      <c r="E206" s="142">
        <v>0</v>
      </c>
      <c r="F206" s="142">
        <v>0</v>
      </c>
      <c r="G206" s="142">
        <v>0</v>
      </c>
      <c r="H206" s="142">
        <v>0</v>
      </c>
      <c r="I206" s="143">
        <v>0</v>
      </c>
      <c r="J206" s="144">
        <v>0</v>
      </c>
      <c r="K206" s="145">
        <v>0</v>
      </c>
      <c r="L206" s="143">
        <v>0</v>
      </c>
      <c r="M206" s="145">
        <v>0</v>
      </c>
      <c r="N206" s="145">
        <v>0</v>
      </c>
      <c r="O206" s="145">
        <v>0</v>
      </c>
      <c r="P206" s="147">
        <v>0</v>
      </c>
      <c r="Q206" s="504" t="s">
        <v>235</v>
      </c>
      <c r="R206" s="260"/>
    </row>
    <row r="207" spans="1:18" ht="12" customHeight="1" x14ac:dyDescent="0.2">
      <c r="A207" s="261"/>
      <c r="B207" s="503"/>
      <c r="C207" s="504" t="s">
        <v>32</v>
      </c>
      <c r="D207" s="142">
        <f t="shared" si="47"/>
        <v>3</v>
      </c>
      <c r="E207" s="142">
        <v>0</v>
      </c>
      <c r="F207" s="142">
        <v>0</v>
      </c>
      <c r="G207" s="142">
        <v>0</v>
      </c>
      <c r="H207" s="142">
        <v>0</v>
      </c>
      <c r="I207" s="143">
        <v>3</v>
      </c>
      <c r="J207" s="144">
        <v>0</v>
      </c>
      <c r="K207" s="145">
        <v>0</v>
      </c>
      <c r="L207" s="143">
        <v>0</v>
      </c>
      <c r="M207" s="145">
        <v>1</v>
      </c>
      <c r="N207" s="145">
        <v>1</v>
      </c>
      <c r="O207" s="145">
        <v>0</v>
      </c>
      <c r="P207" s="147">
        <v>1</v>
      </c>
      <c r="Q207" s="504" t="s">
        <v>32</v>
      </c>
      <c r="R207" s="260">
        <v>67</v>
      </c>
    </row>
    <row r="208" spans="1:18" ht="24" customHeight="1" x14ac:dyDescent="0.2">
      <c r="A208" s="140">
        <v>68</v>
      </c>
      <c r="B208" s="503" t="s">
        <v>318</v>
      </c>
      <c r="C208" s="504" t="s">
        <v>268</v>
      </c>
      <c r="D208" s="141">
        <f>SUM(E208,I208)</f>
        <v>6</v>
      </c>
      <c r="E208" s="142">
        <v>0</v>
      </c>
      <c r="F208" s="142">
        <v>0</v>
      </c>
      <c r="G208" s="142">
        <v>0</v>
      </c>
      <c r="H208" s="142">
        <v>0</v>
      </c>
      <c r="I208" s="143">
        <v>6</v>
      </c>
      <c r="J208" s="144">
        <v>0</v>
      </c>
      <c r="K208" s="145">
        <v>0</v>
      </c>
      <c r="L208" s="143">
        <v>1</v>
      </c>
      <c r="M208" s="145">
        <v>4</v>
      </c>
      <c r="N208" s="145">
        <v>0</v>
      </c>
      <c r="O208" s="145">
        <v>0</v>
      </c>
      <c r="P208" s="147">
        <v>1</v>
      </c>
      <c r="Q208" s="504" t="s">
        <v>268</v>
      </c>
      <c r="R208" s="260"/>
    </row>
    <row r="209" spans="1:18" ht="12" customHeight="1" x14ac:dyDescent="0.2">
      <c r="A209" s="261"/>
      <c r="B209" s="503"/>
      <c r="C209" s="504" t="s">
        <v>235</v>
      </c>
      <c r="D209" s="254">
        <f t="shared" ref="D209:D210" si="48">SUM(E209,I209)</f>
        <v>0</v>
      </c>
      <c r="E209" s="139">
        <v>0</v>
      </c>
      <c r="F209" s="139">
        <v>0</v>
      </c>
      <c r="G209" s="139">
        <v>0</v>
      </c>
      <c r="H209" s="139">
        <v>0</v>
      </c>
      <c r="I209" s="256">
        <v>0</v>
      </c>
      <c r="J209" s="269">
        <v>0</v>
      </c>
      <c r="K209" s="262">
        <v>0</v>
      </c>
      <c r="L209" s="256">
        <v>0</v>
      </c>
      <c r="M209" s="262">
        <v>0</v>
      </c>
      <c r="N209" s="262">
        <v>0</v>
      </c>
      <c r="O209" s="262">
        <v>0</v>
      </c>
      <c r="P209" s="270">
        <v>0</v>
      </c>
      <c r="Q209" s="504" t="s">
        <v>235</v>
      </c>
      <c r="R209" s="260"/>
    </row>
    <row r="210" spans="1:18" ht="12" customHeight="1" x14ac:dyDescent="0.2">
      <c r="A210" s="261"/>
      <c r="B210" s="503"/>
      <c r="C210" s="504" t="s">
        <v>32</v>
      </c>
      <c r="D210" s="141">
        <f t="shared" si="48"/>
        <v>6</v>
      </c>
      <c r="E210" s="142">
        <v>0</v>
      </c>
      <c r="F210" s="142">
        <v>0</v>
      </c>
      <c r="G210" s="142">
        <v>0</v>
      </c>
      <c r="H210" s="142">
        <v>0</v>
      </c>
      <c r="I210" s="143">
        <v>6</v>
      </c>
      <c r="J210" s="144">
        <v>0</v>
      </c>
      <c r="K210" s="145">
        <v>0</v>
      </c>
      <c r="L210" s="143">
        <v>1</v>
      </c>
      <c r="M210" s="145">
        <v>4</v>
      </c>
      <c r="N210" s="145">
        <v>0</v>
      </c>
      <c r="O210" s="145">
        <v>0</v>
      </c>
      <c r="P210" s="147">
        <v>1</v>
      </c>
      <c r="Q210" s="504" t="s">
        <v>32</v>
      </c>
      <c r="R210" s="260">
        <v>68</v>
      </c>
    </row>
    <row r="211" spans="1:18" s="52" customFormat="1" ht="24" customHeight="1" x14ac:dyDescent="0.2">
      <c r="A211" s="276">
        <v>69</v>
      </c>
      <c r="B211" s="499" t="s">
        <v>319</v>
      </c>
      <c r="C211" s="500" t="s">
        <v>268</v>
      </c>
      <c r="D211" s="251">
        <f>SUM(E211,I211)</f>
        <v>661</v>
      </c>
      <c r="E211" s="263">
        <v>33</v>
      </c>
      <c r="F211" s="263">
        <v>4</v>
      </c>
      <c r="G211" s="263">
        <v>17</v>
      </c>
      <c r="H211" s="263">
        <v>12</v>
      </c>
      <c r="I211" s="266">
        <v>628</v>
      </c>
      <c r="J211" s="266">
        <v>2</v>
      </c>
      <c r="K211" s="266">
        <v>35</v>
      </c>
      <c r="L211" s="266">
        <v>122</v>
      </c>
      <c r="M211" s="266">
        <v>323</v>
      </c>
      <c r="N211" s="266">
        <v>109</v>
      </c>
      <c r="O211" s="266">
        <v>31</v>
      </c>
      <c r="P211" s="266">
        <v>6</v>
      </c>
      <c r="Q211" s="500" t="s">
        <v>268</v>
      </c>
      <c r="R211" s="248"/>
    </row>
    <row r="212" spans="1:18" s="52" customFormat="1" ht="12" customHeight="1" x14ac:dyDescent="0.2">
      <c r="A212" s="250"/>
      <c r="B212" s="499"/>
      <c r="C212" s="500" t="s">
        <v>235</v>
      </c>
      <c r="D212" s="251">
        <f t="shared" ref="D212:D213" si="49">SUM(E212,I212)</f>
        <v>73</v>
      </c>
      <c r="E212" s="263">
        <v>2</v>
      </c>
      <c r="F212" s="263">
        <v>0</v>
      </c>
      <c r="G212" s="263">
        <v>1</v>
      </c>
      <c r="H212" s="263">
        <v>1</v>
      </c>
      <c r="I212" s="266">
        <v>71</v>
      </c>
      <c r="J212" s="266">
        <v>0</v>
      </c>
      <c r="K212" s="266">
        <v>7</v>
      </c>
      <c r="L212" s="266">
        <v>14</v>
      </c>
      <c r="M212" s="266">
        <v>35</v>
      </c>
      <c r="N212" s="266">
        <v>11</v>
      </c>
      <c r="O212" s="266">
        <v>3</v>
      </c>
      <c r="P212" s="266">
        <v>1</v>
      </c>
      <c r="Q212" s="500" t="s">
        <v>235</v>
      </c>
      <c r="R212" s="248"/>
    </row>
    <row r="213" spans="1:18" s="52" customFormat="1" ht="12" customHeight="1" x14ac:dyDescent="0.2">
      <c r="A213" s="250"/>
      <c r="B213" s="499"/>
      <c r="C213" s="500" t="s">
        <v>32</v>
      </c>
      <c r="D213" s="251">
        <f t="shared" si="49"/>
        <v>734</v>
      </c>
      <c r="E213" s="263">
        <v>35</v>
      </c>
      <c r="F213" s="263">
        <v>4</v>
      </c>
      <c r="G213" s="263">
        <v>18</v>
      </c>
      <c r="H213" s="263">
        <v>13</v>
      </c>
      <c r="I213" s="266">
        <v>699</v>
      </c>
      <c r="J213" s="277">
        <v>2</v>
      </c>
      <c r="K213" s="265">
        <v>42</v>
      </c>
      <c r="L213" s="266">
        <v>136</v>
      </c>
      <c r="M213" s="265">
        <v>358</v>
      </c>
      <c r="N213" s="265">
        <v>120</v>
      </c>
      <c r="O213" s="265">
        <v>34</v>
      </c>
      <c r="P213" s="277">
        <v>7</v>
      </c>
      <c r="Q213" s="500" t="s">
        <v>32</v>
      </c>
      <c r="R213" s="248">
        <v>69</v>
      </c>
    </row>
    <row r="214" spans="1:18" s="51" customFormat="1" ht="24" customHeight="1" x14ac:dyDescent="0.2">
      <c r="A214" s="140">
        <v>70</v>
      </c>
      <c r="B214" s="503" t="s">
        <v>320</v>
      </c>
      <c r="C214" s="504" t="s">
        <v>268</v>
      </c>
      <c r="D214" s="141">
        <f>SUM(E214,I214)</f>
        <v>240</v>
      </c>
      <c r="E214" s="142">
        <v>10</v>
      </c>
      <c r="F214" s="142">
        <v>0</v>
      </c>
      <c r="G214" s="142">
        <v>8</v>
      </c>
      <c r="H214" s="142">
        <v>2</v>
      </c>
      <c r="I214" s="143">
        <v>230</v>
      </c>
      <c r="J214" s="144">
        <v>2</v>
      </c>
      <c r="K214" s="145">
        <v>19</v>
      </c>
      <c r="L214" s="143">
        <v>43</v>
      </c>
      <c r="M214" s="145">
        <v>114</v>
      </c>
      <c r="N214" s="145">
        <v>35</v>
      </c>
      <c r="O214" s="145">
        <v>13</v>
      </c>
      <c r="P214" s="147">
        <v>4</v>
      </c>
      <c r="Q214" s="504" t="s">
        <v>268</v>
      </c>
      <c r="R214" s="260"/>
    </row>
    <row r="215" spans="1:18" s="51" customFormat="1" ht="12" customHeight="1" x14ac:dyDescent="0.2">
      <c r="A215" s="261"/>
      <c r="B215" s="503"/>
      <c r="C215" s="504" t="s">
        <v>235</v>
      </c>
      <c r="D215" s="254">
        <f t="shared" ref="D215:D216" si="50">SUM(E215,I215)</f>
        <v>46</v>
      </c>
      <c r="E215" s="139">
        <v>0</v>
      </c>
      <c r="F215" s="139">
        <v>0</v>
      </c>
      <c r="G215" s="139">
        <v>0</v>
      </c>
      <c r="H215" s="139">
        <v>0</v>
      </c>
      <c r="I215" s="256">
        <v>46</v>
      </c>
      <c r="J215" s="269">
        <v>0</v>
      </c>
      <c r="K215" s="262">
        <v>3</v>
      </c>
      <c r="L215" s="256">
        <v>9</v>
      </c>
      <c r="M215" s="262">
        <v>25</v>
      </c>
      <c r="N215" s="262">
        <v>6</v>
      </c>
      <c r="O215" s="262">
        <v>2</v>
      </c>
      <c r="P215" s="270">
        <v>1</v>
      </c>
      <c r="Q215" s="504" t="s">
        <v>235</v>
      </c>
      <c r="R215" s="260"/>
    </row>
    <row r="216" spans="1:18" s="51" customFormat="1" ht="12" customHeight="1" x14ac:dyDescent="0.2">
      <c r="A216" s="261"/>
      <c r="B216" s="503"/>
      <c r="C216" s="504" t="s">
        <v>32</v>
      </c>
      <c r="D216" s="141">
        <f t="shared" si="50"/>
        <v>286</v>
      </c>
      <c r="E216" s="142">
        <v>10</v>
      </c>
      <c r="F216" s="142">
        <v>0</v>
      </c>
      <c r="G216" s="142">
        <v>8</v>
      </c>
      <c r="H216" s="142">
        <v>2</v>
      </c>
      <c r="I216" s="143">
        <v>276</v>
      </c>
      <c r="J216" s="144">
        <v>2</v>
      </c>
      <c r="K216" s="145">
        <v>22</v>
      </c>
      <c r="L216" s="143">
        <v>52</v>
      </c>
      <c r="M216" s="145">
        <v>139</v>
      </c>
      <c r="N216" s="145">
        <v>41</v>
      </c>
      <c r="O216" s="145">
        <v>15</v>
      </c>
      <c r="P216" s="147">
        <v>5</v>
      </c>
      <c r="Q216" s="504" t="s">
        <v>32</v>
      </c>
      <c r="R216" s="260">
        <v>70</v>
      </c>
    </row>
    <row r="217" spans="1:18" s="51" customFormat="1" ht="24" customHeight="1" x14ac:dyDescent="0.2">
      <c r="A217" s="140">
        <v>71</v>
      </c>
      <c r="B217" s="503" t="s">
        <v>321</v>
      </c>
      <c r="C217" s="504" t="s">
        <v>268</v>
      </c>
      <c r="D217" s="141">
        <f>SUM(E217,I217)</f>
        <v>90</v>
      </c>
      <c r="E217" s="142">
        <v>5</v>
      </c>
      <c r="F217" s="142">
        <v>0</v>
      </c>
      <c r="G217" s="142">
        <v>2</v>
      </c>
      <c r="H217" s="142">
        <v>3</v>
      </c>
      <c r="I217" s="143">
        <v>85</v>
      </c>
      <c r="J217" s="144">
        <v>0</v>
      </c>
      <c r="K217" s="145">
        <v>8</v>
      </c>
      <c r="L217" s="143">
        <v>11</v>
      </c>
      <c r="M217" s="145">
        <v>44</v>
      </c>
      <c r="N217" s="145">
        <v>17</v>
      </c>
      <c r="O217" s="145">
        <v>5</v>
      </c>
      <c r="P217" s="147">
        <v>0</v>
      </c>
      <c r="Q217" s="504" t="s">
        <v>268</v>
      </c>
      <c r="R217" s="260"/>
    </row>
    <row r="218" spans="1:18" s="51" customFormat="1" ht="12" customHeight="1" x14ac:dyDescent="0.2">
      <c r="A218" s="261"/>
      <c r="B218" s="503"/>
      <c r="C218" s="504" t="s">
        <v>235</v>
      </c>
      <c r="D218" s="254">
        <f t="shared" ref="D218:D219" si="51">SUM(E218,I218)</f>
        <v>2</v>
      </c>
      <c r="E218" s="139">
        <v>0</v>
      </c>
      <c r="F218" s="139">
        <v>0</v>
      </c>
      <c r="G218" s="139">
        <v>0</v>
      </c>
      <c r="H218" s="139">
        <v>0</v>
      </c>
      <c r="I218" s="256">
        <v>2</v>
      </c>
      <c r="J218" s="269">
        <v>0</v>
      </c>
      <c r="K218" s="262">
        <v>1</v>
      </c>
      <c r="L218" s="256">
        <v>0</v>
      </c>
      <c r="M218" s="262">
        <v>1</v>
      </c>
      <c r="N218" s="262">
        <v>0</v>
      </c>
      <c r="O218" s="262">
        <v>0</v>
      </c>
      <c r="P218" s="270">
        <v>0</v>
      </c>
      <c r="Q218" s="504" t="s">
        <v>235</v>
      </c>
      <c r="R218" s="260"/>
    </row>
    <row r="219" spans="1:18" s="51" customFormat="1" ht="12" customHeight="1" x14ac:dyDescent="0.2">
      <c r="A219" s="261"/>
      <c r="B219" s="503"/>
      <c r="C219" s="504" t="s">
        <v>32</v>
      </c>
      <c r="D219" s="141">
        <f t="shared" si="51"/>
        <v>92</v>
      </c>
      <c r="E219" s="142">
        <v>5</v>
      </c>
      <c r="F219" s="142">
        <v>0</v>
      </c>
      <c r="G219" s="142">
        <v>2</v>
      </c>
      <c r="H219" s="142">
        <v>3</v>
      </c>
      <c r="I219" s="143">
        <v>87</v>
      </c>
      <c r="J219" s="144">
        <v>0</v>
      </c>
      <c r="K219" s="145">
        <v>9</v>
      </c>
      <c r="L219" s="143">
        <v>11</v>
      </c>
      <c r="M219" s="145">
        <v>45</v>
      </c>
      <c r="N219" s="145">
        <v>17</v>
      </c>
      <c r="O219" s="145">
        <v>5</v>
      </c>
      <c r="P219" s="147">
        <v>0</v>
      </c>
      <c r="Q219" s="504" t="s">
        <v>32</v>
      </c>
      <c r="R219" s="260">
        <v>71</v>
      </c>
    </row>
    <row r="220" spans="1:18" s="51" customFormat="1" ht="24" customHeight="1" x14ac:dyDescent="0.2">
      <c r="A220" s="140">
        <v>72</v>
      </c>
      <c r="B220" s="503" t="s">
        <v>322</v>
      </c>
      <c r="C220" s="504" t="s">
        <v>268</v>
      </c>
      <c r="D220" s="141">
        <f>SUM(E220,I220)</f>
        <v>177</v>
      </c>
      <c r="E220" s="142">
        <v>8</v>
      </c>
      <c r="F220" s="142">
        <v>3</v>
      </c>
      <c r="G220" s="142">
        <v>3</v>
      </c>
      <c r="H220" s="142">
        <v>2</v>
      </c>
      <c r="I220" s="143">
        <v>169</v>
      </c>
      <c r="J220" s="144">
        <v>0</v>
      </c>
      <c r="K220" s="145">
        <v>5</v>
      </c>
      <c r="L220" s="143">
        <v>34</v>
      </c>
      <c r="M220" s="145">
        <v>95</v>
      </c>
      <c r="N220" s="145">
        <v>31</v>
      </c>
      <c r="O220" s="145">
        <v>3</v>
      </c>
      <c r="P220" s="147">
        <v>1</v>
      </c>
      <c r="Q220" s="504" t="s">
        <v>268</v>
      </c>
      <c r="R220" s="260"/>
    </row>
    <row r="221" spans="1:18" s="51" customFormat="1" ht="12" customHeight="1" x14ac:dyDescent="0.2">
      <c r="A221" s="261"/>
      <c r="B221" s="503"/>
      <c r="C221" s="504" t="s">
        <v>235</v>
      </c>
      <c r="D221" s="254">
        <f t="shared" ref="D221:D222" si="52">SUM(E221,I221)</f>
        <v>18</v>
      </c>
      <c r="E221" s="139">
        <v>1</v>
      </c>
      <c r="F221" s="139">
        <v>0</v>
      </c>
      <c r="G221" s="139">
        <v>0</v>
      </c>
      <c r="H221" s="139">
        <v>1</v>
      </c>
      <c r="I221" s="256">
        <v>17</v>
      </c>
      <c r="J221" s="269">
        <v>0</v>
      </c>
      <c r="K221" s="262">
        <v>1</v>
      </c>
      <c r="L221" s="256">
        <v>4</v>
      </c>
      <c r="M221" s="262">
        <v>7</v>
      </c>
      <c r="N221" s="262">
        <v>4</v>
      </c>
      <c r="O221" s="262">
        <v>1</v>
      </c>
      <c r="P221" s="270">
        <v>0</v>
      </c>
      <c r="Q221" s="504" t="s">
        <v>235</v>
      </c>
      <c r="R221" s="260"/>
    </row>
    <row r="222" spans="1:18" s="51" customFormat="1" ht="12" customHeight="1" x14ac:dyDescent="0.2">
      <c r="A222" s="261"/>
      <c r="B222" s="503"/>
      <c r="C222" s="504" t="s">
        <v>32</v>
      </c>
      <c r="D222" s="141">
        <f t="shared" si="52"/>
        <v>195</v>
      </c>
      <c r="E222" s="142">
        <v>9</v>
      </c>
      <c r="F222" s="142">
        <v>3</v>
      </c>
      <c r="G222" s="142">
        <v>3</v>
      </c>
      <c r="H222" s="142">
        <v>3</v>
      </c>
      <c r="I222" s="143">
        <v>186</v>
      </c>
      <c r="J222" s="144">
        <v>0</v>
      </c>
      <c r="K222" s="145">
        <v>6</v>
      </c>
      <c r="L222" s="143">
        <v>38</v>
      </c>
      <c r="M222" s="145">
        <v>102</v>
      </c>
      <c r="N222" s="145">
        <v>35</v>
      </c>
      <c r="O222" s="145">
        <v>4</v>
      </c>
      <c r="P222" s="147">
        <v>1</v>
      </c>
      <c r="Q222" s="504" t="s">
        <v>32</v>
      </c>
      <c r="R222" s="260">
        <v>72</v>
      </c>
    </row>
    <row r="223" spans="1:18" s="51" customFormat="1" ht="24" customHeight="1" x14ac:dyDescent="0.2">
      <c r="A223" s="140">
        <v>73</v>
      </c>
      <c r="B223" s="503" t="s">
        <v>323</v>
      </c>
      <c r="C223" s="504" t="s">
        <v>268</v>
      </c>
      <c r="D223" s="141">
        <f>SUM(E223,I223)</f>
        <v>56</v>
      </c>
      <c r="E223" s="142">
        <v>3</v>
      </c>
      <c r="F223" s="142">
        <v>0</v>
      </c>
      <c r="G223" s="142">
        <v>2</v>
      </c>
      <c r="H223" s="142">
        <v>1</v>
      </c>
      <c r="I223" s="143">
        <v>53</v>
      </c>
      <c r="J223" s="144">
        <v>0</v>
      </c>
      <c r="K223" s="145">
        <v>1</v>
      </c>
      <c r="L223" s="143">
        <v>12</v>
      </c>
      <c r="M223" s="145">
        <v>27</v>
      </c>
      <c r="N223" s="145">
        <v>6</v>
      </c>
      <c r="O223" s="145">
        <v>7</v>
      </c>
      <c r="P223" s="147">
        <v>0</v>
      </c>
      <c r="Q223" s="504" t="s">
        <v>268</v>
      </c>
      <c r="R223" s="260"/>
    </row>
    <row r="224" spans="1:18" s="51" customFormat="1" ht="12" customHeight="1" x14ac:dyDescent="0.2">
      <c r="A224" s="261"/>
      <c r="B224" s="503"/>
      <c r="C224" s="504" t="s">
        <v>235</v>
      </c>
      <c r="D224" s="254">
        <f t="shared" ref="D224:D225" si="53">SUM(E224,I224)</f>
        <v>3</v>
      </c>
      <c r="E224" s="139">
        <v>1</v>
      </c>
      <c r="F224" s="139">
        <v>0</v>
      </c>
      <c r="G224" s="139">
        <v>1</v>
      </c>
      <c r="H224" s="139">
        <v>0</v>
      </c>
      <c r="I224" s="256">
        <v>2</v>
      </c>
      <c r="J224" s="269">
        <v>0</v>
      </c>
      <c r="K224" s="262">
        <v>0</v>
      </c>
      <c r="L224" s="256">
        <v>1</v>
      </c>
      <c r="M224" s="262">
        <v>0</v>
      </c>
      <c r="N224" s="262">
        <v>1</v>
      </c>
      <c r="O224" s="262">
        <v>0</v>
      </c>
      <c r="P224" s="270">
        <v>0</v>
      </c>
      <c r="Q224" s="504" t="s">
        <v>235</v>
      </c>
      <c r="R224" s="260"/>
    </row>
    <row r="225" spans="1:18" s="51" customFormat="1" ht="12" customHeight="1" x14ac:dyDescent="0.2">
      <c r="A225" s="261"/>
      <c r="B225" s="503"/>
      <c r="C225" s="504" t="s">
        <v>32</v>
      </c>
      <c r="D225" s="141">
        <f t="shared" si="53"/>
        <v>59</v>
      </c>
      <c r="E225" s="142">
        <v>4</v>
      </c>
      <c r="F225" s="142">
        <v>0</v>
      </c>
      <c r="G225" s="142">
        <v>3</v>
      </c>
      <c r="H225" s="142">
        <v>1</v>
      </c>
      <c r="I225" s="143">
        <v>55</v>
      </c>
      <c r="J225" s="144">
        <v>0</v>
      </c>
      <c r="K225" s="145">
        <v>1</v>
      </c>
      <c r="L225" s="143">
        <v>13</v>
      </c>
      <c r="M225" s="145">
        <v>27</v>
      </c>
      <c r="N225" s="145">
        <v>7</v>
      </c>
      <c r="O225" s="145">
        <v>7</v>
      </c>
      <c r="P225" s="147">
        <v>0</v>
      </c>
      <c r="Q225" s="504" t="s">
        <v>32</v>
      </c>
      <c r="R225" s="260">
        <v>73</v>
      </c>
    </row>
    <row r="226" spans="1:18" s="51" customFormat="1" ht="23.1" customHeight="1" x14ac:dyDescent="0.2">
      <c r="A226" s="253">
        <v>74</v>
      </c>
      <c r="B226" s="290" t="s">
        <v>447</v>
      </c>
      <c r="C226" s="504" t="s">
        <v>268</v>
      </c>
      <c r="D226" s="141">
        <f>SUM(E226,I226)</f>
        <v>2</v>
      </c>
      <c r="E226" s="142">
        <v>0</v>
      </c>
      <c r="F226" s="142">
        <v>0</v>
      </c>
      <c r="G226" s="142">
        <v>0</v>
      </c>
      <c r="H226" s="142">
        <v>0</v>
      </c>
      <c r="I226" s="143">
        <v>2</v>
      </c>
      <c r="J226" s="144">
        <v>0</v>
      </c>
      <c r="K226" s="145">
        <v>0</v>
      </c>
      <c r="L226" s="143">
        <v>0</v>
      </c>
      <c r="M226" s="145">
        <v>1</v>
      </c>
      <c r="N226" s="145">
        <v>0</v>
      </c>
      <c r="O226" s="145">
        <v>1</v>
      </c>
      <c r="P226" s="147">
        <v>0</v>
      </c>
      <c r="Q226" s="504" t="s">
        <v>268</v>
      </c>
      <c r="R226" s="260"/>
    </row>
    <row r="227" spans="1:18" s="51" customFormat="1" ht="12" customHeight="1" x14ac:dyDescent="0.2">
      <c r="A227" s="261"/>
      <c r="B227" s="290"/>
      <c r="C227" s="504" t="s">
        <v>235</v>
      </c>
      <c r="D227" s="141">
        <f t="shared" ref="D227:D228" si="54">SUM(E227,I227)</f>
        <v>0</v>
      </c>
      <c r="E227" s="142">
        <v>0</v>
      </c>
      <c r="F227" s="142">
        <v>0</v>
      </c>
      <c r="G227" s="142">
        <v>0</v>
      </c>
      <c r="H227" s="142">
        <v>0</v>
      </c>
      <c r="I227" s="143">
        <v>0</v>
      </c>
      <c r="J227" s="269">
        <v>0</v>
      </c>
      <c r="K227" s="262">
        <v>0</v>
      </c>
      <c r="L227" s="143">
        <v>0</v>
      </c>
      <c r="M227" s="145">
        <v>0</v>
      </c>
      <c r="N227" s="145">
        <v>0</v>
      </c>
      <c r="O227" s="145">
        <v>0</v>
      </c>
      <c r="P227" s="270">
        <v>0</v>
      </c>
      <c r="Q227" s="504" t="s">
        <v>235</v>
      </c>
      <c r="R227" s="260"/>
    </row>
    <row r="228" spans="1:18" s="51" customFormat="1" ht="12" customHeight="1" x14ac:dyDescent="0.2">
      <c r="A228" s="261"/>
      <c r="B228" s="290"/>
      <c r="C228" s="504" t="s">
        <v>32</v>
      </c>
      <c r="D228" s="141">
        <f t="shared" si="54"/>
        <v>2</v>
      </c>
      <c r="E228" s="142">
        <v>0</v>
      </c>
      <c r="F228" s="142">
        <v>0</v>
      </c>
      <c r="G228" s="142">
        <v>0</v>
      </c>
      <c r="H228" s="142">
        <v>0</v>
      </c>
      <c r="I228" s="143">
        <v>2</v>
      </c>
      <c r="J228" s="144">
        <v>0</v>
      </c>
      <c r="K228" s="145">
        <v>0</v>
      </c>
      <c r="L228" s="143">
        <v>0</v>
      </c>
      <c r="M228" s="145">
        <v>1</v>
      </c>
      <c r="N228" s="145">
        <v>0</v>
      </c>
      <c r="O228" s="145">
        <v>1</v>
      </c>
      <c r="P228" s="147">
        <v>0</v>
      </c>
      <c r="Q228" s="504" t="s">
        <v>32</v>
      </c>
      <c r="R228" s="260">
        <v>74</v>
      </c>
    </row>
    <row r="229" spans="1:18" s="51" customFormat="1" ht="23.1" customHeight="1" x14ac:dyDescent="0.2">
      <c r="A229" s="140">
        <v>75</v>
      </c>
      <c r="B229" s="503" t="s">
        <v>324</v>
      </c>
      <c r="C229" s="504" t="s">
        <v>268</v>
      </c>
      <c r="D229" s="141">
        <f>SUM(E229,I229)</f>
        <v>48</v>
      </c>
      <c r="E229" s="142">
        <v>5</v>
      </c>
      <c r="F229" s="142">
        <v>1</v>
      </c>
      <c r="G229" s="142">
        <v>2</v>
      </c>
      <c r="H229" s="142">
        <v>2</v>
      </c>
      <c r="I229" s="143">
        <v>43</v>
      </c>
      <c r="J229" s="144">
        <v>0</v>
      </c>
      <c r="K229" s="145">
        <v>2</v>
      </c>
      <c r="L229" s="143">
        <v>14</v>
      </c>
      <c r="M229" s="145">
        <v>22</v>
      </c>
      <c r="N229" s="145">
        <v>4</v>
      </c>
      <c r="O229" s="145">
        <v>1</v>
      </c>
      <c r="P229" s="147">
        <v>0</v>
      </c>
      <c r="Q229" s="504" t="s">
        <v>268</v>
      </c>
      <c r="R229" s="260"/>
    </row>
    <row r="230" spans="1:18" s="51" customFormat="1" ht="12" customHeight="1" x14ac:dyDescent="0.2">
      <c r="A230" s="261"/>
      <c r="B230" s="503"/>
      <c r="C230" s="504" t="s">
        <v>235</v>
      </c>
      <c r="D230" s="254">
        <f t="shared" ref="D230:D231" si="55">SUM(E230,I230)</f>
        <v>2</v>
      </c>
      <c r="E230" s="139">
        <v>0</v>
      </c>
      <c r="F230" s="139">
        <v>0</v>
      </c>
      <c r="G230" s="139">
        <v>0</v>
      </c>
      <c r="H230" s="139">
        <v>0</v>
      </c>
      <c r="I230" s="256">
        <v>2</v>
      </c>
      <c r="J230" s="269">
        <v>0</v>
      </c>
      <c r="K230" s="262">
        <v>0</v>
      </c>
      <c r="L230" s="256">
        <v>0</v>
      </c>
      <c r="M230" s="262">
        <v>2</v>
      </c>
      <c r="N230" s="262">
        <v>0</v>
      </c>
      <c r="O230" s="262">
        <v>0</v>
      </c>
      <c r="P230" s="270">
        <v>0</v>
      </c>
      <c r="Q230" s="504" t="s">
        <v>235</v>
      </c>
      <c r="R230" s="260"/>
    </row>
    <row r="231" spans="1:18" s="51" customFormat="1" ht="12" customHeight="1" x14ac:dyDescent="0.2">
      <c r="A231" s="261"/>
      <c r="B231" s="503"/>
      <c r="C231" s="504" t="s">
        <v>32</v>
      </c>
      <c r="D231" s="141">
        <f t="shared" si="55"/>
        <v>50</v>
      </c>
      <c r="E231" s="142">
        <v>5</v>
      </c>
      <c r="F231" s="142">
        <v>1</v>
      </c>
      <c r="G231" s="142">
        <v>2</v>
      </c>
      <c r="H231" s="142">
        <v>2</v>
      </c>
      <c r="I231" s="143">
        <v>45</v>
      </c>
      <c r="J231" s="144">
        <v>0</v>
      </c>
      <c r="K231" s="145">
        <v>2</v>
      </c>
      <c r="L231" s="143">
        <v>14</v>
      </c>
      <c r="M231" s="145">
        <v>24</v>
      </c>
      <c r="N231" s="145">
        <v>4</v>
      </c>
      <c r="O231" s="145">
        <v>1</v>
      </c>
      <c r="P231" s="147">
        <v>0</v>
      </c>
      <c r="Q231" s="504" t="s">
        <v>32</v>
      </c>
      <c r="R231" s="260">
        <v>75</v>
      </c>
    </row>
    <row r="232" spans="1:18" s="51" customFormat="1" ht="23.1" customHeight="1" x14ac:dyDescent="0.2">
      <c r="A232" s="140">
        <v>76</v>
      </c>
      <c r="B232" s="503" t="s">
        <v>325</v>
      </c>
      <c r="C232" s="504" t="s">
        <v>268</v>
      </c>
      <c r="D232" s="141">
        <f>SUM(E232,I232)</f>
        <v>40</v>
      </c>
      <c r="E232" s="142">
        <v>1</v>
      </c>
      <c r="F232" s="142">
        <v>0</v>
      </c>
      <c r="G232" s="142">
        <v>0</v>
      </c>
      <c r="H232" s="142">
        <v>1</v>
      </c>
      <c r="I232" s="143">
        <v>39</v>
      </c>
      <c r="J232" s="144">
        <v>0</v>
      </c>
      <c r="K232" s="145">
        <v>0</v>
      </c>
      <c r="L232" s="143">
        <v>8</v>
      </c>
      <c r="M232" s="145">
        <v>19</v>
      </c>
      <c r="N232" s="145">
        <v>11</v>
      </c>
      <c r="O232" s="145">
        <v>1</v>
      </c>
      <c r="P232" s="147">
        <v>0</v>
      </c>
      <c r="Q232" s="504" t="s">
        <v>268</v>
      </c>
      <c r="R232" s="260"/>
    </row>
    <row r="233" spans="1:18" s="51" customFormat="1" ht="12" customHeight="1" x14ac:dyDescent="0.2">
      <c r="A233" s="261"/>
      <c r="B233" s="503"/>
      <c r="C233" s="504" t="s">
        <v>235</v>
      </c>
      <c r="D233" s="254">
        <f t="shared" ref="D233:D234" si="56">SUM(E233,I233)</f>
        <v>0</v>
      </c>
      <c r="E233" s="139">
        <v>0</v>
      </c>
      <c r="F233" s="139">
        <v>0</v>
      </c>
      <c r="G233" s="139">
        <v>0</v>
      </c>
      <c r="H233" s="139">
        <v>0</v>
      </c>
      <c r="I233" s="256">
        <v>0</v>
      </c>
      <c r="J233" s="269">
        <v>0</v>
      </c>
      <c r="K233" s="262">
        <v>0</v>
      </c>
      <c r="L233" s="256">
        <v>0</v>
      </c>
      <c r="M233" s="262">
        <v>0</v>
      </c>
      <c r="N233" s="262">
        <v>0</v>
      </c>
      <c r="O233" s="262">
        <v>0</v>
      </c>
      <c r="P233" s="270">
        <v>0</v>
      </c>
      <c r="Q233" s="504" t="s">
        <v>235</v>
      </c>
      <c r="R233" s="260"/>
    </row>
    <row r="234" spans="1:18" s="51" customFormat="1" ht="12" customHeight="1" x14ac:dyDescent="0.2">
      <c r="A234" s="261"/>
      <c r="B234" s="503"/>
      <c r="C234" s="504" t="s">
        <v>32</v>
      </c>
      <c r="D234" s="141">
        <f t="shared" si="56"/>
        <v>40</v>
      </c>
      <c r="E234" s="142">
        <v>1</v>
      </c>
      <c r="F234" s="142">
        <v>0</v>
      </c>
      <c r="G234" s="142">
        <v>0</v>
      </c>
      <c r="H234" s="142">
        <v>1</v>
      </c>
      <c r="I234" s="143">
        <v>39</v>
      </c>
      <c r="J234" s="144">
        <v>0</v>
      </c>
      <c r="K234" s="145">
        <v>0</v>
      </c>
      <c r="L234" s="143">
        <v>8</v>
      </c>
      <c r="M234" s="145">
        <v>19</v>
      </c>
      <c r="N234" s="145">
        <v>11</v>
      </c>
      <c r="O234" s="145">
        <v>1</v>
      </c>
      <c r="P234" s="147">
        <v>0</v>
      </c>
      <c r="Q234" s="504" t="s">
        <v>32</v>
      </c>
      <c r="R234" s="260">
        <v>76</v>
      </c>
    </row>
    <row r="235" spans="1:18" s="51" customFormat="1" ht="23.1" customHeight="1" x14ac:dyDescent="0.2">
      <c r="A235" s="140">
        <v>77</v>
      </c>
      <c r="B235" s="503" t="s">
        <v>326</v>
      </c>
      <c r="C235" s="504" t="s">
        <v>268</v>
      </c>
      <c r="D235" s="141">
        <f>SUM(E235,I235)</f>
        <v>7</v>
      </c>
      <c r="E235" s="142">
        <v>1</v>
      </c>
      <c r="F235" s="142">
        <v>0</v>
      </c>
      <c r="G235" s="142">
        <v>0</v>
      </c>
      <c r="H235" s="142">
        <v>1</v>
      </c>
      <c r="I235" s="143">
        <v>6</v>
      </c>
      <c r="J235" s="144">
        <v>0</v>
      </c>
      <c r="K235" s="145">
        <v>0</v>
      </c>
      <c r="L235" s="143">
        <v>0</v>
      </c>
      <c r="M235" s="145">
        <v>0</v>
      </c>
      <c r="N235" s="145">
        <v>5</v>
      </c>
      <c r="O235" s="145">
        <v>0</v>
      </c>
      <c r="P235" s="147">
        <v>1</v>
      </c>
      <c r="Q235" s="504" t="s">
        <v>268</v>
      </c>
      <c r="R235" s="260"/>
    </row>
    <row r="236" spans="1:18" s="51" customFormat="1" ht="12" customHeight="1" x14ac:dyDescent="0.2">
      <c r="A236" s="261"/>
      <c r="B236" s="503"/>
      <c r="C236" s="504" t="s">
        <v>235</v>
      </c>
      <c r="D236" s="254">
        <f t="shared" ref="D236:D237" si="57">SUM(E236,I236)</f>
        <v>2</v>
      </c>
      <c r="E236" s="139">
        <v>0</v>
      </c>
      <c r="F236" s="139">
        <v>0</v>
      </c>
      <c r="G236" s="139">
        <v>0</v>
      </c>
      <c r="H236" s="139">
        <v>0</v>
      </c>
      <c r="I236" s="256">
        <v>2</v>
      </c>
      <c r="J236" s="269">
        <v>0</v>
      </c>
      <c r="K236" s="262">
        <v>2</v>
      </c>
      <c r="L236" s="256">
        <v>0</v>
      </c>
      <c r="M236" s="262">
        <v>0</v>
      </c>
      <c r="N236" s="262">
        <v>0</v>
      </c>
      <c r="O236" s="262">
        <v>0</v>
      </c>
      <c r="P236" s="270">
        <v>0</v>
      </c>
      <c r="Q236" s="504" t="s">
        <v>235</v>
      </c>
      <c r="R236" s="260"/>
    </row>
    <row r="237" spans="1:18" s="51" customFormat="1" ht="12" customHeight="1" x14ac:dyDescent="0.2">
      <c r="A237" s="261"/>
      <c r="B237" s="503"/>
      <c r="C237" s="504" t="s">
        <v>32</v>
      </c>
      <c r="D237" s="141">
        <f t="shared" si="57"/>
        <v>9</v>
      </c>
      <c r="E237" s="142">
        <v>1</v>
      </c>
      <c r="F237" s="142">
        <v>0</v>
      </c>
      <c r="G237" s="142">
        <v>0</v>
      </c>
      <c r="H237" s="142">
        <v>1</v>
      </c>
      <c r="I237" s="143">
        <v>8</v>
      </c>
      <c r="J237" s="144">
        <v>0</v>
      </c>
      <c r="K237" s="145">
        <v>2</v>
      </c>
      <c r="L237" s="143">
        <v>0</v>
      </c>
      <c r="M237" s="145">
        <v>0</v>
      </c>
      <c r="N237" s="145">
        <v>5</v>
      </c>
      <c r="O237" s="145">
        <v>0</v>
      </c>
      <c r="P237" s="147">
        <v>1</v>
      </c>
      <c r="Q237" s="504" t="s">
        <v>32</v>
      </c>
      <c r="R237" s="260">
        <v>77</v>
      </c>
    </row>
    <row r="238" spans="1:18" s="51" customFormat="1" ht="23.1" customHeight="1" x14ac:dyDescent="0.2">
      <c r="A238" s="140">
        <v>78</v>
      </c>
      <c r="B238" s="503" t="s">
        <v>414</v>
      </c>
      <c r="C238" s="504" t="s">
        <v>268</v>
      </c>
      <c r="D238" s="141">
        <f>SUM(E238,I238)</f>
        <v>1</v>
      </c>
      <c r="E238" s="142">
        <v>0</v>
      </c>
      <c r="F238" s="142">
        <v>0</v>
      </c>
      <c r="G238" s="142">
        <v>0</v>
      </c>
      <c r="H238" s="142">
        <v>0</v>
      </c>
      <c r="I238" s="144">
        <v>1</v>
      </c>
      <c r="J238" s="144">
        <v>0</v>
      </c>
      <c r="K238" s="145">
        <v>0</v>
      </c>
      <c r="L238" s="143">
        <v>0</v>
      </c>
      <c r="M238" s="144">
        <v>1</v>
      </c>
      <c r="N238" s="144">
        <v>0</v>
      </c>
      <c r="O238" s="144">
        <v>0</v>
      </c>
      <c r="P238" s="144">
        <v>0</v>
      </c>
      <c r="Q238" s="504" t="s">
        <v>268</v>
      </c>
      <c r="R238" s="260"/>
    </row>
    <row r="239" spans="1:18" s="51" customFormat="1" ht="12" customHeight="1" x14ac:dyDescent="0.2">
      <c r="A239" s="261"/>
      <c r="B239" s="503"/>
      <c r="C239" s="504" t="s">
        <v>235</v>
      </c>
      <c r="D239" s="141">
        <f t="shared" ref="D239:D240" si="58">SUM(E239,I239)</f>
        <v>0</v>
      </c>
      <c r="E239" s="142">
        <v>0</v>
      </c>
      <c r="F239" s="142">
        <v>0</v>
      </c>
      <c r="G239" s="142">
        <v>0</v>
      </c>
      <c r="H239" s="142">
        <v>0</v>
      </c>
      <c r="I239" s="269">
        <v>0</v>
      </c>
      <c r="J239" s="269">
        <v>0</v>
      </c>
      <c r="K239" s="145">
        <v>0</v>
      </c>
      <c r="L239" s="143">
        <v>0</v>
      </c>
      <c r="M239" s="269">
        <v>0</v>
      </c>
      <c r="N239" s="269">
        <v>0</v>
      </c>
      <c r="O239" s="269">
        <v>0</v>
      </c>
      <c r="P239" s="269">
        <v>0</v>
      </c>
      <c r="Q239" s="504" t="s">
        <v>235</v>
      </c>
      <c r="R239" s="260"/>
    </row>
    <row r="240" spans="1:18" s="51" customFormat="1" ht="12" customHeight="1" x14ac:dyDescent="0.2">
      <c r="A240" s="261"/>
      <c r="B240" s="503"/>
      <c r="C240" s="504" t="s">
        <v>32</v>
      </c>
      <c r="D240" s="141">
        <f t="shared" si="58"/>
        <v>1</v>
      </c>
      <c r="E240" s="142">
        <v>0</v>
      </c>
      <c r="F240" s="142">
        <v>0</v>
      </c>
      <c r="G240" s="142">
        <v>0</v>
      </c>
      <c r="H240" s="142">
        <v>0</v>
      </c>
      <c r="I240" s="144">
        <v>1</v>
      </c>
      <c r="J240" s="144">
        <v>0</v>
      </c>
      <c r="K240" s="257">
        <v>0</v>
      </c>
      <c r="L240" s="258">
        <v>0</v>
      </c>
      <c r="M240" s="144">
        <v>1</v>
      </c>
      <c r="N240" s="144">
        <v>0</v>
      </c>
      <c r="O240" s="144">
        <v>0</v>
      </c>
      <c r="P240" s="144">
        <v>0</v>
      </c>
      <c r="Q240" s="504" t="s">
        <v>32</v>
      </c>
      <c r="R240" s="260">
        <v>78</v>
      </c>
    </row>
    <row r="241" spans="1:18" s="52" customFormat="1" ht="24" customHeight="1" x14ac:dyDescent="0.2">
      <c r="A241" s="276">
        <v>79</v>
      </c>
      <c r="B241" s="499" t="s">
        <v>327</v>
      </c>
      <c r="C241" s="500" t="s">
        <v>268</v>
      </c>
      <c r="D241" s="251">
        <f>SUM(E241,I241)</f>
        <v>335</v>
      </c>
      <c r="E241" s="263">
        <v>25</v>
      </c>
      <c r="F241" s="263">
        <v>1</v>
      </c>
      <c r="G241" s="263">
        <v>14</v>
      </c>
      <c r="H241" s="263">
        <v>10</v>
      </c>
      <c r="I241" s="266">
        <v>310</v>
      </c>
      <c r="J241" s="266">
        <v>1</v>
      </c>
      <c r="K241" s="266">
        <v>20</v>
      </c>
      <c r="L241" s="266">
        <v>79</v>
      </c>
      <c r="M241" s="266">
        <v>151</v>
      </c>
      <c r="N241" s="266">
        <v>41</v>
      </c>
      <c r="O241" s="266">
        <v>12</v>
      </c>
      <c r="P241" s="266">
        <v>6</v>
      </c>
      <c r="Q241" s="500" t="s">
        <v>268</v>
      </c>
      <c r="R241" s="248"/>
    </row>
    <row r="242" spans="1:18" s="52" customFormat="1" ht="12" customHeight="1" x14ac:dyDescent="0.2">
      <c r="A242" s="250"/>
      <c r="B242" s="499"/>
      <c r="C242" s="500" t="s">
        <v>235</v>
      </c>
      <c r="D242" s="251">
        <f t="shared" ref="D242:D243" si="59">SUM(E242,I242)</f>
        <v>15</v>
      </c>
      <c r="E242" s="263">
        <v>5</v>
      </c>
      <c r="F242" s="263">
        <v>0</v>
      </c>
      <c r="G242" s="263">
        <v>4</v>
      </c>
      <c r="H242" s="263">
        <v>1</v>
      </c>
      <c r="I242" s="266">
        <v>10</v>
      </c>
      <c r="J242" s="266">
        <v>0</v>
      </c>
      <c r="K242" s="266">
        <v>1</v>
      </c>
      <c r="L242" s="266">
        <v>1</v>
      </c>
      <c r="M242" s="266">
        <v>6</v>
      </c>
      <c r="N242" s="266">
        <v>2</v>
      </c>
      <c r="O242" s="266">
        <v>0</v>
      </c>
      <c r="P242" s="266">
        <v>0</v>
      </c>
      <c r="Q242" s="500" t="s">
        <v>235</v>
      </c>
      <c r="R242" s="248"/>
    </row>
    <row r="243" spans="1:18" s="52" customFormat="1" ht="12" customHeight="1" x14ac:dyDescent="0.2">
      <c r="A243" s="250"/>
      <c r="B243" s="499"/>
      <c r="C243" s="500" t="s">
        <v>32</v>
      </c>
      <c r="D243" s="251">
        <f t="shared" si="59"/>
        <v>350</v>
      </c>
      <c r="E243" s="263">
        <v>30</v>
      </c>
      <c r="F243" s="263">
        <v>1</v>
      </c>
      <c r="G243" s="263">
        <v>18</v>
      </c>
      <c r="H243" s="263">
        <v>11</v>
      </c>
      <c r="I243" s="266">
        <v>320</v>
      </c>
      <c r="J243" s="277">
        <v>1</v>
      </c>
      <c r="K243" s="265">
        <v>21</v>
      </c>
      <c r="L243" s="266">
        <v>80</v>
      </c>
      <c r="M243" s="265">
        <v>157</v>
      </c>
      <c r="N243" s="265">
        <v>43</v>
      </c>
      <c r="O243" s="265">
        <v>12</v>
      </c>
      <c r="P243" s="277">
        <v>6</v>
      </c>
      <c r="Q243" s="500" t="s">
        <v>32</v>
      </c>
      <c r="R243" s="248">
        <v>79</v>
      </c>
    </row>
    <row r="244" spans="1:18" s="51" customFormat="1" ht="24" customHeight="1" x14ac:dyDescent="0.2">
      <c r="A244" s="140">
        <v>80</v>
      </c>
      <c r="B244" s="503" t="s">
        <v>328</v>
      </c>
      <c r="C244" s="504" t="s">
        <v>268</v>
      </c>
      <c r="D244" s="254">
        <f>SUM(E244,I244)</f>
        <v>72</v>
      </c>
      <c r="E244" s="139">
        <v>9</v>
      </c>
      <c r="F244" s="139">
        <v>1</v>
      </c>
      <c r="G244" s="139">
        <v>3</v>
      </c>
      <c r="H244" s="139">
        <v>5</v>
      </c>
      <c r="I244" s="256">
        <v>63</v>
      </c>
      <c r="J244" s="269">
        <v>0</v>
      </c>
      <c r="K244" s="262">
        <v>5</v>
      </c>
      <c r="L244" s="256">
        <v>18</v>
      </c>
      <c r="M244" s="262">
        <v>32</v>
      </c>
      <c r="N244" s="262">
        <v>6</v>
      </c>
      <c r="O244" s="269">
        <v>2</v>
      </c>
      <c r="P244" s="270">
        <v>0</v>
      </c>
      <c r="Q244" s="504" t="s">
        <v>268</v>
      </c>
      <c r="R244" s="260"/>
    </row>
    <row r="245" spans="1:18" s="51" customFormat="1" ht="12" customHeight="1" x14ac:dyDescent="0.2">
      <c r="A245" s="261"/>
      <c r="B245" s="503"/>
      <c r="C245" s="504" t="s">
        <v>235</v>
      </c>
      <c r="D245" s="141">
        <f t="shared" ref="D245:D252" si="60">SUM(E245,I245)</f>
        <v>2</v>
      </c>
      <c r="E245" s="142">
        <v>1</v>
      </c>
      <c r="F245" s="142">
        <v>0</v>
      </c>
      <c r="G245" s="142">
        <v>0</v>
      </c>
      <c r="H245" s="142">
        <v>1</v>
      </c>
      <c r="I245" s="143">
        <v>1</v>
      </c>
      <c r="J245" s="269">
        <v>0</v>
      </c>
      <c r="K245" s="145">
        <v>0</v>
      </c>
      <c r="L245" s="143">
        <v>1</v>
      </c>
      <c r="M245" s="269">
        <v>0</v>
      </c>
      <c r="N245" s="269">
        <v>0</v>
      </c>
      <c r="O245" s="269">
        <v>0</v>
      </c>
      <c r="P245" s="269">
        <v>0</v>
      </c>
      <c r="Q245" s="504" t="s">
        <v>235</v>
      </c>
      <c r="R245" s="260"/>
    </row>
    <row r="246" spans="1:18" s="51" customFormat="1" ht="12" customHeight="1" x14ac:dyDescent="0.2">
      <c r="A246" s="261"/>
      <c r="B246" s="503"/>
      <c r="C246" s="504" t="s">
        <v>32</v>
      </c>
      <c r="D246" s="254">
        <f t="shared" si="60"/>
        <v>74</v>
      </c>
      <c r="E246" s="139">
        <v>10</v>
      </c>
      <c r="F246" s="139">
        <v>1</v>
      </c>
      <c r="G246" s="139">
        <v>3</v>
      </c>
      <c r="H246" s="139">
        <v>6</v>
      </c>
      <c r="I246" s="256">
        <v>64</v>
      </c>
      <c r="J246" s="269">
        <v>0</v>
      </c>
      <c r="K246" s="262">
        <v>5</v>
      </c>
      <c r="L246" s="256">
        <v>19</v>
      </c>
      <c r="M246" s="262">
        <v>32</v>
      </c>
      <c r="N246" s="262">
        <v>6</v>
      </c>
      <c r="O246" s="269">
        <v>2</v>
      </c>
      <c r="P246" s="270">
        <v>0</v>
      </c>
      <c r="Q246" s="504" t="s">
        <v>32</v>
      </c>
      <c r="R246" s="260">
        <v>80</v>
      </c>
    </row>
    <row r="247" spans="1:18" s="51" customFormat="1" ht="23.1" customHeight="1" x14ac:dyDescent="0.2">
      <c r="A247" s="140">
        <v>81</v>
      </c>
      <c r="B247" s="503" t="s">
        <v>329</v>
      </c>
      <c r="C247" s="504" t="s">
        <v>268</v>
      </c>
      <c r="D247" s="254">
        <f>SUM(E247,I247)</f>
        <v>61</v>
      </c>
      <c r="E247" s="139">
        <v>2</v>
      </c>
      <c r="F247" s="139">
        <v>0</v>
      </c>
      <c r="G247" s="139">
        <v>1</v>
      </c>
      <c r="H247" s="139">
        <v>1</v>
      </c>
      <c r="I247" s="256">
        <v>59</v>
      </c>
      <c r="J247" s="269">
        <v>1</v>
      </c>
      <c r="K247" s="262">
        <v>2</v>
      </c>
      <c r="L247" s="256">
        <v>11</v>
      </c>
      <c r="M247" s="262">
        <v>31</v>
      </c>
      <c r="N247" s="262">
        <v>8</v>
      </c>
      <c r="O247" s="269">
        <v>2</v>
      </c>
      <c r="P247" s="270">
        <v>4</v>
      </c>
      <c r="Q247" s="504" t="s">
        <v>268</v>
      </c>
      <c r="R247" s="260"/>
    </row>
    <row r="248" spans="1:18" s="51" customFormat="1" ht="12" customHeight="1" x14ac:dyDescent="0.2">
      <c r="A248" s="261"/>
      <c r="B248" s="503"/>
      <c r="C248" s="504" t="s">
        <v>235</v>
      </c>
      <c r="D248" s="141">
        <f t="shared" si="60"/>
        <v>2</v>
      </c>
      <c r="E248" s="142">
        <v>0</v>
      </c>
      <c r="F248" s="142">
        <v>0</v>
      </c>
      <c r="G248" s="142">
        <v>0</v>
      </c>
      <c r="H248" s="142">
        <v>0</v>
      </c>
      <c r="I248" s="143">
        <v>2</v>
      </c>
      <c r="J248" s="269">
        <v>0</v>
      </c>
      <c r="K248" s="145">
        <v>0</v>
      </c>
      <c r="L248" s="143">
        <v>0</v>
      </c>
      <c r="M248" s="269">
        <v>2</v>
      </c>
      <c r="N248" s="269">
        <v>0</v>
      </c>
      <c r="O248" s="269">
        <v>0</v>
      </c>
      <c r="P248" s="269">
        <v>0</v>
      </c>
      <c r="Q248" s="504" t="s">
        <v>235</v>
      </c>
      <c r="R248" s="260"/>
    </row>
    <row r="249" spans="1:18" s="51" customFormat="1" ht="12" customHeight="1" x14ac:dyDescent="0.2">
      <c r="A249" s="261"/>
      <c r="B249" s="503"/>
      <c r="C249" s="504" t="s">
        <v>32</v>
      </c>
      <c r="D249" s="254">
        <f t="shared" si="60"/>
        <v>63</v>
      </c>
      <c r="E249" s="139">
        <v>2</v>
      </c>
      <c r="F249" s="139">
        <v>0</v>
      </c>
      <c r="G249" s="139">
        <v>1</v>
      </c>
      <c r="H249" s="139">
        <v>1</v>
      </c>
      <c r="I249" s="256">
        <v>61</v>
      </c>
      <c r="J249" s="269">
        <v>1</v>
      </c>
      <c r="K249" s="262">
        <v>2</v>
      </c>
      <c r="L249" s="256">
        <v>11</v>
      </c>
      <c r="M249" s="262">
        <v>33</v>
      </c>
      <c r="N249" s="262">
        <v>8</v>
      </c>
      <c r="O249" s="269">
        <v>2</v>
      </c>
      <c r="P249" s="270">
        <v>4</v>
      </c>
      <c r="Q249" s="504" t="s">
        <v>32</v>
      </c>
      <c r="R249" s="260">
        <v>81</v>
      </c>
    </row>
    <row r="250" spans="1:18" s="51" customFormat="1" ht="23.1" customHeight="1" x14ac:dyDescent="0.2">
      <c r="A250" s="140">
        <v>82</v>
      </c>
      <c r="B250" s="503" t="s">
        <v>330</v>
      </c>
      <c r="C250" s="504" t="s">
        <v>268</v>
      </c>
      <c r="D250" s="254">
        <f>SUM(E250,I250)</f>
        <v>4</v>
      </c>
      <c r="E250" s="139">
        <v>0</v>
      </c>
      <c r="F250" s="139">
        <v>0</v>
      </c>
      <c r="G250" s="139">
        <v>0</v>
      </c>
      <c r="H250" s="139">
        <v>0</v>
      </c>
      <c r="I250" s="256">
        <v>4</v>
      </c>
      <c r="J250" s="269">
        <v>0</v>
      </c>
      <c r="K250" s="262">
        <v>0</v>
      </c>
      <c r="L250" s="256">
        <v>0</v>
      </c>
      <c r="M250" s="262">
        <v>2</v>
      </c>
      <c r="N250" s="262">
        <v>1</v>
      </c>
      <c r="O250" s="269">
        <v>1</v>
      </c>
      <c r="P250" s="270">
        <v>0</v>
      </c>
      <c r="Q250" s="504" t="s">
        <v>268</v>
      </c>
      <c r="R250" s="260"/>
    </row>
    <row r="251" spans="1:18" s="51" customFormat="1" ht="12" customHeight="1" x14ac:dyDescent="0.2">
      <c r="A251" s="261"/>
      <c r="B251" s="503"/>
      <c r="C251" s="504" t="s">
        <v>235</v>
      </c>
      <c r="D251" s="141">
        <f t="shared" si="60"/>
        <v>1</v>
      </c>
      <c r="E251" s="139">
        <v>0</v>
      </c>
      <c r="F251" s="139">
        <v>0</v>
      </c>
      <c r="G251" s="139">
        <v>0</v>
      </c>
      <c r="H251" s="139">
        <v>0</v>
      </c>
      <c r="I251" s="143">
        <v>1</v>
      </c>
      <c r="J251" s="269">
        <v>0</v>
      </c>
      <c r="K251" s="145">
        <v>0</v>
      </c>
      <c r="L251" s="143">
        <v>0</v>
      </c>
      <c r="M251" s="269">
        <v>0</v>
      </c>
      <c r="N251" s="269">
        <v>1</v>
      </c>
      <c r="O251" s="269">
        <v>0</v>
      </c>
      <c r="P251" s="269">
        <v>0</v>
      </c>
      <c r="Q251" s="504" t="s">
        <v>235</v>
      </c>
      <c r="R251" s="260"/>
    </row>
    <row r="252" spans="1:18" s="51" customFormat="1" ht="12" customHeight="1" x14ac:dyDescent="0.2">
      <c r="A252" s="261"/>
      <c r="B252" s="503"/>
      <c r="C252" s="504" t="s">
        <v>32</v>
      </c>
      <c r="D252" s="254">
        <f t="shared" si="60"/>
        <v>5</v>
      </c>
      <c r="E252" s="139">
        <v>0</v>
      </c>
      <c r="F252" s="139">
        <v>0</v>
      </c>
      <c r="G252" s="139">
        <v>0</v>
      </c>
      <c r="H252" s="139">
        <v>0</v>
      </c>
      <c r="I252" s="256">
        <v>5</v>
      </c>
      <c r="J252" s="269">
        <v>0</v>
      </c>
      <c r="K252" s="262">
        <v>0</v>
      </c>
      <c r="L252" s="256">
        <v>0</v>
      </c>
      <c r="M252" s="262">
        <v>2</v>
      </c>
      <c r="N252" s="262">
        <v>2</v>
      </c>
      <c r="O252" s="269">
        <v>1</v>
      </c>
      <c r="P252" s="270">
        <v>0</v>
      </c>
      <c r="Q252" s="504" t="s">
        <v>32</v>
      </c>
      <c r="R252" s="260">
        <v>82</v>
      </c>
    </row>
    <row r="253" spans="1:18" s="51" customFormat="1" ht="24.95" customHeight="1" x14ac:dyDescent="0.2">
      <c r="A253" s="140">
        <v>83</v>
      </c>
      <c r="B253" s="503" t="s">
        <v>331</v>
      </c>
      <c r="C253" s="504" t="s">
        <v>268</v>
      </c>
      <c r="D253" s="254">
        <f>SUM(E253,I253)</f>
        <v>88</v>
      </c>
      <c r="E253" s="139">
        <v>4</v>
      </c>
      <c r="F253" s="139">
        <v>0</v>
      </c>
      <c r="G253" s="139">
        <v>3</v>
      </c>
      <c r="H253" s="139">
        <v>1</v>
      </c>
      <c r="I253" s="256">
        <v>84</v>
      </c>
      <c r="J253" s="269">
        <v>0</v>
      </c>
      <c r="K253" s="262">
        <v>4</v>
      </c>
      <c r="L253" s="256">
        <v>25</v>
      </c>
      <c r="M253" s="262">
        <v>40</v>
      </c>
      <c r="N253" s="262">
        <v>14</v>
      </c>
      <c r="O253" s="269">
        <v>1</v>
      </c>
      <c r="P253" s="270">
        <v>0</v>
      </c>
      <c r="Q253" s="504" t="s">
        <v>268</v>
      </c>
      <c r="R253" s="260"/>
    </row>
    <row r="254" spans="1:18" s="51" customFormat="1" ht="12" customHeight="1" x14ac:dyDescent="0.2">
      <c r="A254" s="261"/>
      <c r="B254" s="503"/>
      <c r="C254" s="504" t="s">
        <v>235</v>
      </c>
      <c r="D254" s="141">
        <f t="shared" ref="D254:D255" si="61">SUM(E254,I254)</f>
        <v>7</v>
      </c>
      <c r="E254" s="142">
        <v>3</v>
      </c>
      <c r="F254" s="142">
        <v>0</v>
      </c>
      <c r="G254" s="142">
        <v>3</v>
      </c>
      <c r="H254" s="142">
        <v>0</v>
      </c>
      <c r="I254" s="143">
        <v>4</v>
      </c>
      <c r="J254" s="269">
        <v>0</v>
      </c>
      <c r="K254" s="145">
        <v>1</v>
      </c>
      <c r="L254" s="143">
        <v>0</v>
      </c>
      <c r="M254" s="269">
        <v>2</v>
      </c>
      <c r="N254" s="269">
        <v>1</v>
      </c>
      <c r="O254" s="269">
        <v>0</v>
      </c>
      <c r="P254" s="269">
        <v>0</v>
      </c>
      <c r="Q254" s="504" t="s">
        <v>235</v>
      </c>
      <c r="R254" s="260"/>
    </row>
    <row r="255" spans="1:18" s="51" customFormat="1" ht="12" customHeight="1" x14ac:dyDescent="0.2">
      <c r="A255" s="261"/>
      <c r="B255" s="503"/>
      <c r="C255" s="504" t="s">
        <v>32</v>
      </c>
      <c r="D255" s="254">
        <f t="shared" si="61"/>
        <v>95</v>
      </c>
      <c r="E255" s="139">
        <v>7</v>
      </c>
      <c r="F255" s="139">
        <v>0</v>
      </c>
      <c r="G255" s="139">
        <v>6</v>
      </c>
      <c r="H255" s="139">
        <v>1</v>
      </c>
      <c r="I255" s="256">
        <v>88</v>
      </c>
      <c r="J255" s="269">
        <v>0</v>
      </c>
      <c r="K255" s="262">
        <v>5</v>
      </c>
      <c r="L255" s="256">
        <v>25</v>
      </c>
      <c r="M255" s="262">
        <v>42</v>
      </c>
      <c r="N255" s="262">
        <v>15</v>
      </c>
      <c r="O255" s="269">
        <v>1</v>
      </c>
      <c r="P255" s="270">
        <v>0</v>
      </c>
      <c r="Q255" s="504" t="s">
        <v>32</v>
      </c>
      <c r="R255" s="260">
        <v>83</v>
      </c>
    </row>
    <row r="256" spans="1:18" s="51" customFormat="1" ht="24.95" customHeight="1" x14ac:dyDescent="0.2">
      <c r="A256" s="140">
        <v>84</v>
      </c>
      <c r="B256" s="503" t="s">
        <v>332</v>
      </c>
      <c r="C256" s="504" t="s">
        <v>268</v>
      </c>
      <c r="D256" s="254">
        <f>SUM(E256,I256)</f>
        <v>2</v>
      </c>
      <c r="E256" s="139">
        <v>1</v>
      </c>
      <c r="F256" s="139">
        <v>0</v>
      </c>
      <c r="G256" s="139">
        <v>0</v>
      </c>
      <c r="H256" s="139">
        <v>1</v>
      </c>
      <c r="I256" s="256">
        <v>1</v>
      </c>
      <c r="J256" s="269">
        <v>0</v>
      </c>
      <c r="K256" s="262">
        <v>1</v>
      </c>
      <c r="L256" s="256">
        <v>0</v>
      </c>
      <c r="M256" s="262">
        <v>0</v>
      </c>
      <c r="N256" s="262">
        <v>0</v>
      </c>
      <c r="O256" s="269">
        <v>0</v>
      </c>
      <c r="P256" s="270">
        <v>0</v>
      </c>
      <c r="Q256" s="504" t="s">
        <v>268</v>
      </c>
      <c r="R256" s="260"/>
    </row>
    <row r="257" spans="1:18" s="51" customFormat="1" ht="12" customHeight="1" x14ac:dyDescent="0.2">
      <c r="A257" s="261"/>
      <c r="B257" s="503"/>
      <c r="C257" s="504" t="s">
        <v>235</v>
      </c>
      <c r="D257" s="141">
        <f t="shared" ref="D257:D258" si="62">SUM(E257,I257)</f>
        <v>1</v>
      </c>
      <c r="E257" s="142">
        <v>0</v>
      </c>
      <c r="F257" s="142">
        <v>0</v>
      </c>
      <c r="G257" s="142">
        <v>0</v>
      </c>
      <c r="H257" s="142">
        <v>0</v>
      </c>
      <c r="I257" s="143">
        <v>1</v>
      </c>
      <c r="J257" s="269">
        <v>0</v>
      </c>
      <c r="K257" s="145">
        <v>0</v>
      </c>
      <c r="L257" s="143">
        <v>0</v>
      </c>
      <c r="M257" s="269">
        <v>1</v>
      </c>
      <c r="N257" s="269">
        <v>0</v>
      </c>
      <c r="O257" s="269">
        <v>0</v>
      </c>
      <c r="P257" s="269">
        <v>0</v>
      </c>
      <c r="Q257" s="504" t="s">
        <v>235</v>
      </c>
      <c r="R257" s="260"/>
    </row>
    <row r="258" spans="1:18" s="51" customFormat="1" ht="12" customHeight="1" x14ac:dyDescent="0.2">
      <c r="A258" s="261"/>
      <c r="B258" s="503"/>
      <c r="C258" s="504" t="s">
        <v>32</v>
      </c>
      <c r="D258" s="254">
        <f t="shared" si="62"/>
        <v>3</v>
      </c>
      <c r="E258" s="139">
        <v>1</v>
      </c>
      <c r="F258" s="139">
        <v>0</v>
      </c>
      <c r="G258" s="139">
        <v>0</v>
      </c>
      <c r="H258" s="139">
        <v>1</v>
      </c>
      <c r="I258" s="256">
        <v>2</v>
      </c>
      <c r="J258" s="269">
        <v>0</v>
      </c>
      <c r="K258" s="262">
        <v>1</v>
      </c>
      <c r="L258" s="256">
        <v>0</v>
      </c>
      <c r="M258" s="262">
        <v>1</v>
      </c>
      <c r="N258" s="262">
        <v>0</v>
      </c>
      <c r="O258" s="269">
        <v>0</v>
      </c>
      <c r="P258" s="270">
        <v>0</v>
      </c>
      <c r="Q258" s="504" t="s">
        <v>32</v>
      </c>
      <c r="R258" s="260">
        <v>84</v>
      </c>
    </row>
    <row r="259" spans="1:18" s="51" customFormat="1" ht="24.95" customHeight="1" x14ac:dyDescent="0.2">
      <c r="A259" s="140">
        <v>85</v>
      </c>
      <c r="B259" s="503" t="s">
        <v>333</v>
      </c>
      <c r="C259" s="504" t="s">
        <v>268</v>
      </c>
      <c r="D259" s="254">
        <f>SUM(E259,I259)</f>
        <v>108</v>
      </c>
      <c r="E259" s="139">
        <v>9</v>
      </c>
      <c r="F259" s="139">
        <v>0</v>
      </c>
      <c r="G259" s="139">
        <v>7</v>
      </c>
      <c r="H259" s="139">
        <v>2</v>
      </c>
      <c r="I259" s="256">
        <v>99</v>
      </c>
      <c r="J259" s="269">
        <v>0</v>
      </c>
      <c r="K259" s="262">
        <v>8</v>
      </c>
      <c r="L259" s="256">
        <v>25</v>
      </c>
      <c r="M259" s="262">
        <v>46</v>
      </c>
      <c r="N259" s="262">
        <v>12</v>
      </c>
      <c r="O259" s="269">
        <v>6</v>
      </c>
      <c r="P259" s="270">
        <v>2</v>
      </c>
      <c r="Q259" s="504" t="s">
        <v>268</v>
      </c>
      <c r="R259" s="260"/>
    </row>
    <row r="260" spans="1:18" s="51" customFormat="1" ht="12" customHeight="1" x14ac:dyDescent="0.2">
      <c r="A260" s="261"/>
      <c r="B260" s="503"/>
      <c r="C260" s="504" t="s">
        <v>235</v>
      </c>
      <c r="D260" s="141">
        <f t="shared" ref="D260:D261" si="63">SUM(E260,I260)</f>
        <v>2</v>
      </c>
      <c r="E260" s="142">
        <v>1</v>
      </c>
      <c r="F260" s="142">
        <v>0</v>
      </c>
      <c r="G260" s="142">
        <v>1</v>
      </c>
      <c r="H260" s="142">
        <v>0</v>
      </c>
      <c r="I260" s="143">
        <v>1</v>
      </c>
      <c r="J260" s="269">
        <v>0</v>
      </c>
      <c r="K260" s="145">
        <v>0</v>
      </c>
      <c r="L260" s="143">
        <v>0</v>
      </c>
      <c r="M260" s="269">
        <v>1</v>
      </c>
      <c r="N260" s="269">
        <v>0</v>
      </c>
      <c r="O260" s="269">
        <v>0</v>
      </c>
      <c r="P260" s="269">
        <v>0</v>
      </c>
      <c r="Q260" s="504" t="s">
        <v>235</v>
      </c>
      <c r="R260" s="260"/>
    </row>
    <row r="261" spans="1:18" s="51" customFormat="1" ht="12" customHeight="1" x14ac:dyDescent="0.2">
      <c r="A261" s="261"/>
      <c r="B261" s="503"/>
      <c r="C261" s="504" t="s">
        <v>32</v>
      </c>
      <c r="D261" s="254">
        <f t="shared" si="63"/>
        <v>110</v>
      </c>
      <c r="E261" s="139">
        <v>10</v>
      </c>
      <c r="F261" s="139">
        <v>0</v>
      </c>
      <c r="G261" s="139">
        <v>8</v>
      </c>
      <c r="H261" s="139">
        <v>2</v>
      </c>
      <c r="I261" s="256">
        <v>100</v>
      </c>
      <c r="J261" s="269">
        <v>0</v>
      </c>
      <c r="K261" s="262">
        <v>8</v>
      </c>
      <c r="L261" s="256">
        <v>25</v>
      </c>
      <c r="M261" s="262">
        <v>47</v>
      </c>
      <c r="N261" s="262">
        <v>12</v>
      </c>
      <c r="O261" s="269">
        <v>6</v>
      </c>
      <c r="P261" s="270">
        <v>2</v>
      </c>
      <c r="Q261" s="504" t="s">
        <v>32</v>
      </c>
      <c r="R261" s="260">
        <v>85</v>
      </c>
    </row>
    <row r="262" spans="1:18" s="52" customFormat="1" ht="24" customHeight="1" x14ac:dyDescent="0.2">
      <c r="A262" s="276">
        <v>86</v>
      </c>
      <c r="B262" s="499" t="s">
        <v>335</v>
      </c>
      <c r="C262" s="500" t="s">
        <v>268</v>
      </c>
      <c r="D262" s="251">
        <f>SUM(E262,I262)</f>
        <v>36</v>
      </c>
      <c r="E262" s="263">
        <v>0</v>
      </c>
      <c r="F262" s="263">
        <v>0</v>
      </c>
      <c r="G262" s="263">
        <v>0</v>
      </c>
      <c r="H262" s="263">
        <v>0</v>
      </c>
      <c r="I262" s="266">
        <v>36</v>
      </c>
      <c r="J262" s="266">
        <v>0</v>
      </c>
      <c r="K262" s="266">
        <v>1</v>
      </c>
      <c r="L262" s="266">
        <v>3</v>
      </c>
      <c r="M262" s="266">
        <v>23</v>
      </c>
      <c r="N262" s="266">
        <v>8</v>
      </c>
      <c r="O262" s="266">
        <v>1</v>
      </c>
      <c r="P262" s="266">
        <v>0</v>
      </c>
      <c r="Q262" s="500" t="s">
        <v>268</v>
      </c>
      <c r="R262" s="248"/>
    </row>
    <row r="263" spans="1:18" s="52" customFormat="1" ht="12" customHeight="1" x14ac:dyDescent="0.2">
      <c r="A263" s="250"/>
      <c r="B263" s="499"/>
      <c r="C263" s="500" t="s">
        <v>235</v>
      </c>
      <c r="D263" s="251">
        <f t="shared" ref="D263:D264" si="64">SUM(E263,I263)</f>
        <v>1</v>
      </c>
      <c r="E263" s="263">
        <v>0</v>
      </c>
      <c r="F263" s="263">
        <v>0</v>
      </c>
      <c r="G263" s="263">
        <v>0</v>
      </c>
      <c r="H263" s="263">
        <v>0</v>
      </c>
      <c r="I263" s="266">
        <v>1</v>
      </c>
      <c r="J263" s="266">
        <v>0</v>
      </c>
      <c r="K263" s="266">
        <v>0</v>
      </c>
      <c r="L263" s="266">
        <v>0</v>
      </c>
      <c r="M263" s="266">
        <v>0</v>
      </c>
      <c r="N263" s="266">
        <v>0</v>
      </c>
      <c r="O263" s="266">
        <v>1</v>
      </c>
      <c r="P263" s="266">
        <v>0</v>
      </c>
      <c r="Q263" s="500" t="s">
        <v>235</v>
      </c>
      <c r="R263" s="248"/>
    </row>
    <row r="264" spans="1:18" s="52" customFormat="1" ht="12" customHeight="1" x14ac:dyDescent="0.2">
      <c r="A264" s="250"/>
      <c r="B264" s="499"/>
      <c r="C264" s="500" t="s">
        <v>32</v>
      </c>
      <c r="D264" s="251">
        <f t="shared" si="64"/>
        <v>37</v>
      </c>
      <c r="E264" s="263">
        <v>0</v>
      </c>
      <c r="F264" s="263">
        <v>0</v>
      </c>
      <c r="G264" s="263">
        <v>0</v>
      </c>
      <c r="H264" s="263">
        <v>0</v>
      </c>
      <c r="I264" s="266">
        <v>37</v>
      </c>
      <c r="J264" s="277">
        <v>0</v>
      </c>
      <c r="K264" s="265">
        <v>1</v>
      </c>
      <c r="L264" s="266">
        <v>3</v>
      </c>
      <c r="M264" s="265">
        <v>23</v>
      </c>
      <c r="N264" s="265">
        <v>8</v>
      </c>
      <c r="O264" s="265">
        <v>2</v>
      </c>
      <c r="P264" s="277">
        <v>0</v>
      </c>
      <c r="Q264" s="500" t="s">
        <v>32</v>
      </c>
      <c r="R264" s="248">
        <v>86</v>
      </c>
    </row>
    <row r="265" spans="1:18" s="52" customFormat="1" ht="24" customHeight="1" x14ac:dyDescent="0.2">
      <c r="A265" s="253">
        <v>87</v>
      </c>
      <c r="B265" s="503" t="s">
        <v>522</v>
      </c>
      <c r="C265" s="504" t="s">
        <v>268</v>
      </c>
      <c r="D265" s="254">
        <f>SUM(E265,I265)</f>
        <v>2</v>
      </c>
      <c r="E265" s="267">
        <v>0</v>
      </c>
      <c r="F265" s="267">
        <v>0</v>
      </c>
      <c r="G265" s="267">
        <v>0</v>
      </c>
      <c r="H265" s="267">
        <v>0</v>
      </c>
      <c r="I265" s="258">
        <v>2</v>
      </c>
      <c r="J265" s="274">
        <v>0</v>
      </c>
      <c r="K265" s="257">
        <v>0</v>
      </c>
      <c r="L265" s="258">
        <v>1</v>
      </c>
      <c r="M265" s="257">
        <v>1</v>
      </c>
      <c r="N265" s="257">
        <v>0</v>
      </c>
      <c r="O265" s="257">
        <v>0</v>
      </c>
      <c r="P265" s="274">
        <v>0</v>
      </c>
      <c r="Q265" s="504" t="s">
        <v>268</v>
      </c>
      <c r="R265" s="248"/>
    </row>
    <row r="266" spans="1:18" s="52" customFormat="1" ht="12" customHeight="1" x14ac:dyDescent="0.2">
      <c r="A266" s="250"/>
      <c r="B266" s="503"/>
      <c r="C266" s="504" t="s">
        <v>235</v>
      </c>
      <c r="D266" s="254">
        <f t="shared" ref="D266:D267" si="65">SUM(E266,I266)</f>
        <v>0</v>
      </c>
      <c r="E266" s="267">
        <v>0</v>
      </c>
      <c r="F266" s="267">
        <v>0</v>
      </c>
      <c r="G266" s="267">
        <v>0</v>
      </c>
      <c r="H266" s="267">
        <v>0</v>
      </c>
      <c r="I266" s="258">
        <v>0</v>
      </c>
      <c r="J266" s="274">
        <v>0</v>
      </c>
      <c r="K266" s="257">
        <v>0</v>
      </c>
      <c r="L266" s="258">
        <v>0</v>
      </c>
      <c r="M266" s="257">
        <v>0</v>
      </c>
      <c r="N266" s="257">
        <v>0</v>
      </c>
      <c r="O266" s="257">
        <v>0</v>
      </c>
      <c r="P266" s="274">
        <v>0</v>
      </c>
      <c r="Q266" s="504" t="s">
        <v>235</v>
      </c>
      <c r="R266" s="248"/>
    </row>
    <row r="267" spans="1:18" s="52" customFormat="1" ht="12" customHeight="1" x14ac:dyDescent="0.2">
      <c r="A267" s="250"/>
      <c r="B267" s="503"/>
      <c r="C267" s="504" t="s">
        <v>32</v>
      </c>
      <c r="D267" s="254">
        <f t="shared" si="65"/>
        <v>2</v>
      </c>
      <c r="E267" s="267">
        <v>0</v>
      </c>
      <c r="F267" s="267">
        <v>0</v>
      </c>
      <c r="G267" s="267">
        <v>0</v>
      </c>
      <c r="H267" s="267">
        <v>0</v>
      </c>
      <c r="I267" s="258">
        <v>2</v>
      </c>
      <c r="J267" s="274">
        <v>0</v>
      </c>
      <c r="K267" s="257">
        <v>0</v>
      </c>
      <c r="L267" s="258">
        <v>1</v>
      </c>
      <c r="M267" s="257">
        <v>1</v>
      </c>
      <c r="N267" s="257">
        <v>0</v>
      </c>
      <c r="O267" s="257">
        <v>0</v>
      </c>
      <c r="P267" s="274">
        <v>0</v>
      </c>
      <c r="Q267" s="504" t="s">
        <v>32</v>
      </c>
      <c r="R267" s="248">
        <v>87</v>
      </c>
    </row>
    <row r="268" spans="1:18" ht="24" customHeight="1" x14ac:dyDescent="0.2">
      <c r="A268" s="140">
        <v>88</v>
      </c>
      <c r="B268" s="503" t="s">
        <v>523</v>
      </c>
      <c r="C268" s="504" t="s">
        <v>268</v>
      </c>
      <c r="D268" s="254">
        <f>SUM(E268,I268)</f>
        <v>15</v>
      </c>
      <c r="E268" s="139">
        <v>0</v>
      </c>
      <c r="F268" s="139">
        <v>0</v>
      </c>
      <c r="G268" s="139">
        <v>0</v>
      </c>
      <c r="H268" s="139">
        <v>0</v>
      </c>
      <c r="I268" s="256">
        <v>15</v>
      </c>
      <c r="J268" s="269">
        <v>0</v>
      </c>
      <c r="K268" s="262">
        <v>1</v>
      </c>
      <c r="L268" s="256">
        <v>2</v>
      </c>
      <c r="M268" s="262">
        <v>8</v>
      </c>
      <c r="N268" s="262">
        <v>4</v>
      </c>
      <c r="O268" s="269">
        <v>0</v>
      </c>
      <c r="P268" s="270">
        <v>0</v>
      </c>
      <c r="Q268" s="504" t="s">
        <v>268</v>
      </c>
      <c r="R268" s="260"/>
    </row>
    <row r="269" spans="1:18" ht="12" customHeight="1" x14ac:dyDescent="0.2">
      <c r="A269" s="261"/>
      <c r="B269" s="503"/>
      <c r="C269" s="504" t="s">
        <v>235</v>
      </c>
      <c r="D269" s="141">
        <f t="shared" ref="D269:D270" si="66">SUM(E269,I269)</f>
        <v>0</v>
      </c>
      <c r="E269" s="142">
        <v>0</v>
      </c>
      <c r="F269" s="142">
        <v>0</v>
      </c>
      <c r="G269" s="142">
        <v>0</v>
      </c>
      <c r="H269" s="142">
        <v>0</v>
      </c>
      <c r="I269" s="143">
        <v>0</v>
      </c>
      <c r="J269" s="269">
        <v>0</v>
      </c>
      <c r="K269" s="145">
        <v>0</v>
      </c>
      <c r="L269" s="143">
        <v>0</v>
      </c>
      <c r="M269" s="269">
        <v>0</v>
      </c>
      <c r="N269" s="269">
        <v>0</v>
      </c>
      <c r="O269" s="269">
        <v>0</v>
      </c>
      <c r="P269" s="269">
        <v>0</v>
      </c>
      <c r="Q269" s="504" t="s">
        <v>235</v>
      </c>
      <c r="R269" s="260"/>
    </row>
    <row r="270" spans="1:18" ht="12" customHeight="1" x14ac:dyDescent="0.2">
      <c r="A270" s="261"/>
      <c r="B270" s="503"/>
      <c r="C270" s="504" t="s">
        <v>32</v>
      </c>
      <c r="D270" s="254">
        <f t="shared" si="66"/>
        <v>15</v>
      </c>
      <c r="E270" s="139">
        <v>0</v>
      </c>
      <c r="F270" s="139">
        <v>0</v>
      </c>
      <c r="G270" s="139">
        <v>0</v>
      </c>
      <c r="H270" s="139">
        <v>0</v>
      </c>
      <c r="I270" s="256">
        <v>15</v>
      </c>
      <c r="J270" s="269">
        <v>0</v>
      </c>
      <c r="K270" s="262">
        <v>1</v>
      </c>
      <c r="L270" s="256">
        <v>2</v>
      </c>
      <c r="M270" s="262">
        <v>8</v>
      </c>
      <c r="N270" s="262">
        <v>4</v>
      </c>
      <c r="O270" s="269">
        <v>0</v>
      </c>
      <c r="P270" s="270">
        <v>0</v>
      </c>
      <c r="Q270" s="504" t="s">
        <v>32</v>
      </c>
      <c r="R270" s="260">
        <v>88</v>
      </c>
    </row>
    <row r="271" spans="1:18" ht="24" customHeight="1" x14ac:dyDescent="0.2">
      <c r="A271" s="140">
        <v>89</v>
      </c>
      <c r="B271" s="503" t="s">
        <v>334</v>
      </c>
      <c r="C271" s="504" t="s">
        <v>268</v>
      </c>
      <c r="D271" s="254">
        <f>SUM(E271,I271)</f>
        <v>17</v>
      </c>
      <c r="E271" s="139">
        <v>0</v>
      </c>
      <c r="F271" s="139">
        <v>0</v>
      </c>
      <c r="G271" s="139">
        <v>0</v>
      </c>
      <c r="H271" s="139">
        <v>0</v>
      </c>
      <c r="I271" s="256">
        <v>17</v>
      </c>
      <c r="J271" s="269">
        <v>0</v>
      </c>
      <c r="K271" s="262">
        <v>0</v>
      </c>
      <c r="L271" s="256">
        <v>0</v>
      </c>
      <c r="M271" s="262">
        <v>13</v>
      </c>
      <c r="N271" s="262">
        <v>3</v>
      </c>
      <c r="O271" s="269">
        <v>1</v>
      </c>
      <c r="P271" s="270">
        <v>0</v>
      </c>
      <c r="Q271" s="504" t="s">
        <v>268</v>
      </c>
      <c r="R271" s="260"/>
    </row>
    <row r="272" spans="1:18" ht="12.75" customHeight="1" x14ac:dyDescent="0.2">
      <c r="A272" s="261"/>
      <c r="B272" s="503"/>
      <c r="C272" s="504" t="s">
        <v>235</v>
      </c>
      <c r="D272" s="141">
        <f t="shared" ref="D272:D273" si="67">SUM(E272,I272)</f>
        <v>1</v>
      </c>
      <c r="E272" s="142">
        <v>0</v>
      </c>
      <c r="F272" s="142">
        <v>0</v>
      </c>
      <c r="G272" s="142">
        <v>0</v>
      </c>
      <c r="H272" s="142">
        <v>0</v>
      </c>
      <c r="I272" s="143">
        <v>1</v>
      </c>
      <c r="J272" s="269">
        <v>0</v>
      </c>
      <c r="K272" s="145">
        <v>0</v>
      </c>
      <c r="L272" s="143">
        <v>0</v>
      </c>
      <c r="M272" s="269">
        <v>0</v>
      </c>
      <c r="N272" s="269">
        <v>0</v>
      </c>
      <c r="O272" s="269">
        <v>1</v>
      </c>
      <c r="P272" s="269">
        <v>0</v>
      </c>
      <c r="Q272" s="504" t="s">
        <v>235</v>
      </c>
      <c r="R272" s="260"/>
    </row>
    <row r="273" spans="1:18" ht="12.75" customHeight="1" x14ac:dyDescent="0.2">
      <c r="A273" s="261"/>
      <c r="B273" s="503"/>
      <c r="C273" s="504" t="s">
        <v>32</v>
      </c>
      <c r="D273" s="254">
        <f t="shared" si="67"/>
        <v>18</v>
      </c>
      <c r="E273" s="139">
        <v>0</v>
      </c>
      <c r="F273" s="139">
        <v>0</v>
      </c>
      <c r="G273" s="139">
        <v>0</v>
      </c>
      <c r="H273" s="139">
        <v>0</v>
      </c>
      <c r="I273" s="256">
        <v>18</v>
      </c>
      <c r="J273" s="269">
        <v>0</v>
      </c>
      <c r="K273" s="262">
        <v>0</v>
      </c>
      <c r="L273" s="256">
        <v>0</v>
      </c>
      <c r="M273" s="262">
        <v>13</v>
      </c>
      <c r="N273" s="262">
        <v>3</v>
      </c>
      <c r="O273" s="269">
        <v>2</v>
      </c>
      <c r="P273" s="270">
        <v>0</v>
      </c>
      <c r="Q273" s="504" t="s">
        <v>32</v>
      </c>
      <c r="R273" s="260">
        <v>89</v>
      </c>
    </row>
    <row r="274" spans="1:18" ht="24" customHeight="1" x14ac:dyDescent="0.2">
      <c r="A274" s="253">
        <v>90</v>
      </c>
      <c r="B274" s="503" t="s">
        <v>524</v>
      </c>
      <c r="C274" s="504" t="s">
        <v>268</v>
      </c>
      <c r="D274" s="254">
        <f>SUM(E274,I274)</f>
        <v>2</v>
      </c>
      <c r="E274" s="139">
        <v>0</v>
      </c>
      <c r="F274" s="139">
        <v>0</v>
      </c>
      <c r="G274" s="139">
        <v>0</v>
      </c>
      <c r="H274" s="139">
        <v>0</v>
      </c>
      <c r="I274" s="256">
        <v>2</v>
      </c>
      <c r="J274" s="269">
        <v>0</v>
      </c>
      <c r="K274" s="262">
        <v>0</v>
      </c>
      <c r="L274" s="256">
        <v>0</v>
      </c>
      <c r="M274" s="262">
        <v>1</v>
      </c>
      <c r="N274" s="262">
        <v>1</v>
      </c>
      <c r="O274" s="269">
        <v>0</v>
      </c>
      <c r="P274" s="270">
        <v>0</v>
      </c>
      <c r="Q274" s="504" t="s">
        <v>268</v>
      </c>
      <c r="R274" s="260"/>
    </row>
    <row r="275" spans="1:18" ht="12.75" customHeight="1" x14ac:dyDescent="0.2">
      <c r="A275" s="261"/>
      <c r="B275" s="503"/>
      <c r="C275" s="504" t="s">
        <v>235</v>
      </c>
      <c r="D275" s="254">
        <f t="shared" ref="D275:D276" si="68">SUM(E275,I275)</f>
        <v>0</v>
      </c>
      <c r="E275" s="142">
        <v>0</v>
      </c>
      <c r="F275" s="142">
        <v>0</v>
      </c>
      <c r="G275" s="142">
        <v>0</v>
      </c>
      <c r="H275" s="142">
        <v>0</v>
      </c>
      <c r="I275" s="256">
        <v>0</v>
      </c>
      <c r="J275" s="269">
        <v>0</v>
      </c>
      <c r="K275" s="145">
        <v>0</v>
      </c>
      <c r="L275" s="143">
        <v>0</v>
      </c>
      <c r="M275" s="262">
        <v>0</v>
      </c>
      <c r="N275" s="269">
        <v>0</v>
      </c>
      <c r="O275" s="269">
        <v>0</v>
      </c>
      <c r="P275" s="269">
        <v>0</v>
      </c>
      <c r="Q275" s="504" t="s">
        <v>235</v>
      </c>
      <c r="R275" s="260"/>
    </row>
    <row r="276" spans="1:18" ht="12.75" customHeight="1" x14ac:dyDescent="0.2">
      <c r="A276" s="261"/>
      <c r="B276" s="503"/>
      <c r="C276" s="504" t="s">
        <v>32</v>
      </c>
      <c r="D276" s="254">
        <f t="shared" si="68"/>
        <v>2</v>
      </c>
      <c r="E276" s="139">
        <v>0</v>
      </c>
      <c r="F276" s="139">
        <v>0</v>
      </c>
      <c r="G276" s="139">
        <v>0</v>
      </c>
      <c r="H276" s="139">
        <v>0</v>
      </c>
      <c r="I276" s="256">
        <v>2</v>
      </c>
      <c r="J276" s="269">
        <v>0</v>
      </c>
      <c r="K276" s="262">
        <v>0</v>
      </c>
      <c r="L276" s="256">
        <v>0</v>
      </c>
      <c r="M276" s="262">
        <v>1</v>
      </c>
      <c r="N276" s="262">
        <v>1</v>
      </c>
      <c r="O276" s="269">
        <v>0</v>
      </c>
      <c r="P276" s="270">
        <v>0</v>
      </c>
      <c r="Q276" s="504" t="s">
        <v>32</v>
      </c>
      <c r="R276" s="260">
        <v>90</v>
      </c>
    </row>
    <row r="277" spans="1:18" s="52" customFormat="1" ht="24" customHeight="1" x14ac:dyDescent="0.2">
      <c r="A277" s="276">
        <v>91</v>
      </c>
      <c r="B277" s="499" t="s">
        <v>336</v>
      </c>
      <c r="C277" s="500" t="s">
        <v>268</v>
      </c>
      <c r="D277" s="251">
        <f>SUM(E277,I277)</f>
        <v>256</v>
      </c>
      <c r="E277" s="263">
        <v>10</v>
      </c>
      <c r="F277" s="263">
        <v>1</v>
      </c>
      <c r="G277" s="263">
        <v>6</v>
      </c>
      <c r="H277" s="263">
        <v>3</v>
      </c>
      <c r="I277" s="266">
        <v>246</v>
      </c>
      <c r="J277" s="266">
        <v>0</v>
      </c>
      <c r="K277" s="266">
        <v>12</v>
      </c>
      <c r="L277" s="266">
        <v>49</v>
      </c>
      <c r="M277" s="266">
        <v>106</v>
      </c>
      <c r="N277" s="266">
        <v>42</v>
      </c>
      <c r="O277" s="266">
        <v>25</v>
      </c>
      <c r="P277" s="266">
        <v>12</v>
      </c>
      <c r="Q277" s="500" t="s">
        <v>268</v>
      </c>
      <c r="R277" s="248"/>
    </row>
    <row r="278" spans="1:18" s="52" customFormat="1" ht="12" customHeight="1" x14ac:dyDescent="0.2">
      <c r="A278" s="250"/>
      <c r="B278" s="499"/>
      <c r="C278" s="500" t="s">
        <v>235</v>
      </c>
      <c r="D278" s="251">
        <f t="shared" ref="D278:D300" si="69">SUM(E278,I278)</f>
        <v>57</v>
      </c>
      <c r="E278" s="263">
        <v>2</v>
      </c>
      <c r="F278" s="263">
        <v>0</v>
      </c>
      <c r="G278" s="263">
        <v>0</v>
      </c>
      <c r="H278" s="263">
        <v>2</v>
      </c>
      <c r="I278" s="266">
        <v>55</v>
      </c>
      <c r="J278" s="266">
        <v>0</v>
      </c>
      <c r="K278" s="266">
        <v>4</v>
      </c>
      <c r="L278" s="266">
        <v>15</v>
      </c>
      <c r="M278" s="266">
        <v>26</v>
      </c>
      <c r="N278" s="266">
        <v>3</v>
      </c>
      <c r="O278" s="266">
        <v>7</v>
      </c>
      <c r="P278" s="266">
        <v>0</v>
      </c>
      <c r="Q278" s="500" t="s">
        <v>235</v>
      </c>
      <c r="R278" s="248"/>
    </row>
    <row r="279" spans="1:18" s="52" customFormat="1" ht="12" customHeight="1" x14ac:dyDescent="0.2">
      <c r="A279" s="250"/>
      <c r="B279" s="499"/>
      <c r="C279" s="500" t="s">
        <v>32</v>
      </c>
      <c r="D279" s="251">
        <f t="shared" si="69"/>
        <v>313</v>
      </c>
      <c r="E279" s="263">
        <v>12</v>
      </c>
      <c r="F279" s="263">
        <v>1</v>
      </c>
      <c r="G279" s="263">
        <v>6</v>
      </c>
      <c r="H279" s="263">
        <v>5</v>
      </c>
      <c r="I279" s="266">
        <v>301</v>
      </c>
      <c r="J279" s="277">
        <v>0</v>
      </c>
      <c r="K279" s="265">
        <v>16</v>
      </c>
      <c r="L279" s="266">
        <v>64</v>
      </c>
      <c r="M279" s="265">
        <v>132</v>
      </c>
      <c r="N279" s="265">
        <v>45</v>
      </c>
      <c r="O279" s="265">
        <v>32</v>
      </c>
      <c r="P279" s="277">
        <v>12</v>
      </c>
      <c r="Q279" s="500" t="s">
        <v>32</v>
      </c>
      <c r="R279" s="248">
        <v>91</v>
      </c>
    </row>
    <row r="280" spans="1:18" s="51" customFormat="1" ht="24" customHeight="1" x14ac:dyDescent="0.2">
      <c r="A280" s="140">
        <v>92</v>
      </c>
      <c r="B280" s="503" t="s">
        <v>337</v>
      </c>
      <c r="C280" s="504" t="s">
        <v>268</v>
      </c>
      <c r="D280" s="254">
        <f>SUM(E280,I280)</f>
        <v>76</v>
      </c>
      <c r="E280" s="139">
        <v>7</v>
      </c>
      <c r="F280" s="139">
        <v>1</v>
      </c>
      <c r="G280" s="139">
        <v>4</v>
      </c>
      <c r="H280" s="139">
        <v>2</v>
      </c>
      <c r="I280" s="256">
        <v>69</v>
      </c>
      <c r="J280" s="269">
        <v>0</v>
      </c>
      <c r="K280" s="262">
        <v>7</v>
      </c>
      <c r="L280" s="256">
        <v>16</v>
      </c>
      <c r="M280" s="262">
        <v>27</v>
      </c>
      <c r="N280" s="262">
        <v>10</v>
      </c>
      <c r="O280" s="269">
        <v>6</v>
      </c>
      <c r="P280" s="270">
        <v>3</v>
      </c>
      <c r="Q280" s="504" t="s">
        <v>268</v>
      </c>
      <c r="R280" s="260"/>
    </row>
    <row r="281" spans="1:18" s="51" customFormat="1" ht="12" customHeight="1" x14ac:dyDescent="0.2">
      <c r="A281" s="261"/>
      <c r="B281" s="503"/>
      <c r="C281" s="504" t="s">
        <v>235</v>
      </c>
      <c r="D281" s="141">
        <f t="shared" si="69"/>
        <v>20</v>
      </c>
      <c r="E281" s="142">
        <v>2</v>
      </c>
      <c r="F281" s="142">
        <v>0</v>
      </c>
      <c r="G281" s="142">
        <v>0</v>
      </c>
      <c r="H281" s="142">
        <v>2</v>
      </c>
      <c r="I281" s="143">
        <v>18</v>
      </c>
      <c r="J281" s="269">
        <v>0</v>
      </c>
      <c r="K281" s="145">
        <v>1</v>
      </c>
      <c r="L281" s="143">
        <v>5</v>
      </c>
      <c r="M281" s="269">
        <v>6</v>
      </c>
      <c r="N281" s="269">
        <v>2</v>
      </c>
      <c r="O281" s="269">
        <v>4</v>
      </c>
      <c r="P281" s="269">
        <v>0</v>
      </c>
      <c r="Q281" s="504" t="s">
        <v>235</v>
      </c>
      <c r="R281" s="260"/>
    </row>
    <row r="282" spans="1:18" s="51" customFormat="1" ht="12" customHeight="1" x14ac:dyDescent="0.2">
      <c r="A282" s="261"/>
      <c r="B282" s="503"/>
      <c r="C282" s="504" t="s">
        <v>32</v>
      </c>
      <c r="D282" s="254">
        <f t="shared" si="69"/>
        <v>96</v>
      </c>
      <c r="E282" s="139">
        <v>9</v>
      </c>
      <c r="F282" s="139">
        <v>1</v>
      </c>
      <c r="G282" s="139">
        <v>4</v>
      </c>
      <c r="H282" s="139">
        <v>4</v>
      </c>
      <c r="I282" s="256">
        <v>87</v>
      </c>
      <c r="J282" s="269">
        <v>0</v>
      </c>
      <c r="K282" s="262">
        <v>8</v>
      </c>
      <c r="L282" s="256">
        <v>21</v>
      </c>
      <c r="M282" s="262">
        <v>33</v>
      </c>
      <c r="N282" s="262">
        <v>12</v>
      </c>
      <c r="O282" s="269">
        <v>10</v>
      </c>
      <c r="P282" s="270">
        <v>3</v>
      </c>
      <c r="Q282" s="504" t="s">
        <v>32</v>
      </c>
      <c r="R282" s="260">
        <v>92</v>
      </c>
    </row>
    <row r="283" spans="1:18" ht="24" customHeight="1" x14ac:dyDescent="0.2">
      <c r="A283" s="140">
        <v>93</v>
      </c>
      <c r="B283" s="503" t="s">
        <v>338</v>
      </c>
      <c r="C283" s="504" t="s">
        <v>268</v>
      </c>
      <c r="D283" s="254">
        <f>SUM(E283,I283)</f>
        <v>79</v>
      </c>
      <c r="E283" s="139">
        <v>2</v>
      </c>
      <c r="F283" s="139">
        <v>0</v>
      </c>
      <c r="G283" s="139">
        <v>1</v>
      </c>
      <c r="H283" s="139">
        <v>1</v>
      </c>
      <c r="I283" s="256">
        <v>77</v>
      </c>
      <c r="J283" s="269">
        <v>0</v>
      </c>
      <c r="K283" s="262">
        <v>0</v>
      </c>
      <c r="L283" s="256">
        <v>14</v>
      </c>
      <c r="M283" s="262">
        <v>34</v>
      </c>
      <c r="N283" s="262">
        <v>16</v>
      </c>
      <c r="O283" s="269">
        <v>8</v>
      </c>
      <c r="P283" s="270">
        <v>5</v>
      </c>
      <c r="Q283" s="504" t="s">
        <v>268</v>
      </c>
      <c r="R283" s="260"/>
    </row>
    <row r="284" spans="1:18" ht="12" customHeight="1" x14ac:dyDescent="0.2">
      <c r="A284" s="261"/>
      <c r="B284" s="503"/>
      <c r="C284" s="504" t="s">
        <v>235</v>
      </c>
      <c r="D284" s="141">
        <f t="shared" si="69"/>
        <v>9</v>
      </c>
      <c r="E284" s="142">
        <v>0</v>
      </c>
      <c r="F284" s="142">
        <v>0</v>
      </c>
      <c r="G284" s="142">
        <v>0</v>
      </c>
      <c r="H284" s="142">
        <v>0</v>
      </c>
      <c r="I284" s="143">
        <v>9</v>
      </c>
      <c r="J284" s="269">
        <v>0</v>
      </c>
      <c r="K284" s="145">
        <v>1</v>
      </c>
      <c r="L284" s="143">
        <v>1</v>
      </c>
      <c r="M284" s="269">
        <v>5</v>
      </c>
      <c r="N284" s="269">
        <v>1</v>
      </c>
      <c r="O284" s="269">
        <v>1</v>
      </c>
      <c r="P284" s="269">
        <v>0</v>
      </c>
      <c r="Q284" s="504" t="s">
        <v>235</v>
      </c>
      <c r="R284" s="260"/>
    </row>
    <row r="285" spans="1:18" ht="12" customHeight="1" x14ac:dyDescent="0.2">
      <c r="A285" s="261"/>
      <c r="B285" s="503"/>
      <c r="C285" s="504" t="s">
        <v>32</v>
      </c>
      <c r="D285" s="254">
        <f t="shared" si="69"/>
        <v>88</v>
      </c>
      <c r="E285" s="139">
        <v>2</v>
      </c>
      <c r="F285" s="139">
        <v>0</v>
      </c>
      <c r="G285" s="139">
        <v>1</v>
      </c>
      <c r="H285" s="139">
        <v>1</v>
      </c>
      <c r="I285" s="256">
        <v>86</v>
      </c>
      <c r="J285" s="269">
        <v>0</v>
      </c>
      <c r="K285" s="262">
        <v>1</v>
      </c>
      <c r="L285" s="256">
        <v>15</v>
      </c>
      <c r="M285" s="262">
        <v>39</v>
      </c>
      <c r="N285" s="262">
        <v>17</v>
      </c>
      <c r="O285" s="269">
        <v>9</v>
      </c>
      <c r="P285" s="270">
        <v>5</v>
      </c>
      <c r="Q285" s="504" t="s">
        <v>32</v>
      </c>
      <c r="R285" s="260">
        <v>93</v>
      </c>
    </row>
    <row r="286" spans="1:18" ht="24" customHeight="1" x14ac:dyDescent="0.2">
      <c r="A286" s="140">
        <v>94</v>
      </c>
      <c r="B286" s="503" t="s">
        <v>339</v>
      </c>
      <c r="C286" s="504" t="s">
        <v>268</v>
      </c>
      <c r="D286" s="254">
        <f>SUM(E286,I286)</f>
        <v>17</v>
      </c>
      <c r="E286" s="139">
        <v>0</v>
      </c>
      <c r="F286" s="139">
        <v>0</v>
      </c>
      <c r="G286" s="139">
        <v>0</v>
      </c>
      <c r="H286" s="139">
        <v>0</v>
      </c>
      <c r="I286" s="256">
        <v>17</v>
      </c>
      <c r="J286" s="269">
        <v>0</v>
      </c>
      <c r="K286" s="262">
        <v>2</v>
      </c>
      <c r="L286" s="256">
        <v>3</v>
      </c>
      <c r="M286" s="262">
        <v>7</v>
      </c>
      <c r="N286" s="262">
        <v>4</v>
      </c>
      <c r="O286" s="269">
        <v>1</v>
      </c>
      <c r="P286" s="270">
        <v>0</v>
      </c>
      <c r="Q286" s="504" t="s">
        <v>268</v>
      </c>
      <c r="R286" s="260"/>
    </row>
    <row r="287" spans="1:18" ht="12" customHeight="1" x14ac:dyDescent="0.2">
      <c r="A287" s="261"/>
      <c r="B287" s="503"/>
      <c r="C287" s="504" t="s">
        <v>235</v>
      </c>
      <c r="D287" s="141">
        <f t="shared" si="69"/>
        <v>3</v>
      </c>
      <c r="E287" s="142">
        <v>0</v>
      </c>
      <c r="F287" s="142">
        <v>0</v>
      </c>
      <c r="G287" s="142">
        <v>0</v>
      </c>
      <c r="H287" s="142">
        <v>0</v>
      </c>
      <c r="I287" s="143">
        <v>3</v>
      </c>
      <c r="J287" s="269">
        <v>0</v>
      </c>
      <c r="K287" s="145">
        <v>1</v>
      </c>
      <c r="L287" s="143">
        <v>0</v>
      </c>
      <c r="M287" s="269">
        <v>2</v>
      </c>
      <c r="N287" s="269">
        <v>0</v>
      </c>
      <c r="O287" s="269">
        <v>0</v>
      </c>
      <c r="P287" s="269">
        <v>0</v>
      </c>
      <c r="Q287" s="504" t="s">
        <v>235</v>
      </c>
      <c r="R287" s="260"/>
    </row>
    <row r="288" spans="1:18" ht="12" customHeight="1" x14ac:dyDescent="0.2">
      <c r="A288" s="261"/>
      <c r="B288" s="503"/>
      <c r="C288" s="504" t="s">
        <v>32</v>
      </c>
      <c r="D288" s="254">
        <f t="shared" si="69"/>
        <v>20</v>
      </c>
      <c r="E288" s="139">
        <v>0</v>
      </c>
      <c r="F288" s="139">
        <v>0</v>
      </c>
      <c r="G288" s="139">
        <v>0</v>
      </c>
      <c r="H288" s="139">
        <v>0</v>
      </c>
      <c r="I288" s="256">
        <v>20</v>
      </c>
      <c r="J288" s="269">
        <v>0</v>
      </c>
      <c r="K288" s="262">
        <v>3</v>
      </c>
      <c r="L288" s="256">
        <v>3</v>
      </c>
      <c r="M288" s="262">
        <v>9</v>
      </c>
      <c r="N288" s="262">
        <v>4</v>
      </c>
      <c r="O288" s="269">
        <v>1</v>
      </c>
      <c r="P288" s="270">
        <v>0</v>
      </c>
      <c r="Q288" s="504" t="s">
        <v>32</v>
      </c>
      <c r="R288" s="260">
        <v>94</v>
      </c>
    </row>
    <row r="289" spans="1:18" ht="24" customHeight="1" x14ac:dyDescent="0.2">
      <c r="A289" s="261">
        <v>95</v>
      </c>
      <c r="B289" s="503" t="s">
        <v>525</v>
      </c>
      <c r="C289" s="504" t="s">
        <v>268</v>
      </c>
      <c r="D289" s="254">
        <f>SUM(E289,I289)</f>
        <v>1</v>
      </c>
      <c r="E289" s="139">
        <v>0</v>
      </c>
      <c r="F289" s="139">
        <v>0</v>
      </c>
      <c r="G289" s="139">
        <v>0</v>
      </c>
      <c r="H289" s="139">
        <v>0</v>
      </c>
      <c r="I289" s="256">
        <v>1</v>
      </c>
      <c r="J289" s="269">
        <v>0</v>
      </c>
      <c r="K289" s="262">
        <v>0</v>
      </c>
      <c r="L289" s="256">
        <v>0</v>
      </c>
      <c r="M289" s="262">
        <v>0</v>
      </c>
      <c r="N289" s="262">
        <v>0</v>
      </c>
      <c r="O289" s="269">
        <v>0</v>
      </c>
      <c r="P289" s="270">
        <v>1</v>
      </c>
      <c r="Q289" s="504" t="s">
        <v>268</v>
      </c>
      <c r="R289" s="260"/>
    </row>
    <row r="290" spans="1:18" ht="12" customHeight="1" x14ac:dyDescent="0.2">
      <c r="A290" s="261"/>
      <c r="B290" s="503"/>
      <c r="C290" s="504" t="s">
        <v>235</v>
      </c>
      <c r="D290" s="254">
        <f t="shared" si="69"/>
        <v>0</v>
      </c>
      <c r="E290" s="139">
        <v>0</v>
      </c>
      <c r="F290" s="139">
        <v>0</v>
      </c>
      <c r="G290" s="139">
        <v>0</v>
      </c>
      <c r="H290" s="139">
        <v>0</v>
      </c>
      <c r="I290" s="256">
        <v>0</v>
      </c>
      <c r="J290" s="269">
        <v>0</v>
      </c>
      <c r="K290" s="262">
        <v>0</v>
      </c>
      <c r="L290" s="256">
        <v>0</v>
      </c>
      <c r="M290" s="262">
        <v>0</v>
      </c>
      <c r="N290" s="262">
        <v>0</v>
      </c>
      <c r="O290" s="269">
        <v>0</v>
      </c>
      <c r="P290" s="270">
        <v>0</v>
      </c>
      <c r="Q290" s="504" t="s">
        <v>235</v>
      </c>
      <c r="R290" s="260"/>
    </row>
    <row r="291" spans="1:18" ht="12" customHeight="1" x14ac:dyDescent="0.2">
      <c r="A291" s="261"/>
      <c r="B291" s="503"/>
      <c r="C291" s="504" t="s">
        <v>32</v>
      </c>
      <c r="D291" s="254">
        <f t="shared" si="69"/>
        <v>1</v>
      </c>
      <c r="E291" s="139">
        <v>0</v>
      </c>
      <c r="F291" s="139">
        <v>0</v>
      </c>
      <c r="G291" s="139">
        <v>0</v>
      </c>
      <c r="H291" s="139">
        <v>0</v>
      </c>
      <c r="I291" s="256">
        <v>1</v>
      </c>
      <c r="J291" s="269">
        <v>0</v>
      </c>
      <c r="K291" s="262">
        <v>0</v>
      </c>
      <c r="L291" s="256">
        <v>0</v>
      </c>
      <c r="M291" s="262">
        <v>0</v>
      </c>
      <c r="N291" s="262">
        <v>0</v>
      </c>
      <c r="O291" s="269">
        <v>0</v>
      </c>
      <c r="P291" s="270">
        <v>1</v>
      </c>
      <c r="Q291" s="504" t="s">
        <v>32</v>
      </c>
      <c r="R291" s="260">
        <v>95</v>
      </c>
    </row>
    <row r="292" spans="1:18" ht="24" customHeight="1" x14ac:dyDescent="0.2">
      <c r="A292" s="140">
        <v>96</v>
      </c>
      <c r="B292" s="503" t="s">
        <v>340</v>
      </c>
      <c r="C292" s="504" t="s">
        <v>268</v>
      </c>
      <c r="D292" s="254">
        <f>SUM(E292,I292)</f>
        <v>81</v>
      </c>
      <c r="E292" s="139">
        <v>1</v>
      </c>
      <c r="F292" s="139">
        <v>0</v>
      </c>
      <c r="G292" s="139">
        <v>1</v>
      </c>
      <c r="H292" s="139">
        <v>0</v>
      </c>
      <c r="I292" s="256">
        <v>80</v>
      </c>
      <c r="J292" s="269">
        <v>0</v>
      </c>
      <c r="K292" s="262">
        <v>3</v>
      </c>
      <c r="L292" s="256">
        <v>16</v>
      </c>
      <c r="M292" s="262">
        <v>38</v>
      </c>
      <c r="N292" s="262">
        <v>11</v>
      </c>
      <c r="O292" s="269">
        <v>10</v>
      </c>
      <c r="P292" s="270">
        <v>2</v>
      </c>
      <c r="Q292" s="504" t="s">
        <v>268</v>
      </c>
      <c r="R292" s="260"/>
    </row>
    <row r="293" spans="1:18" ht="12" customHeight="1" x14ac:dyDescent="0.2">
      <c r="A293" s="261"/>
      <c r="B293" s="503"/>
      <c r="C293" s="504" t="s">
        <v>235</v>
      </c>
      <c r="D293" s="141">
        <f t="shared" si="69"/>
        <v>25</v>
      </c>
      <c r="E293" s="142">
        <v>0</v>
      </c>
      <c r="F293" s="142">
        <v>0</v>
      </c>
      <c r="G293" s="142">
        <v>0</v>
      </c>
      <c r="H293" s="142">
        <v>0</v>
      </c>
      <c r="I293" s="143">
        <v>25</v>
      </c>
      <c r="J293" s="269">
        <v>0</v>
      </c>
      <c r="K293" s="145">
        <v>1</v>
      </c>
      <c r="L293" s="143">
        <v>9</v>
      </c>
      <c r="M293" s="269">
        <v>13</v>
      </c>
      <c r="N293" s="269">
        <v>0</v>
      </c>
      <c r="O293" s="269">
        <v>2</v>
      </c>
      <c r="P293" s="269">
        <v>0</v>
      </c>
      <c r="Q293" s="504" t="s">
        <v>235</v>
      </c>
      <c r="R293" s="260"/>
    </row>
    <row r="294" spans="1:18" ht="12" customHeight="1" x14ac:dyDescent="0.2">
      <c r="A294" s="140"/>
      <c r="B294" s="503"/>
      <c r="C294" s="504" t="s">
        <v>32</v>
      </c>
      <c r="D294" s="254">
        <f t="shared" si="69"/>
        <v>106</v>
      </c>
      <c r="E294" s="139">
        <v>1</v>
      </c>
      <c r="F294" s="139">
        <v>0</v>
      </c>
      <c r="G294" s="139">
        <v>1</v>
      </c>
      <c r="H294" s="139">
        <v>0</v>
      </c>
      <c r="I294" s="256">
        <v>105</v>
      </c>
      <c r="J294" s="269">
        <v>0</v>
      </c>
      <c r="K294" s="262">
        <v>4</v>
      </c>
      <c r="L294" s="256">
        <v>25</v>
      </c>
      <c r="M294" s="262">
        <v>51</v>
      </c>
      <c r="N294" s="262">
        <v>11</v>
      </c>
      <c r="O294" s="269">
        <v>12</v>
      </c>
      <c r="P294" s="270">
        <v>2</v>
      </c>
      <c r="Q294" s="504" t="s">
        <v>32</v>
      </c>
      <c r="R294" s="260">
        <v>96</v>
      </c>
    </row>
    <row r="295" spans="1:18" ht="24" customHeight="1" x14ac:dyDescent="0.2">
      <c r="A295" s="140">
        <v>97</v>
      </c>
      <c r="B295" s="503" t="s">
        <v>341</v>
      </c>
      <c r="C295" s="504" t="s">
        <v>268</v>
      </c>
      <c r="D295" s="254">
        <f>SUM(E295,I295)</f>
        <v>1</v>
      </c>
      <c r="E295" s="139">
        <v>0</v>
      </c>
      <c r="F295" s="139">
        <v>0</v>
      </c>
      <c r="G295" s="139">
        <v>0</v>
      </c>
      <c r="H295" s="139">
        <v>0</v>
      </c>
      <c r="I295" s="256">
        <v>1</v>
      </c>
      <c r="J295" s="269">
        <v>0</v>
      </c>
      <c r="K295" s="262">
        <v>0</v>
      </c>
      <c r="L295" s="256">
        <v>0</v>
      </c>
      <c r="M295" s="262">
        <v>0</v>
      </c>
      <c r="N295" s="262">
        <v>0</v>
      </c>
      <c r="O295" s="269">
        <v>0</v>
      </c>
      <c r="P295" s="270">
        <v>1</v>
      </c>
      <c r="Q295" s="504" t="s">
        <v>268</v>
      </c>
      <c r="R295" s="260"/>
    </row>
    <row r="296" spans="1:18" ht="12" customHeight="1" x14ac:dyDescent="0.2">
      <c r="A296" s="268"/>
      <c r="B296" s="503"/>
      <c r="C296" s="504" t="s">
        <v>235</v>
      </c>
      <c r="D296" s="141">
        <f t="shared" si="69"/>
        <v>0</v>
      </c>
      <c r="E296" s="142">
        <v>0</v>
      </c>
      <c r="F296" s="142">
        <v>0</v>
      </c>
      <c r="G296" s="142">
        <v>0</v>
      </c>
      <c r="H296" s="142">
        <v>0</v>
      </c>
      <c r="I296" s="143">
        <v>0</v>
      </c>
      <c r="J296" s="269">
        <v>0</v>
      </c>
      <c r="K296" s="145">
        <v>0</v>
      </c>
      <c r="L296" s="143">
        <v>0</v>
      </c>
      <c r="M296" s="269">
        <v>0</v>
      </c>
      <c r="N296" s="269">
        <v>0</v>
      </c>
      <c r="O296" s="269">
        <v>0</v>
      </c>
      <c r="P296" s="269">
        <v>0</v>
      </c>
      <c r="Q296" s="504" t="s">
        <v>235</v>
      </c>
      <c r="R296" s="260"/>
    </row>
    <row r="297" spans="1:18" ht="12" customHeight="1" x14ac:dyDescent="0.2">
      <c r="A297" s="268"/>
      <c r="B297" s="503"/>
      <c r="C297" s="504" t="s">
        <v>32</v>
      </c>
      <c r="D297" s="254">
        <f t="shared" si="69"/>
        <v>1</v>
      </c>
      <c r="E297" s="139">
        <v>0</v>
      </c>
      <c r="F297" s="139">
        <v>0</v>
      </c>
      <c r="G297" s="139">
        <v>0</v>
      </c>
      <c r="H297" s="139">
        <v>0</v>
      </c>
      <c r="I297" s="256">
        <v>1</v>
      </c>
      <c r="J297" s="269">
        <v>0</v>
      </c>
      <c r="K297" s="262">
        <v>0</v>
      </c>
      <c r="L297" s="256">
        <v>0</v>
      </c>
      <c r="M297" s="262">
        <v>0</v>
      </c>
      <c r="N297" s="262">
        <v>0</v>
      </c>
      <c r="O297" s="269">
        <v>0</v>
      </c>
      <c r="P297" s="270">
        <v>1</v>
      </c>
      <c r="Q297" s="504" t="s">
        <v>32</v>
      </c>
      <c r="R297" s="260">
        <v>97</v>
      </c>
    </row>
    <row r="298" spans="1:18" ht="24" customHeight="1" x14ac:dyDescent="0.2">
      <c r="A298" s="140">
        <v>98</v>
      </c>
      <c r="B298" s="503" t="s">
        <v>526</v>
      </c>
      <c r="C298" s="504" t="s">
        <v>268</v>
      </c>
      <c r="D298" s="254">
        <f>SUM(E298,I298)</f>
        <v>1</v>
      </c>
      <c r="E298" s="139">
        <v>0</v>
      </c>
      <c r="F298" s="139">
        <v>0</v>
      </c>
      <c r="G298" s="139">
        <v>0</v>
      </c>
      <c r="H298" s="139">
        <v>0</v>
      </c>
      <c r="I298" s="256">
        <v>1</v>
      </c>
      <c r="J298" s="269">
        <v>0</v>
      </c>
      <c r="K298" s="262">
        <v>0</v>
      </c>
      <c r="L298" s="256">
        <v>0</v>
      </c>
      <c r="M298" s="262">
        <v>0</v>
      </c>
      <c r="N298" s="262">
        <v>1</v>
      </c>
      <c r="O298" s="269">
        <v>0</v>
      </c>
      <c r="P298" s="270">
        <v>0</v>
      </c>
      <c r="Q298" s="504" t="s">
        <v>268</v>
      </c>
      <c r="R298" s="260"/>
    </row>
    <row r="299" spans="1:18" ht="12" customHeight="1" x14ac:dyDescent="0.2">
      <c r="A299" s="268"/>
      <c r="B299" s="503"/>
      <c r="C299" s="504" t="s">
        <v>235</v>
      </c>
      <c r="D299" s="141">
        <f t="shared" si="69"/>
        <v>0</v>
      </c>
      <c r="E299" s="142">
        <v>0</v>
      </c>
      <c r="F299" s="142">
        <v>0</v>
      </c>
      <c r="G299" s="142">
        <v>0</v>
      </c>
      <c r="H299" s="142">
        <v>0</v>
      </c>
      <c r="I299" s="143">
        <v>0</v>
      </c>
      <c r="J299" s="269">
        <v>0</v>
      </c>
      <c r="K299" s="145">
        <v>0</v>
      </c>
      <c r="L299" s="143">
        <v>0</v>
      </c>
      <c r="M299" s="269">
        <v>0</v>
      </c>
      <c r="N299" s="269">
        <v>0</v>
      </c>
      <c r="O299" s="269">
        <v>0</v>
      </c>
      <c r="P299" s="269">
        <v>0</v>
      </c>
      <c r="Q299" s="504" t="s">
        <v>235</v>
      </c>
      <c r="R299" s="260"/>
    </row>
    <row r="300" spans="1:18" ht="12" customHeight="1" x14ac:dyDescent="0.2">
      <c r="A300" s="268"/>
      <c r="B300" s="503"/>
      <c r="C300" s="504" t="s">
        <v>32</v>
      </c>
      <c r="D300" s="254">
        <f t="shared" si="69"/>
        <v>1</v>
      </c>
      <c r="E300" s="139">
        <v>0</v>
      </c>
      <c r="F300" s="139">
        <v>0</v>
      </c>
      <c r="G300" s="139">
        <v>0</v>
      </c>
      <c r="H300" s="139">
        <v>0</v>
      </c>
      <c r="I300" s="256">
        <v>1</v>
      </c>
      <c r="J300" s="269">
        <v>0</v>
      </c>
      <c r="K300" s="262">
        <v>0</v>
      </c>
      <c r="L300" s="256">
        <v>0</v>
      </c>
      <c r="M300" s="262">
        <v>0</v>
      </c>
      <c r="N300" s="262">
        <v>1</v>
      </c>
      <c r="O300" s="269">
        <v>0</v>
      </c>
      <c r="P300" s="270">
        <v>0</v>
      </c>
      <c r="Q300" s="504" t="s">
        <v>32</v>
      </c>
      <c r="R300" s="260">
        <v>98</v>
      </c>
    </row>
    <row r="301" spans="1:18" ht="24" customHeight="1" x14ac:dyDescent="0.2">
      <c r="A301" s="276">
        <v>99</v>
      </c>
      <c r="B301" s="499" t="s">
        <v>346</v>
      </c>
      <c r="C301" s="500" t="s">
        <v>268</v>
      </c>
      <c r="D301" s="251">
        <f>SUM(E301,I301)</f>
        <v>44</v>
      </c>
      <c r="E301" s="263">
        <v>3</v>
      </c>
      <c r="F301" s="263">
        <v>0</v>
      </c>
      <c r="G301" s="263">
        <v>1</v>
      </c>
      <c r="H301" s="263">
        <v>2</v>
      </c>
      <c r="I301" s="266">
        <v>41</v>
      </c>
      <c r="J301" s="266">
        <v>0</v>
      </c>
      <c r="K301" s="266">
        <v>2</v>
      </c>
      <c r="L301" s="266">
        <v>5</v>
      </c>
      <c r="M301" s="266">
        <v>20</v>
      </c>
      <c r="N301" s="266">
        <v>5</v>
      </c>
      <c r="O301" s="266">
        <v>7</v>
      </c>
      <c r="P301" s="266">
        <v>2</v>
      </c>
      <c r="Q301" s="500" t="s">
        <v>268</v>
      </c>
      <c r="R301" s="248"/>
    </row>
    <row r="302" spans="1:18" ht="12" customHeight="1" x14ac:dyDescent="0.2">
      <c r="A302" s="250"/>
      <c r="B302" s="499"/>
      <c r="C302" s="500" t="s">
        <v>235</v>
      </c>
      <c r="D302" s="251">
        <f t="shared" ref="D302:D303" si="70">SUM(E302,I302)</f>
        <v>8</v>
      </c>
      <c r="E302" s="263">
        <v>0</v>
      </c>
      <c r="F302" s="263">
        <v>0</v>
      </c>
      <c r="G302" s="263">
        <v>0</v>
      </c>
      <c r="H302" s="263">
        <v>0</v>
      </c>
      <c r="I302" s="266">
        <v>8</v>
      </c>
      <c r="J302" s="266">
        <v>1</v>
      </c>
      <c r="K302" s="266">
        <v>0</v>
      </c>
      <c r="L302" s="266">
        <v>2</v>
      </c>
      <c r="M302" s="266">
        <v>2</v>
      </c>
      <c r="N302" s="266">
        <v>2</v>
      </c>
      <c r="O302" s="266">
        <v>1</v>
      </c>
      <c r="P302" s="266">
        <v>0</v>
      </c>
      <c r="Q302" s="500" t="s">
        <v>235</v>
      </c>
      <c r="R302" s="248"/>
    </row>
    <row r="303" spans="1:18" ht="12" customHeight="1" x14ac:dyDescent="0.2">
      <c r="A303" s="250"/>
      <c r="B303" s="499"/>
      <c r="C303" s="500" t="s">
        <v>32</v>
      </c>
      <c r="D303" s="251">
        <f t="shared" si="70"/>
        <v>52</v>
      </c>
      <c r="E303" s="263">
        <v>3</v>
      </c>
      <c r="F303" s="263">
        <v>0</v>
      </c>
      <c r="G303" s="263">
        <v>1</v>
      </c>
      <c r="H303" s="263">
        <v>2</v>
      </c>
      <c r="I303" s="266">
        <v>49</v>
      </c>
      <c r="J303" s="277">
        <v>1</v>
      </c>
      <c r="K303" s="265">
        <v>2</v>
      </c>
      <c r="L303" s="266">
        <v>7</v>
      </c>
      <c r="M303" s="265">
        <v>22</v>
      </c>
      <c r="N303" s="265">
        <v>7</v>
      </c>
      <c r="O303" s="265">
        <v>8</v>
      </c>
      <c r="P303" s="277">
        <v>2</v>
      </c>
      <c r="Q303" s="500" t="s">
        <v>32</v>
      </c>
      <c r="R303" s="248">
        <v>99</v>
      </c>
    </row>
    <row r="304" spans="1:18" ht="24" customHeight="1" x14ac:dyDescent="0.2">
      <c r="A304" s="140">
        <v>100</v>
      </c>
      <c r="B304" s="503" t="s">
        <v>347</v>
      </c>
      <c r="C304" s="504" t="s">
        <v>268</v>
      </c>
      <c r="D304" s="254">
        <f>SUM(E304,I304)</f>
        <v>37</v>
      </c>
      <c r="E304" s="139">
        <v>2</v>
      </c>
      <c r="F304" s="139">
        <v>0</v>
      </c>
      <c r="G304" s="139">
        <v>1</v>
      </c>
      <c r="H304" s="139">
        <v>1</v>
      </c>
      <c r="I304" s="256">
        <v>35</v>
      </c>
      <c r="J304" s="269">
        <v>0</v>
      </c>
      <c r="K304" s="262">
        <v>1</v>
      </c>
      <c r="L304" s="256">
        <v>5</v>
      </c>
      <c r="M304" s="262">
        <v>16</v>
      </c>
      <c r="N304" s="262">
        <v>5</v>
      </c>
      <c r="O304" s="269">
        <v>7</v>
      </c>
      <c r="P304" s="270">
        <v>1</v>
      </c>
      <c r="Q304" s="504" t="s">
        <v>268</v>
      </c>
      <c r="R304" s="260"/>
    </row>
    <row r="305" spans="1:18" ht="12" customHeight="1" x14ac:dyDescent="0.2">
      <c r="A305" s="261"/>
      <c r="B305" s="503"/>
      <c r="C305" s="504" t="s">
        <v>235</v>
      </c>
      <c r="D305" s="141">
        <f t="shared" ref="D305:D306" si="71">SUM(E305,I305)</f>
        <v>7</v>
      </c>
      <c r="E305" s="142">
        <v>0</v>
      </c>
      <c r="F305" s="142">
        <v>0</v>
      </c>
      <c r="G305" s="142">
        <v>0</v>
      </c>
      <c r="H305" s="142">
        <v>0</v>
      </c>
      <c r="I305" s="143">
        <v>7</v>
      </c>
      <c r="J305" s="269">
        <v>1</v>
      </c>
      <c r="K305" s="145">
        <v>0</v>
      </c>
      <c r="L305" s="143">
        <v>2</v>
      </c>
      <c r="M305" s="269">
        <v>1</v>
      </c>
      <c r="N305" s="269">
        <v>2</v>
      </c>
      <c r="O305" s="269">
        <v>1</v>
      </c>
      <c r="P305" s="269">
        <v>0</v>
      </c>
      <c r="Q305" s="504" t="s">
        <v>235</v>
      </c>
      <c r="R305" s="260"/>
    </row>
    <row r="306" spans="1:18" ht="12" customHeight="1" x14ac:dyDescent="0.2">
      <c r="A306" s="261"/>
      <c r="B306" s="503"/>
      <c r="C306" s="504" t="s">
        <v>32</v>
      </c>
      <c r="D306" s="254">
        <f t="shared" si="71"/>
        <v>44</v>
      </c>
      <c r="E306" s="139">
        <v>2</v>
      </c>
      <c r="F306" s="139">
        <v>0</v>
      </c>
      <c r="G306" s="139">
        <v>1</v>
      </c>
      <c r="H306" s="139">
        <v>1</v>
      </c>
      <c r="I306" s="256">
        <v>42</v>
      </c>
      <c r="J306" s="269">
        <v>1</v>
      </c>
      <c r="K306" s="262">
        <v>1</v>
      </c>
      <c r="L306" s="256">
        <v>7</v>
      </c>
      <c r="M306" s="262">
        <v>17</v>
      </c>
      <c r="N306" s="262">
        <v>7</v>
      </c>
      <c r="O306" s="269">
        <v>8</v>
      </c>
      <c r="P306" s="270">
        <v>1</v>
      </c>
      <c r="Q306" s="504" t="s">
        <v>32</v>
      </c>
      <c r="R306" s="260">
        <v>100</v>
      </c>
    </row>
    <row r="307" spans="1:18" s="51" customFormat="1" ht="24" customHeight="1" x14ac:dyDescent="0.2">
      <c r="A307" s="140">
        <v>101</v>
      </c>
      <c r="B307" s="503" t="s">
        <v>342</v>
      </c>
      <c r="C307" s="504" t="s">
        <v>268</v>
      </c>
      <c r="D307" s="141">
        <f>SUM(E307,I307)</f>
        <v>2</v>
      </c>
      <c r="E307" s="142">
        <v>0</v>
      </c>
      <c r="F307" s="142">
        <v>0</v>
      </c>
      <c r="G307" s="142">
        <v>0</v>
      </c>
      <c r="H307" s="142">
        <v>0</v>
      </c>
      <c r="I307" s="145">
        <v>2</v>
      </c>
      <c r="J307" s="144">
        <v>0</v>
      </c>
      <c r="K307" s="144">
        <v>0</v>
      </c>
      <c r="L307" s="144">
        <v>0</v>
      </c>
      <c r="M307" s="145">
        <v>1</v>
      </c>
      <c r="N307" s="145">
        <v>0</v>
      </c>
      <c r="O307" s="144">
        <v>0</v>
      </c>
      <c r="P307" s="147">
        <v>1</v>
      </c>
      <c r="Q307" s="504" t="s">
        <v>268</v>
      </c>
      <c r="R307" s="260"/>
    </row>
    <row r="308" spans="1:18" s="51" customFormat="1" ht="12.75" customHeight="1" x14ac:dyDescent="0.2">
      <c r="A308" s="268"/>
      <c r="B308" s="503"/>
      <c r="C308" s="504" t="s">
        <v>235</v>
      </c>
      <c r="D308" s="141">
        <f t="shared" ref="D308:D309" si="72">SUM(E308,I308)</f>
        <v>0</v>
      </c>
      <c r="E308" s="142">
        <v>0</v>
      </c>
      <c r="F308" s="142">
        <v>0</v>
      </c>
      <c r="G308" s="142">
        <v>0</v>
      </c>
      <c r="H308" s="142">
        <v>0</v>
      </c>
      <c r="I308" s="143">
        <v>0</v>
      </c>
      <c r="J308" s="269">
        <v>0</v>
      </c>
      <c r="K308" s="145">
        <v>0</v>
      </c>
      <c r="L308" s="143">
        <v>0</v>
      </c>
      <c r="M308" s="269">
        <v>0</v>
      </c>
      <c r="N308" s="269">
        <v>0</v>
      </c>
      <c r="O308" s="269">
        <v>0</v>
      </c>
      <c r="P308" s="269">
        <v>0</v>
      </c>
      <c r="Q308" s="504" t="s">
        <v>235</v>
      </c>
      <c r="R308" s="260"/>
    </row>
    <row r="309" spans="1:18" s="51" customFormat="1" ht="12.75" customHeight="1" x14ac:dyDescent="0.2">
      <c r="A309" s="268"/>
      <c r="B309" s="503"/>
      <c r="C309" s="504" t="s">
        <v>32</v>
      </c>
      <c r="D309" s="141">
        <f t="shared" si="72"/>
        <v>2</v>
      </c>
      <c r="E309" s="142">
        <v>0</v>
      </c>
      <c r="F309" s="142">
        <v>0</v>
      </c>
      <c r="G309" s="142">
        <v>0</v>
      </c>
      <c r="H309" s="142">
        <v>0</v>
      </c>
      <c r="I309" s="145">
        <v>2</v>
      </c>
      <c r="J309" s="144">
        <v>0</v>
      </c>
      <c r="K309" s="144">
        <v>0</v>
      </c>
      <c r="L309" s="144">
        <v>0</v>
      </c>
      <c r="M309" s="145">
        <v>1</v>
      </c>
      <c r="N309" s="145">
        <v>0</v>
      </c>
      <c r="O309" s="144">
        <v>0</v>
      </c>
      <c r="P309" s="144">
        <v>1</v>
      </c>
      <c r="Q309" s="504" t="s">
        <v>32</v>
      </c>
      <c r="R309" s="260">
        <v>101</v>
      </c>
    </row>
    <row r="310" spans="1:18" s="51" customFormat="1" ht="24" customHeight="1" x14ac:dyDescent="0.2">
      <c r="A310" s="140">
        <v>102</v>
      </c>
      <c r="B310" s="503" t="s">
        <v>399</v>
      </c>
      <c r="C310" s="504" t="s">
        <v>268</v>
      </c>
      <c r="D310" s="254">
        <f>SUM(E310,I310)</f>
        <v>4</v>
      </c>
      <c r="E310" s="139">
        <v>1</v>
      </c>
      <c r="F310" s="139">
        <v>0</v>
      </c>
      <c r="G310" s="139">
        <v>0</v>
      </c>
      <c r="H310" s="139">
        <v>1</v>
      </c>
      <c r="I310" s="256">
        <v>3</v>
      </c>
      <c r="J310" s="269">
        <v>0</v>
      </c>
      <c r="K310" s="262">
        <v>1</v>
      </c>
      <c r="L310" s="256">
        <v>0</v>
      </c>
      <c r="M310" s="262">
        <v>2</v>
      </c>
      <c r="N310" s="262">
        <v>0</v>
      </c>
      <c r="O310" s="262">
        <v>0</v>
      </c>
      <c r="P310" s="262">
        <v>0</v>
      </c>
      <c r="Q310" s="504" t="s">
        <v>268</v>
      </c>
      <c r="R310" s="260"/>
    </row>
    <row r="311" spans="1:18" s="51" customFormat="1" ht="12.75" customHeight="1" x14ac:dyDescent="0.2">
      <c r="A311" s="268"/>
      <c r="B311" s="503"/>
      <c r="C311" s="504" t="s">
        <v>235</v>
      </c>
      <c r="D311" s="141">
        <f t="shared" ref="D311:D312" si="73">SUM(E311,I311)</f>
        <v>1</v>
      </c>
      <c r="E311" s="142">
        <v>0</v>
      </c>
      <c r="F311" s="142">
        <v>0</v>
      </c>
      <c r="G311" s="142">
        <v>0</v>
      </c>
      <c r="H311" s="142">
        <v>0</v>
      </c>
      <c r="I311" s="143">
        <v>1</v>
      </c>
      <c r="J311" s="269">
        <v>0</v>
      </c>
      <c r="K311" s="145">
        <v>0</v>
      </c>
      <c r="L311" s="143">
        <v>0</v>
      </c>
      <c r="M311" s="269">
        <v>1</v>
      </c>
      <c r="N311" s="269">
        <v>0</v>
      </c>
      <c r="O311" s="145">
        <v>0</v>
      </c>
      <c r="P311" s="145">
        <v>0</v>
      </c>
      <c r="Q311" s="504"/>
      <c r="R311" s="260"/>
    </row>
    <row r="312" spans="1:18" s="51" customFormat="1" ht="12.75" customHeight="1" x14ac:dyDescent="0.2">
      <c r="A312" s="268"/>
      <c r="B312" s="503"/>
      <c r="C312" s="504" t="s">
        <v>32</v>
      </c>
      <c r="D312" s="254">
        <f t="shared" si="73"/>
        <v>5</v>
      </c>
      <c r="E312" s="139">
        <v>1</v>
      </c>
      <c r="F312" s="139">
        <v>0</v>
      </c>
      <c r="G312" s="139">
        <v>0</v>
      </c>
      <c r="H312" s="139">
        <v>1</v>
      </c>
      <c r="I312" s="256">
        <v>4</v>
      </c>
      <c r="J312" s="269">
        <v>0</v>
      </c>
      <c r="K312" s="262">
        <v>1</v>
      </c>
      <c r="L312" s="256">
        <v>0</v>
      </c>
      <c r="M312" s="262">
        <v>3</v>
      </c>
      <c r="N312" s="262">
        <v>0</v>
      </c>
      <c r="O312" s="262">
        <v>0</v>
      </c>
      <c r="P312" s="262">
        <v>0</v>
      </c>
      <c r="Q312" s="504"/>
      <c r="R312" s="260">
        <v>102</v>
      </c>
    </row>
    <row r="313" spans="1:18" s="51" customFormat="1" ht="24" customHeight="1" x14ac:dyDescent="0.2">
      <c r="A313" s="140">
        <v>103</v>
      </c>
      <c r="B313" s="503" t="s">
        <v>527</v>
      </c>
      <c r="C313" s="504" t="s">
        <v>268</v>
      </c>
      <c r="D313" s="254">
        <f>SUM(E313,I313)</f>
        <v>1</v>
      </c>
      <c r="E313" s="142">
        <v>0</v>
      </c>
      <c r="F313" s="142">
        <v>0</v>
      </c>
      <c r="G313" s="142">
        <v>0</v>
      </c>
      <c r="H313" s="142">
        <v>0</v>
      </c>
      <c r="I313" s="256">
        <v>1</v>
      </c>
      <c r="J313" s="269">
        <v>0</v>
      </c>
      <c r="K313" s="262">
        <v>0</v>
      </c>
      <c r="L313" s="256">
        <v>0</v>
      </c>
      <c r="M313" s="269">
        <v>1</v>
      </c>
      <c r="N313" s="262">
        <v>0</v>
      </c>
      <c r="O313" s="269">
        <v>0</v>
      </c>
      <c r="P313" s="270">
        <v>0</v>
      </c>
      <c r="Q313" s="504" t="s">
        <v>268</v>
      </c>
      <c r="R313" s="260"/>
    </row>
    <row r="314" spans="1:18" s="51" customFormat="1" ht="12.75" customHeight="1" x14ac:dyDescent="0.2">
      <c r="A314" s="268"/>
      <c r="B314" s="503"/>
      <c r="C314" s="504" t="s">
        <v>235</v>
      </c>
      <c r="D314" s="141">
        <f t="shared" ref="D314:D315" si="74">SUM(E314,I314)</f>
        <v>0</v>
      </c>
      <c r="E314" s="142">
        <v>0</v>
      </c>
      <c r="F314" s="142">
        <v>0</v>
      </c>
      <c r="G314" s="142">
        <v>0</v>
      </c>
      <c r="H314" s="142">
        <v>0</v>
      </c>
      <c r="I314" s="143">
        <v>0</v>
      </c>
      <c r="J314" s="269">
        <v>0</v>
      </c>
      <c r="K314" s="145">
        <v>0</v>
      </c>
      <c r="L314" s="143">
        <v>0</v>
      </c>
      <c r="M314" s="269">
        <v>0</v>
      </c>
      <c r="N314" s="269">
        <v>0</v>
      </c>
      <c r="O314" s="269">
        <v>0</v>
      </c>
      <c r="P314" s="269">
        <v>0</v>
      </c>
      <c r="Q314" s="504" t="s">
        <v>235</v>
      </c>
      <c r="R314" s="260"/>
    </row>
    <row r="315" spans="1:18" s="51" customFormat="1" ht="12.75" customHeight="1" x14ac:dyDescent="0.2">
      <c r="A315" s="268"/>
      <c r="B315" s="503"/>
      <c r="C315" s="504" t="s">
        <v>32</v>
      </c>
      <c r="D315" s="254">
        <f t="shared" si="74"/>
        <v>1</v>
      </c>
      <c r="E315" s="142">
        <v>0</v>
      </c>
      <c r="F315" s="142">
        <v>0</v>
      </c>
      <c r="G315" s="142">
        <v>0</v>
      </c>
      <c r="H315" s="142">
        <v>0</v>
      </c>
      <c r="I315" s="256">
        <v>1</v>
      </c>
      <c r="J315" s="269">
        <v>0</v>
      </c>
      <c r="K315" s="262">
        <v>0</v>
      </c>
      <c r="L315" s="256">
        <v>0</v>
      </c>
      <c r="M315" s="269">
        <v>1</v>
      </c>
      <c r="N315" s="262">
        <v>0</v>
      </c>
      <c r="O315" s="269">
        <v>0</v>
      </c>
      <c r="P315" s="270">
        <v>0</v>
      </c>
      <c r="Q315" s="504" t="s">
        <v>32</v>
      </c>
      <c r="R315" s="260">
        <v>103</v>
      </c>
    </row>
    <row r="316" spans="1:18" s="249" customFormat="1" ht="24" customHeight="1" x14ac:dyDescent="0.2">
      <c r="A316" s="276">
        <v>104</v>
      </c>
      <c r="B316" s="499" t="s">
        <v>343</v>
      </c>
      <c r="C316" s="500" t="s">
        <v>268</v>
      </c>
      <c r="D316" s="251">
        <f>SUM(E316,I316)</f>
        <v>0</v>
      </c>
      <c r="E316" s="263">
        <v>0</v>
      </c>
      <c r="F316" s="263">
        <v>0</v>
      </c>
      <c r="G316" s="263">
        <v>0</v>
      </c>
      <c r="H316" s="263">
        <v>0</v>
      </c>
      <c r="I316" s="266">
        <v>0</v>
      </c>
      <c r="J316" s="277">
        <v>0</v>
      </c>
      <c r="K316" s="265">
        <v>0</v>
      </c>
      <c r="L316" s="266">
        <v>0</v>
      </c>
      <c r="M316" s="265">
        <v>0</v>
      </c>
      <c r="N316" s="265">
        <v>0</v>
      </c>
      <c r="O316" s="265">
        <v>0</v>
      </c>
      <c r="P316" s="272">
        <v>0</v>
      </c>
      <c r="Q316" s="500" t="s">
        <v>268</v>
      </c>
      <c r="R316" s="248"/>
    </row>
    <row r="317" spans="1:18" s="249" customFormat="1" ht="12" customHeight="1" x14ac:dyDescent="0.2">
      <c r="A317" s="275"/>
      <c r="B317" s="499"/>
      <c r="C317" s="500" t="s">
        <v>235</v>
      </c>
      <c r="D317" s="251">
        <f t="shared" ref="D317:D318" si="75">SUM(E317,I317)</f>
        <v>0</v>
      </c>
      <c r="E317" s="263">
        <v>0</v>
      </c>
      <c r="F317" s="263">
        <v>0</v>
      </c>
      <c r="G317" s="263">
        <v>0</v>
      </c>
      <c r="H317" s="263">
        <v>0</v>
      </c>
      <c r="I317" s="266">
        <v>0</v>
      </c>
      <c r="J317" s="277">
        <v>0</v>
      </c>
      <c r="K317" s="265">
        <v>0</v>
      </c>
      <c r="L317" s="266">
        <v>0</v>
      </c>
      <c r="M317" s="265">
        <v>0</v>
      </c>
      <c r="N317" s="265">
        <v>0</v>
      </c>
      <c r="O317" s="265">
        <v>0</v>
      </c>
      <c r="P317" s="272">
        <v>0</v>
      </c>
      <c r="Q317" s="500" t="s">
        <v>235</v>
      </c>
      <c r="R317" s="248"/>
    </row>
    <row r="318" spans="1:18" s="249" customFormat="1" ht="12" customHeight="1" x14ac:dyDescent="0.2">
      <c r="A318" s="275"/>
      <c r="B318" s="499"/>
      <c r="C318" s="500" t="s">
        <v>32</v>
      </c>
      <c r="D318" s="251">
        <f t="shared" si="75"/>
        <v>0</v>
      </c>
      <c r="E318" s="263">
        <v>0</v>
      </c>
      <c r="F318" s="263">
        <v>0</v>
      </c>
      <c r="G318" s="263">
        <v>0</v>
      </c>
      <c r="H318" s="263">
        <v>0</v>
      </c>
      <c r="I318" s="266">
        <v>0</v>
      </c>
      <c r="J318" s="277">
        <v>0</v>
      </c>
      <c r="K318" s="265">
        <v>0</v>
      </c>
      <c r="L318" s="266">
        <v>0</v>
      </c>
      <c r="M318" s="265">
        <v>0</v>
      </c>
      <c r="N318" s="265">
        <v>0</v>
      </c>
      <c r="O318" s="265">
        <v>0</v>
      </c>
      <c r="P318" s="272">
        <v>0</v>
      </c>
      <c r="Q318" s="500" t="s">
        <v>32</v>
      </c>
      <c r="R318" s="248">
        <v>104</v>
      </c>
    </row>
    <row r="319" spans="1:18" s="249" customFormat="1" ht="24" customHeight="1" x14ac:dyDescent="0.2">
      <c r="A319" s="276">
        <v>105</v>
      </c>
      <c r="B319" s="499" t="s">
        <v>344</v>
      </c>
      <c r="C319" s="500" t="s">
        <v>268</v>
      </c>
      <c r="D319" s="251">
        <f>SUM(E319,I319)</f>
        <v>0</v>
      </c>
      <c r="E319" s="263">
        <v>0</v>
      </c>
      <c r="F319" s="263">
        <v>0</v>
      </c>
      <c r="G319" s="263">
        <v>0</v>
      </c>
      <c r="H319" s="263">
        <v>0</v>
      </c>
      <c r="I319" s="266">
        <v>0</v>
      </c>
      <c r="J319" s="277">
        <v>0</v>
      </c>
      <c r="K319" s="265">
        <v>0</v>
      </c>
      <c r="L319" s="266">
        <v>0</v>
      </c>
      <c r="M319" s="265">
        <v>0</v>
      </c>
      <c r="N319" s="265">
        <v>0</v>
      </c>
      <c r="O319" s="265">
        <v>0</v>
      </c>
      <c r="P319" s="272">
        <v>0</v>
      </c>
      <c r="Q319" s="500" t="s">
        <v>268</v>
      </c>
      <c r="R319" s="248"/>
    </row>
    <row r="320" spans="1:18" s="249" customFormat="1" ht="12" customHeight="1" x14ac:dyDescent="0.2">
      <c r="A320" s="275"/>
      <c r="B320" s="499"/>
      <c r="C320" s="500" t="s">
        <v>235</v>
      </c>
      <c r="D320" s="251">
        <f t="shared" ref="D320:D324" si="76">SUM(E320,I320)</f>
        <v>0</v>
      </c>
      <c r="E320" s="263">
        <v>0</v>
      </c>
      <c r="F320" s="263">
        <v>0</v>
      </c>
      <c r="G320" s="263">
        <v>0</v>
      </c>
      <c r="H320" s="263">
        <v>0</v>
      </c>
      <c r="I320" s="266">
        <v>0</v>
      </c>
      <c r="J320" s="277">
        <v>0</v>
      </c>
      <c r="K320" s="265">
        <v>0</v>
      </c>
      <c r="L320" s="266">
        <v>0</v>
      </c>
      <c r="M320" s="265">
        <v>0</v>
      </c>
      <c r="N320" s="265">
        <v>0</v>
      </c>
      <c r="O320" s="265">
        <v>0</v>
      </c>
      <c r="P320" s="272">
        <v>0</v>
      </c>
      <c r="Q320" s="500" t="s">
        <v>235</v>
      </c>
      <c r="R320" s="248"/>
    </row>
    <row r="321" spans="1:18" s="249" customFormat="1" ht="12" customHeight="1" x14ac:dyDescent="0.2">
      <c r="A321" s="275"/>
      <c r="B321" s="499"/>
      <c r="C321" s="500" t="s">
        <v>32</v>
      </c>
      <c r="D321" s="251">
        <f t="shared" si="76"/>
        <v>0</v>
      </c>
      <c r="E321" s="263">
        <v>0</v>
      </c>
      <c r="F321" s="263">
        <v>0</v>
      </c>
      <c r="G321" s="263">
        <v>0</v>
      </c>
      <c r="H321" s="263">
        <v>0</v>
      </c>
      <c r="I321" s="266">
        <v>0</v>
      </c>
      <c r="J321" s="277">
        <v>0</v>
      </c>
      <c r="K321" s="265">
        <v>0</v>
      </c>
      <c r="L321" s="266">
        <v>0</v>
      </c>
      <c r="M321" s="265">
        <v>0</v>
      </c>
      <c r="N321" s="265">
        <v>0</v>
      </c>
      <c r="O321" s="265">
        <v>0</v>
      </c>
      <c r="P321" s="272">
        <v>0</v>
      </c>
      <c r="Q321" s="500" t="s">
        <v>32</v>
      </c>
      <c r="R321" s="248">
        <v>405</v>
      </c>
    </row>
    <row r="322" spans="1:18" s="249" customFormat="1" ht="24" customHeight="1" x14ac:dyDescent="0.2">
      <c r="A322" s="276">
        <v>106</v>
      </c>
      <c r="B322" s="499" t="s">
        <v>345</v>
      </c>
      <c r="C322" s="500" t="s">
        <v>268</v>
      </c>
      <c r="D322" s="251">
        <f>SUM(E322,I322)</f>
        <v>0</v>
      </c>
      <c r="E322" s="56">
        <v>0</v>
      </c>
      <c r="F322" s="56">
        <v>0</v>
      </c>
      <c r="G322" s="56">
        <v>0</v>
      </c>
      <c r="H322" s="56">
        <v>0</v>
      </c>
      <c r="I322" s="246">
        <v>0</v>
      </c>
      <c r="J322" s="271">
        <v>0</v>
      </c>
      <c r="K322" s="271">
        <v>0</v>
      </c>
      <c r="L322" s="271">
        <v>0</v>
      </c>
      <c r="M322" s="246">
        <v>0</v>
      </c>
      <c r="N322" s="246">
        <v>0</v>
      </c>
      <c r="O322" s="271">
        <v>0</v>
      </c>
      <c r="P322" s="272">
        <v>0</v>
      </c>
      <c r="Q322" s="500" t="s">
        <v>268</v>
      </c>
      <c r="R322" s="248"/>
    </row>
    <row r="323" spans="1:18" s="249" customFormat="1" ht="12" customHeight="1" x14ac:dyDescent="0.2">
      <c r="A323" s="275"/>
      <c r="B323" s="499"/>
      <c r="C323" s="500" t="s">
        <v>235</v>
      </c>
      <c r="D323" s="251">
        <f t="shared" si="76"/>
        <v>0</v>
      </c>
      <c r="E323" s="56">
        <v>0</v>
      </c>
      <c r="F323" s="56">
        <v>0</v>
      </c>
      <c r="G323" s="56">
        <v>0</v>
      </c>
      <c r="H323" s="56">
        <v>0</v>
      </c>
      <c r="I323" s="246">
        <v>0</v>
      </c>
      <c r="J323" s="271">
        <v>0</v>
      </c>
      <c r="K323" s="271">
        <v>0</v>
      </c>
      <c r="L323" s="271">
        <v>0</v>
      </c>
      <c r="M323" s="246">
        <v>0</v>
      </c>
      <c r="N323" s="246">
        <v>0</v>
      </c>
      <c r="O323" s="271">
        <v>0</v>
      </c>
      <c r="P323" s="272">
        <v>0</v>
      </c>
      <c r="Q323" s="500" t="s">
        <v>235</v>
      </c>
      <c r="R323" s="248"/>
    </row>
    <row r="324" spans="1:18" s="249" customFormat="1" ht="12" customHeight="1" x14ac:dyDescent="0.2">
      <c r="A324" s="275"/>
      <c r="B324" s="499"/>
      <c r="C324" s="500" t="s">
        <v>32</v>
      </c>
      <c r="D324" s="251">
        <f t="shared" si="76"/>
        <v>0</v>
      </c>
      <c r="E324" s="56">
        <v>0</v>
      </c>
      <c r="F324" s="56">
        <v>0</v>
      </c>
      <c r="G324" s="56">
        <v>0</v>
      </c>
      <c r="H324" s="56">
        <v>0</v>
      </c>
      <c r="I324" s="246">
        <v>0</v>
      </c>
      <c r="J324" s="271">
        <v>0</v>
      </c>
      <c r="K324" s="271">
        <v>0</v>
      </c>
      <c r="L324" s="271">
        <v>0</v>
      </c>
      <c r="M324" s="246">
        <v>0</v>
      </c>
      <c r="N324" s="246">
        <v>0</v>
      </c>
      <c r="O324" s="271">
        <v>0</v>
      </c>
      <c r="P324" s="272">
        <v>0</v>
      </c>
      <c r="Q324" s="500" t="s">
        <v>32</v>
      </c>
      <c r="R324" s="248">
        <v>106</v>
      </c>
    </row>
    <row r="325" spans="1:18" ht="24" customHeight="1" x14ac:dyDescent="0.2">
      <c r="A325" s="276">
        <v>107</v>
      </c>
      <c r="B325" s="499" t="s">
        <v>348</v>
      </c>
      <c r="C325" s="500" t="s">
        <v>268</v>
      </c>
      <c r="D325" s="251">
        <f>SUM(E325,I325)</f>
        <v>19</v>
      </c>
      <c r="E325" s="56">
        <v>1</v>
      </c>
      <c r="F325" s="56">
        <v>0</v>
      </c>
      <c r="G325" s="56">
        <v>0</v>
      </c>
      <c r="H325" s="56">
        <v>1</v>
      </c>
      <c r="I325" s="246">
        <v>18</v>
      </c>
      <c r="J325" s="246">
        <v>0</v>
      </c>
      <c r="K325" s="246">
        <v>2</v>
      </c>
      <c r="L325" s="246">
        <v>2</v>
      </c>
      <c r="M325" s="246">
        <v>9</v>
      </c>
      <c r="N325" s="246">
        <v>2</v>
      </c>
      <c r="O325" s="246">
        <v>2</v>
      </c>
      <c r="P325" s="246">
        <v>1</v>
      </c>
      <c r="Q325" s="500" t="s">
        <v>268</v>
      </c>
      <c r="R325" s="248"/>
    </row>
    <row r="326" spans="1:18" ht="12" customHeight="1" x14ac:dyDescent="0.2">
      <c r="A326" s="275"/>
      <c r="B326" s="499"/>
      <c r="C326" s="500" t="s">
        <v>235</v>
      </c>
      <c r="D326" s="251">
        <f t="shared" ref="D326:D327" si="77">SUM(E326,I326)</f>
        <v>1</v>
      </c>
      <c r="E326" s="56">
        <v>0</v>
      </c>
      <c r="F326" s="56">
        <v>0</v>
      </c>
      <c r="G326" s="56">
        <v>0</v>
      </c>
      <c r="H326" s="56">
        <v>0</v>
      </c>
      <c r="I326" s="246">
        <v>1</v>
      </c>
      <c r="J326" s="246">
        <v>0</v>
      </c>
      <c r="K326" s="246">
        <v>0</v>
      </c>
      <c r="L326" s="246">
        <v>0</v>
      </c>
      <c r="M326" s="246">
        <v>1</v>
      </c>
      <c r="N326" s="246">
        <v>0</v>
      </c>
      <c r="O326" s="246">
        <v>0</v>
      </c>
      <c r="P326" s="246">
        <v>0</v>
      </c>
      <c r="Q326" s="500" t="s">
        <v>235</v>
      </c>
      <c r="R326" s="248"/>
    </row>
    <row r="327" spans="1:18" ht="12" customHeight="1" x14ac:dyDescent="0.2">
      <c r="A327" s="275"/>
      <c r="B327" s="499"/>
      <c r="C327" s="500" t="s">
        <v>32</v>
      </c>
      <c r="D327" s="251">
        <f t="shared" si="77"/>
        <v>20</v>
      </c>
      <c r="E327" s="56">
        <v>1</v>
      </c>
      <c r="F327" s="56">
        <v>0</v>
      </c>
      <c r="G327" s="56">
        <v>0</v>
      </c>
      <c r="H327" s="56">
        <v>1</v>
      </c>
      <c r="I327" s="246">
        <v>19</v>
      </c>
      <c r="J327" s="271">
        <v>0</v>
      </c>
      <c r="K327" s="271">
        <v>2</v>
      </c>
      <c r="L327" s="271">
        <v>2</v>
      </c>
      <c r="M327" s="246">
        <v>10</v>
      </c>
      <c r="N327" s="246">
        <v>2</v>
      </c>
      <c r="O327" s="271">
        <v>2</v>
      </c>
      <c r="P327" s="271">
        <v>1</v>
      </c>
      <c r="Q327" s="500" t="s">
        <v>32</v>
      </c>
      <c r="R327" s="248">
        <v>107</v>
      </c>
    </row>
    <row r="328" spans="1:18" ht="24" customHeight="1" x14ac:dyDescent="0.2">
      <c r="A328" s="140">
        <v>108</v>
      </c>
      <c r="B328" s="503" t="s">
        <v>349</v>
      </c>
      <c r="C328" s="504" t="s">
        <v>268</v>
      </c>
      <c r="D328" s="254">
        <f>SUM(E328,I328)</f>
        <v>16</v>
      </c>
      <c r="E328" s="139">
        <v>1</v>
      </c>
      <c r="F328" s="139">
        <v>0</v>
      </c>
      <c r="G328" s="139">
        <v>0</v>
      </c>
      <c r="H328" s="139">
        <v>1</v>
      </c>
      <c r="I328" s="262">
        <v>15</v>
      </c>
      <c r="J328" s="269">
        <v>0</v>
      </c>
      <c r="K328" s="269">
        <v>2</v>
      </c>
      <c r="L328" s="269">
        <v>2</v>
      </c>
      <c r="M328" s="262">
        <v>6</v>
      </c>
      <c r="N328" s="262">
        <v>2</v>
      </c>
      <c r="O328" s="269">
        <v>2</v>
      </c>
      <c r="P328" s="270">
        <v>1</v>
      </c>
      <c r="Q328" s="504" t="s">
        <v>268</v>
      </c>
      <c r="R328" s="260"/>
    </row>
    <row r="329" spans="1:18" ht="12" customHeight="1" x14ac:dyDescent="0.2">
      <c r="A329" s="268"/>
      <c r="B329" s="503"/>
      <c r="C329" s="504" t="s">
        <v>235</v>
      </c>
      <c r="D329" s="141">
        <f t="shared" ref="D329:D330" si="78">SUM(E329,I329)</f>
        <v>1</v>
      </c>
      <c r="E329" s="142">
        <v>0</v>
      </c>
      <c r="F329" s="142">
        <v>0</v>
      </c>
      <c r="G329" s="142">
        <v>0</v>
      </c>
      <c r="H329" s="142">
        <v>0</v>
      </c>
      <c r="I329" s="143">
        <v>1</v>
      </c>
      <c r="J329" s="269">
        <v>0</v>
      </c>
      <c r="K329" s="145">
        <v>0</v>
      </c>
      <c r="L329" s="143">
        <v>0</v>
      </c>
      <c r="M329" s="269">
        <v>1</v>
      </c>
      <c r="N329" s="269">
        <v>0</v>
      </c>
      <c r="O329" s="269">
        <v>0</v>
      </c>
      <c r="P329" s="269">
        <v>0</v>
      </c>
      <c r="Q329" s="504" t="s">
        <v>235</v>
      </c>
      <c r="R329" s="260"/>
    </row>
    <row r="330" spans="1:18" ht="12" customHeight="1" x14ac:dyDescent="0.2">
      <c r="A330" s="268"/>
      <c r="B330" s="503"/>
      <c r="C330" s="504" t="s">
        <v>32</v>
      </c>
      <c r="D330" s="254">
        <f t="shared" si="78"/>
        <v>17</v>
      </c>
      <c r="E330" s="139">
        <v>1</v>
      </c>
      <c r="F330" s="139">
        <v>0</v>
      </c>
      <c r="G330" s="139">
        <v>0</v>
      </c>
      <c r="H330" s="139">
        <v>1</v>
      </c>
      <c r="I330" s="262">
        <v>16</v>
      </c>
      <c r="J330" s="269">
        <v>0</v>
      </c>
      <c r="K330" s="269">
        <v>2</v>
      </c>
      <c r="L330" s="269">
        <v>2</v>
      </c>
      <c r="M330" s="262">
        <v>7</v>
      </c>
      <c r="N330" s="262">
        <v>2</v>
      </c>
      <c r="O330" s="269">
        <v>2</v>
      </c>
      <c r="P330" s="270">
        <v>1</v>
      </c>
      <c r="Q330" s="504" t="s">
        <v>32</v>
      </c>
      <c r="R330" s="260">
        <v>108</v>
      </c>
    </row>
    <row r="331" spans="1:18" ht="24" customHeight="1" x14ac:dyDescent="0.2">
      <c r="A331" s="140">
        <v>109</v>
      </c>
      <c r="B331" s="503" t="s">
        <v>528</v>
      </c>
      <c r="C331" s="504" t="s">
        <v>268</v>
      </c>
      <c r="D331" s="254">
        <f>SUM(E331,I331)</f>
        <v>3</v>
      </c>
      <c r="E331" s="139">
        <v>0</v>
      </c>
      <c r="F331" s="139">
        <v>0</v>
      </c>
      <c r="G331" s="139">
        <v>0</v>
      </c>
      <c r="H331" s="139">
        <v>0</v>
      </c>
      <c r="I331" s="262">
        <v>3</v>
      </c>
      <c r="J331" s="269">
        <v>0</v>
      </c>
      <c r="K331" s="269">
        <v>0</v>
      </c>
      <c r="L331" s="269">
        <v>0</v>
      </c>
      <c r="M331" s="262">
        <v>3</v>
      </c>
      <c r="N331" s="262">
        <v>0</v>
      </c>
      <c r="O331" s="269">
        <v>0</v>
      </c>
      <c r="P331" s="270">
        <v>0</v>
      </c>
      <c r="Q331" s="504" t="s">
        <v>268</v>
      </c>
      <c r="R331" s="260"/>
    </row>
    <row r="332" spans="1:18" ht="12" customHeight="1" x14ac:dyDescent="0.2">
      <c r="A332" s="268"/>
      <c r="B332" s="503"/>
      <c r="C332" s="504" t="s">
        <v>235</v>
      </c>
      <c r="D332" s="254">
        <f t="shared" ref="D332:D333" si="79">SUM(E332,I332)</f>
        <v>0</v>
      </c>
      <c r="E332" s="139">
        <v>0</v>
      </c>
      <c r="F332" s="139">
        <v>0</v>
      </c>
      <c r="G332" s="142">
        <v>0</v>
      </c>
      <c r="H332" s="142">
        <v>0</v>
      </c>
      <c r="I332" s="269">
        <v>0</v>
      </c>
      <c r="J332" s="269">
        <v>0</v>
      </c>
      <c r="K332" s="145">
        <v>0</v>
      </c>
      <c r="L332" s="143">
        <v>0</v>
      </c>
      <c r="M332" s="269">
        <v>0</v>
      </c>
      <c r="N332" s="269">
        <v>0</v>
      </c>
      <c r="O332" s="269">
        <v>0</v>
      </c>
      <c r="P332" s="269">
        <v>0</v>
      </c>
      <c r="Q332" s="504" t="s">
        <v>235</v>
      </c>
      <c r="R332" s="260"/>
    </row>
    <row r="333" spans="1:18" ht="12" customHeight="1" x14ac:dyDescent="0.2">
      <c r="A333" s="268"/>
      <c r="B333" s="503"/>
      <c r="C333" s="504" t="s">
        <v>32</v>
      </c>
      <c r="D333" s="254">
        <f t="shared" si="79"/>
        <v>3</v>
      </c>
      <c r="E333" s="139">
        <v>0</v>
      </c>
      <c r="F333" s="139">
        <v>0</v>
      </c>
      <c r="G333" s="139">
        <v>0</v>
      </c>
      <c r="H333" s="139">
        <v>0</v>
      </c>
      <c r="I333" s="262">
        <v>3</v>
      </c>
      <c r="J333" s="269">
        <v>0</v>
      </c>
      <c r="K333" s="269">
        <v>0</v>
      </c>
      <c r="L333" s="269">
        <v>0</v>
      </c>
      <c r="M333" s="262">
        <v>3</v>
      </c>
      <c r="N333" s="262">
        <v>0</v>
      </c>
      <c r="O333" s="269">
        <v>0</v>
      </c>
      <c r="P333" s="270">
        <v>0</v>
      </c>
      <c r="Q333" s="504" t="s">
        <v>32</v>
      </c>
      <c r="R333" s="260">
        <v>109</v>
      </c>
    </row>
    <row r="334" spans="1:18" s="249" customFormat="1" ht="36" customHeight="1" x14ac:dyDescent="0.2">
      <c r="A334" s="278" t="s">
        <v>529</v>
      </c>
      <c r="B334" s="499" t="s">
        <v>360</v>
      </c>
      <c r="C334" s="500" t="s">
        <v>268</v>
      </c>
      <c r="D334" s="251">
        <f>SUM(E334,I334)</f>
        <v>62</v>
      </c>
      <c r="E334" s="56">
        <v>12</v>
      </c>
      <c r="F334" s="56">
        <v>1</v>
      </c>
      <c r="G334" s="56">
        <v>6</v>
      </c>
      <c r="H334" s="56">
        <v>5</v>
      </c>
      <c r="I334" s="246">
        <v>50</v>
      </c>
      <c r="J334" s="246">
        <v>0</v>
      </c>
      <c r="K334" s="246">
        <v>3</v>
      </c>
      <c r="L334" s="246">
        <v>7</v>
      </c>
      <c r="M334" s="246">
        <v>26</v>
      </c>
      <c r="N334" s="246">
        <v>10</v>
      </c>
      <c r="O334" s="246">
        <v>3</v>
      </c>
      <c r="P334" s="246">
        <v>1</v>
      </c>
      <c r="Q334" s="500" t="s">
        <v>268</v>
      </c>
      <c r="R334" s="248"/>
    </row>
    <row r="335" spans="1:18" s="249" customFormat="1" ht="12" customHeight="1" x14ac:dyDescent="0.2">
      <c r="A335" s="275"/>
      <c r="B335" s="499"/>
      <c r="C335" s="500" t="s">
        <v>235</v>
      </c>
      <c r="D335" s="251">
        <f t="shared" ref="D335:D336" si="80">SUM(E335,I335)</f>
        <v>1</v>
      </c>
      <c r="E335" s="56">
        <v>0</v>
      </c>
      <c r="F335" s="56">
        <v>0</v>
      </c>
      <c r="G335" s="56">
        <v>0</v>
      </c>
      <c r="H335" s="56">
        <v>0</v>
      </c>
      <c r="I335" s="246">
        <v>1</v>
      </c>
      <c r="J335" s="246">
        <v>0</v>
      </c>
      <c r="K335" s="246">
        <v>0</v>
      </c>
      <c r="L335" s="246">
        <v>1</v>
      </c>
      <c r="M335" s="246">
        <v>0</v>
      </c>
      <c r="N335" s="246">
        <v>0</v>
      </c>
      <c r="O335" s="246">
        <v>0</v>
      </c>
      <c r="P335" s="246">
        <v>0</v>
      </c>
      <c r="Q335" s="500" t="s">
        <v>235</v>
      </c>
      <c r="R335" s="248"/>
    </row>
    <row r="336" spans="1:18" s="249" customFormat="1" ht="12" customHeight="1" x14ac:dyDescent="0.2">
      <c r="A336" s="275"/>
      <c r="B336" s="499"/>
      <c r="C336" s="500" t="s">
        <v>32</v>
      </c>
      <c r="D336" s="251">
        <f t="shared" si="80"/>
        <v>63</v>
      </c>
      <c r="E336" s="56">
        <v>12</v>
      </c>
      <c r="F336" s="56">
        <v>1</v>
      </c>
      <c r="G336" s="56">
        <v>6</v>
      </c>
      <c r="H336" s="56">
        <v>5</v>
      </c>
      <c r="I336" s="246">
        <v>51</v>
      </c>
      <c r="J336" s="246">
        <v>0</v>
      </c>
      <c r="K336" s="246">
        <v>3</v>
      </c>
      <c r="L336" s="246">
        <v>8</v>
      </c>
      <c r="M336" s="246">
        <v>26</v>
      </c>
      <c r="N336" s="246">
        <v>10</v>
      </c>
      <c r="O336" s="246">
        <v>3</v>
      </c>
      <c r="P336" s="246">
        <v>1</v>
      </c>
      <c r="Q336" s="500" t="s">
        <v>32</v>
      </c>
      <c r="R336" s="248">
        <v>110</v>
      </c>
    </row>
    <row r="337" spans="1:18" ht="24" customHeight="1" x14ac:dyDescent="0.2">
      <c r="A337" s="140">
        <v>111</v>
      </c>
      <c r="B337" s="503" t="s">
        <v>350</v>
      </c>
      <c r="C337" s="504" t="s">
        <v>268</v>
      </c>
      <c r="D337" s="254">
        <f>SUM(E337,I337)</f>
        <v>23</v>
      </c>
      <c r="E337" s="139">
        <v>4</v>
      </c>
      <c r="F337" s="139">
        <v>0</v>
      </c>
      <c r="G337" s="139">
        <v>1</v>
      </c>
      <c r="H337" s="139">
        <v>3</v>
      </c>
      <c r="I337" s="262">
        <v>19</v>
      </c>
      <c r="J337" s="269">
        <v>0</v>
      </c>
      <c r="K337" s="269">
        <v>1</v>
      </c>
      <c r="L337" s="269">
        <v>5</v>
      </c>
      <c r="M337" s="262">
        <v>11</v>
      </c>
      <c r="N337" s="262">
        <v>2</v>
      </c>
      <c r="O337" s="269">
        <v>0</v>
      </c>
      <c r="P337" s="270">
        <v>0</v>
      </c>
      <c r="Q337" s="504" t="s">
        <v>268</v>
      </c>
      <c r="R337" s="260"/>
    </row>
    <row r="338" spans="1:18" ht="12" customHeight="1" x14ac:dyDescent="0.2">
      <c r="A338" s="261"/>
      <c r="B338" s="503"/>
      <c r="C338" s="504" t="s">
        <v>235</v>
      </c>
      <c r="D338" s="141">
        <f t="shared" ref="D338:D339" si="81">SUM(E338,I338)</f>
        <v>0</v>
      </c>
      <c r="E338" s="142">
        <v>0</v>
      </c>
      <c r="F338" s="142">
        <v>0</v>
      </c>
      <c r="G338" s="142">
        <v>0</v>
      </c>
      <c r="H338" s="142">
        <v>0</v>
      </c>
      <c r="I338" s="262">
        <v>0</v>
      </c>
      <c r="J338" s="269">
        <v>0</v>
      </c>
      <c r="K338" s="269">
        <v>0</v>
      </c>
      <c r="L338" s="269">
        <v>0</v>
      </c>
      <c r="M338" s="262">
        <v>0</v>
      </c>
      <c r="N338" s="262">
        <v>0</v>
      </c>
      <c r="O338" s="269">
        <v>0</v>
      </c>
      <c r="P338" s="270">
        <v>0</v>
      </c>
      <c r="Q338" s="504" t="s">
        <v>235</v>
      </c>
      <c r="R338" s="260"/>
    </row>
    <row r="339" spans="1:18" ht="12" customHeight="1" x14ac:dyDescent="0.2">
      <c r="A339" s="261"/>
      <c r="B339" s="503"/>
      <c r="C339" s="504" t="s">
        <v>32</v>
      </c>
      <c r="D339" s="254">
        <f t="shared" si="81"/>
        <v>23</v>
      </c>
      <c r="E339" s="139">
        <v>4</v>
      </c>
      <c r="F339" s="139">
        <v>0</v>
      </c>
      <c r="G339" s="139">
        <v>1</v>
      </c>
      <c r="H339" s="139">
        <v>3</v>
      </c>
      <c r="I339" s="262">
        <v>19</v>
      </c>
      <c r="J339" s="269">
        <v>0</v>
      </c>
      <c r="K339" s="269">
        <v>1</v>
      </c>
      <c r="L339" s="269">
        <v>5</v>
      </c>
      <c r="M339" s="262">
        <v>11</v>
      </c>
      <c r="N339" s="262">
        <v>2</v>
      </c>
      <c r="O339" s="269">
        <v>0</v>
      </c>
      <c r="P339" s="270">
        <v>0</v>
      </c>
      <c r="Q339" s="504" t="s">
        <v>32</v>
      </c>
      <c r="R339" s="260">
        <v>111</v>
      </c>
    </row>
    <row r="340" spans="1:18" ht="24" customHeight="1" x14ac:dyDescent="0.2">
      <c r="A340" s="140">
        <v>112</v>
      </c>
      <c r="B340" s="503" t="s">
        <v>415</v>
      </c>
      <c r="C340" s="504" t="s">
        <v>268</v>
      </c>
      <c r="D340" s="254">
        <f>SUM(E340,I340)</f>
        <v>15</v>
      </c>
      <c r="E340" s="139">
        <v>4</v>
      </c>
      <c r="F340" s="139">
        <v>0</v>
      </c>
      <c r="G340" s="139">
        <v>2</v>
      </c>
      <c r="H340" s="139">
        <v>2</v>
      </c>
      <c r="I340" s="262">
        <v>11</v>
      </c>
      <c r="J340" s="269">
        <v>0</v>
      </c>
      <c r="K340" s="269">
        <v>0</v>
      </c>
      <c r="L340" s="269">
        <v>0</v>
      </c>
      <c r="M340" s="262">
        <v>6</v>
      </c>
      <c r="N340" s="262">
        <v>3</v>
      </c>
      <c r="O340" s="269">
        <v>1</v>
      </c>
      <c r="P340" s="270">
        <v>1</v>
      </c>
      <c r="Q340" s="504" t="s">
        <v>268</v>
      </c>
      <c r="R340" s="260"/>
    </row>
    <row r="341" spans="1:18" ht="12" customHeight="1" x14ac:dyDescent="0.2">
      <c r="A341" s="261"/>
      <c r="B341" s="503"/>
      <c r="C341" s="504" t="s">
        <v>235</v>
      </c>
      <c r="D341" s="141">
        <f t="shared" ref="D341:D342" si="82">SUM(E341,I341)</f>
        <v>0</v>
      </c>
      <c r="E341" s="142">
        <v>0</v>
      </c>
      <c r="F341" s="142">
        <v>0</v>
      </c>
      <c r="G341" s="142">
        <v>0</v>
      </c>
      <c r="H341" s="142">
        <v>0</v>
      </c>
      <c r="I341" s="143">
        <v>0</v>
      </c>
      <c r="J341" s="269">
        <v>0</v>
      </c>
      <c r="K341" s="145">
        <v>0</v>
      </c>
      <c r="L341" s="143">
        <v>0</v>
      </c>
      <c r="M341" s="269">
        <v>0</v>
      </c>
      <c r="N341" s="269">
        <v>0</v>
      </c>
      <c r="O341" s="269">
        <v>0</v>
      </c>
      <c r="P341" s="269">
        <v>0</v>
      </c>
      <c r="Q341" s="504" t="s">
        <v>235</v>
      </c>
      <c r="R341" s="260"/>
    </row>
    <row r="342" spans="1:18" ht="12" customHeight="1" x14ac:dyDescent="0.2">
      <c r="A342" s="261"/>
      <c r="B342" s="503"/>
      <c r="C342" s="504" t="s">
        <v>32</v>
      </c>
      <c r="D342" s="254">
        <f t="shared" si="82"/>
        <v>15</v>
      </c>
      <c r="E342" s="139">
        <v>4</v>
      </c>
      <c r="F342" s="139">
        <v>0</v>
      </c>
      <c r="G342" s="139">
        <v>2</v>
      </c>
      <c r="H342" s="139">
        <v>2</v>
      </c>
      <c r="I342" s="262">
        <v>11</v>
      </c>
      <c r="J342" s="269">
        <v>0</v>
      </c>
      <c r="K342" s="269">
        <v>0</v>
      </c>
      <c r="L342" s="269">
        <v>0</v>
      </c>
      <c r="M342" s="262">
        <v>6</v>
      </c>
      <c r="N342" s="262">
        <v>3</v>
      </c>
      <c r="O342" s="269">
        <v>1</v>
      </c>
      <c r="P342" s="270">
        <v>1</v>
      </c>
      <c r="Q342" s="504" t="s">
        <v>32</v>
      </c>
      <c r="R342" s="260">
        <v>112</v>
      </c>
    </row>
    <row r="343" spans="1:18" ht="24" customHeight="1" x14ac:dyDescent="0.2">
      <c r="A343" s="253">
        <v>113</v>
      </c>
      <c r="B343" s="503" t="s">
        <v>448</v>
      </c>
      <c r="C343" s="504" t="s">
        <v>268</v>
      </c>
      <c r="D343" s="254">
        <f>SUM(E343,I343)</f>
        <v>2</v>
      </c>
      <c r="E343" s="139">
        <v>1</v>
      </c>
      <c r="F343" s="139">
        <v>0</v>
      </c>
      <c r="G343" s="139">
        <v>1</v>
      </c>
      <c r="H343" s="139">
        <v>0</v>
      </c>
      <c r="I343" s="262">
        <v>1</v>
      </c>
      <c r="J343" s="269">
        <v>0</v>
      </c>
      <c r="K343" s="269">
        <v>0</v>
      </c>
      <c r="L343" s="269">
        <v>0</v>
      </c>
      <c r="M343" s="262">
        <v>1</v>
      </c>
      <c r="N343" s="262">
        <v>0</v>
      </c>
      <c r="O343" s="269">
        <v>0</v>
      </c>
      <c r="P343" s="270">
        <v>0</v>
      </c>
      <c r="Q343" s="504" t="s">
        <v>268</v>
      </c>
      <c r="R343" s="260"/>
    </row>
    <row r="344" spans="1:18" ht="12" customHeight="1" x14ac:dyDescent="0.2">
      <c r="A344" s="261"/>
      <c r="B344" s="503"/>
      <c r="C344" s="504" t="s">
        <v>235</v>
      </c>
      <c r="D344" s="254">
        <f t="shared" ref="D344:D348" si="83">SUM(E344,I344)</f>
        <v>0</v>
      </c>
      <c r="E344" s="139">
        <v>0</v>
      </c>
      <c r="F344" s="139">
        <v>0</v>
      </c>
      <c r="G344" s="139">
        <v>0</v>
      </c>
      <c r="H344" s="139">
        <v>0</v>
      </c>
      <c r="I344" s="262">
        <v>0</v>
      </c>
      <c r="J344" s="269">
        <v>0</v>
      </c>
      <c r="K344" s="269">
        <v>0</v>
      </c>
      <c r="L344" s="269">
        <v>0</v>
      </c>
      <c r="M344" s="262">
        <v>0</v>
      </c>
      <c r="N344" s="262">
        <v>0</v>
      </c>
      <c r="O344" s="269">
        <v>0</v>
      </c>
      <c r="P344" s="270">
        <v>0</v>
      </c>
      <c r="Q344" s="504" t="s">
        <v>235</v>
      </c>
      <c r="R344" s="260"/>
    </row>
    <row r="345" spans="1:18" ht="12" customHeight="1" x14ac:dyDescent="0.2">
      <c r="A345" s="261"/>
      <c r="B345" s="503"/>
      <c r="C345" s="504" t="s">
        <v>32</v>
      </c>
      <c r="D345" s="254">
        <f t="shared" si="83"/>
        <v>2</v>
      </c>
      <c r="E345" s="139">
        <v>1</v>
      </c>
      <c r="F345" s="139">
        <v>0</v>
      </c>
      <c r="G345" s="139">
        <v>1</v>
      </c>
      <c r="H345" s="139">
        <v>0</v>
      </c>
      <c r="I345" s="262">
        <v>1</v>
      </c>
      <c r="J345" s="269">
        <v>0</v>
      </c>
      <c r="K345" s="269">
        <v>0</v>
      </c>
      <c r="L345" s="269">
        <v>0</v>
      </c>
      <c r="M345" s="262">
        <v>1</v>
      </c>
      <c r="N345" s="262">
        <v>0</v>
      </c>
      <c r="O345" s="269">
        <v>0</v>
      </c>
      <c r="P345" s="270">
        <v>0</v>
      </c>
      <c r="Q345" s="504" t="s">
        <v>32</v>
      </c>
      <c r="R345" s="260">
        <v>113</v>
      </c>
    </row>
    <row r="346" spans="1:18" ht="24" customHeight="1" x14ac:dyDescent="0.2">
      <c r="A346" s="253">
        <v>114</v>
      </c>
      <c r="B346" s="503" t="s">
        <v>530</v>
      </c>
      <c r="C346" s="504" t="s">
        <v>268</v>
      </c>
      <c r="D346" s="254">
        <f>SUM(E346,I346)</f>
        <v>1</v>
      </c>
      <c r="E346" s="139">
        <v>0</v>
      </c>
      <c r="F346" s="139">
        <v>0</v>
      </c>
      <c r="G346" s="139">
        <v>0</v>
      </c>
      <c r="H346" s="139">
        <v>0</v>
      </c>
      <c r="I346" s="269">
        <v>1</v>
      </c>
      <c r="J346" s="269">
        <v>0</v>
      </c>
      <c r="K346" s="269">
        <v>1</v>
      </c>
      <c r="L346" s="269">
        <v>0</v>
      </c>
      <c r="M346" s="262">
        <v>0</v>
      </c>
      <c r="N346" s="262">
        <v>0</v>
      </c>
      <c r="O346" s="269">
        <v>0</v>
      </c>
      <c r="P346" s="270">
        <v>0</v>
      </c>
      <c r="Q346" s="504" t="s">
        <v>268</v>
      </c>
      <c r="R346" s="260"/>
    </row>
    <row r="347" spans="1:18" ht="12" customHeight="1" x14ac:dyDescent="0.2">
      <c r="A347" s="261"/>
      <c r="B347" s="503"/>
      <c r="C347" s="504" t="s">
        <v>235</v>
      </c>
      <c r="D347" s="254">
        <f t="shared" si="83"/>
        <v>0</v>
      </c>
      <c r="E347" s="139">
        <v>0</v>
      </c>
      <c r="F347" s="139">
        <v>0</v>
      </c>
      <c r="G347" s="139">
        <v>0</v>
      </c>
      <c r="H347" s="139">
        <v>0</v>
      </c>
      <c r="I347" s="269">
        <v>0</v>
      </c>
      <c r="J347" s="269">
        <v>0</v>
      </c>
      <c r="K347" s="269">
        <v>0</v>
      </c>
      <c r="L347" s="269">
        <v>0</v>
      </c>
      <c r="M347" s="262">
        <v>0</v>
      </c>
      <c r="N347" s="262">
        <v>0</v>
      </c>
      <c r="O347" s="269">
        <v>0</v>
      </c>
      <c r="P347" s="270">
        <v>0</v>
      </c>
      <c r="Q347" s="504" t="s">
        <v>235</v>
      </c>
      <c r="R347" s="260"/>
    </row>
    <row r="348" spans="1:18" ht="12" customHeight="1" x14ac:dyDescent="0.2">
      <c r="A348" s="261"/>
      <c r="B348" s="503"/>
      <c r="C348" s="504" t="s">
        <v>32</v>
      </c>
      <c r="D348" s="254">
        <f t="shared" si="83"/>
        <v>1</v>
      </c>
      <c r="E348" s="139">
        <v>0</v>
      </c>
      <c r="F348" s="139">
        <v>0</v>
      </c>
      <c r="G348" s="139">
        <v>0</v>
      </c>
      <c r="H348" s="139">
        <v>0</v>
      </c>
      <c r="I348" s="269">
        <v>1</v>
      </c>
      <c r="J348" s="269">
        <v>0</v>
      </c>
      <c r="K348" s="269">
        <v>1</v>
      </c>
      <c r="L348" s="269">
        <v>0</v>
      </c>
      <c r="M348" s="262">
        <v>0</v>
      </c>
      <c r="N348" s="262">
        <v>0</v>
      </c>
      <c r="O348" s="269">
        <v>0</v>
      </c>
      <c r="P348" s="270">
        <v>0</v>
      </c>
      <c r="Q348" s="504" t="s">
        <v>32</v>
      </c>
      <c r="R348" s="260">
        <v>114</v>
      </c>
    </row>
    <row r="349" spans="1:18" ht="24" customHeight="1" x14ac:dyDescent="0.2">
      <c r="A349" s="140">
        <v>115</v>
      </c>
      <c r="B349" s="503" t="s">
        <v>405</v>
      </c>
      <c r="C349" s="504" t="s">
        <v>268</v>
      </c>
      <c r="D349" s="254">
        <f>SUM(E349,I349)</f>
        <v>1</v>
      </c>
      <c r="E349" s="139">
        <v>0</v>
      </c>
      <c r="F349" s="139">
        <v>0</v>
      </c>
      <c r="G349" s="139">
        <v>0</v>
      </c>
      <c r="H349" s="139">
        <v>0</v>
      </c>
      <c r="I349" s="262">
        <v>1</v>
      </c>
      <c r="J349" s="269">
        <v>0</v>
      </c>
      <c r="K349" s="269">
        <v>0</v>
      </c>
      <c r="L349" s="269">
        <v>0</v>
      </c>
      <c r="M349" s="262">
        <v>0</v>
      </c>
      <c r="N349" s="262">
        <v>0</v>
      </c>
      <c r="O349" s="269">
        <v>1</v>
      </c>
      <c r="P349" s="270">
        <v>0</v>
      </c>
      <c r="Q349" s="504" t="s">
        <v>268</v>
      </c>
      <c r="R349" s="260"/>
    </row>
    <row r="350" spans="1:18" ht="12" customHeight="1" x14ac:dyDescent="0.2">
      <c r="A350" s="261"/>
      <c r="B350" s="503"/>
      <c r="C350" s="504" t="s">
        <v>235</v>
      </c>
      <c r="D350" s="141">
        <f t="shared" ref="D350:D372" si="84">SUM(E350,I350)</f>
        <v>0</v>
      </c>
      <c r="E350" s="139">
        <v>0</v>
      </c>
      <c r="F350" s="139">
        <v>0</v>
      </c>
      <c r="G350" s="139">
        <v>0</v>
      </c>
      <c r="H350" s="139">
        <v>0</v>
      </c>
      <c r="I350" s="143">
        <v>0</v>
      </c>
      <c r="J350" s="269">
        <v>0</v>
      </c>
      <c r="K350" s="145">
        <v>0</v>
      </c>
      <c r="L350" s="143">
        <v>0</v>
      </c>
      <c r="M350" s="269">
        <v>0</v>
      </c>
      <c r="N350" s="269">
        <v>0</v>
      </c>
      <c r="O350" s="269">
        <v>0</v>
      </c>
      <c r="P350" s="269">
        <v>0</v>
      </c>
      <c r="Q350" s="504" t="s">
        <v>235</v>
      </c>
      <c r="R350" s="260"/>
    </row>
    <row r="351" spans="1:18" ht="12" customHeight="1" x14ac:dyDescent="0.2">
      <c r="A351" s="261"/>
      <c r="B351" s="503"/>
      <c r="C351" s="504" t="s">
        <v>32</v>
      </c>
      <c r="D351" s="254">
        <f t="shared" si="84"/>
        <v>1</v>
      </c>
      <c r="E351" s="139">
        <v>0</v>
      </c>
      <c r="F351" s="139">
        <v>0</v>
      </c>
      <c r="G351" s="139">
        <v>0</v>
      </c>
      <c r="H351" s="139">
        <v>0</v>
      </c>
      <c r="I351" s="262">
        <v>1</v>
      </c>
      <c r="J351" s="269">
        <v>0</v>
      </c>
      <c r="K351" s="269">
        <v>0</v>
      </c>
      <c r="L351" s="269">
        <v>0</v>
      </c>
      <c r="M351" s="262">
        <v>0</v>
      </c>
      <c r="N351" s="262">
        <v>0</v>
      </c>
      <c r="O351" s="269">
        <v>1</v>
      </c>
      <c r="P351" s="270">
        <v>0</v>
      </c>
      <c r="Q351" s="504" t="s">
        <v>32</v>
      </c>
      <c r="R351" s="260">
        <v>115</v>
      </c>
    </row>
    <row r="352" spans="1:18" ht="24" customHeight="1" x14ac:dyDescent="0.2">
      <c r="A352" s="140">
        <v>116</v>
      </c>
      <c r="B352" s="503" t="s">
        <v>351</v>
      </c>
      <c r="C352" s="504" t="s">
        <v>268</v>
      </c>
      <c r="D352" s="254">
        <f>SUM(E352,I352)</f>
        <v>7</v>
      </c>
      <c r="E352" s="139">
        <v>2</v>
      </c>
      <c r="F352" s="139">
        <v>1</v>
      </c>
      <c r="G352" s="139">
        <v>1</v>
      </c>
      <c r="H352" s="139">
        <v>0</v>
      </c>
      <c r="I352" s="262">
        <v>5</v>
      </c>
      <c r="J352" s="269">
        <v>0</v>
      </c>
      <c r="K352" s="269">
        <v>0</v>
      </c>
      <c r="L352" s="269">
        <v>1</v>
      </c>
      <c r="M352" s="262">
        <v>2</v>
      </c>
      <c r="N352" s="262">
        <v>2</v>
      </c>
      <c r="O352" s="269">
        <v>0</v>
      </c>
      <c r="P352" s="270">
        <v>0</v>
      </c>
      <c r="Q352" s="504" t="s">
        <v>268</v>
      </c>
      <c r="R352" s="260"/>
    </row>
    <row r="353" spans="1:18" ht="12" customHeight="1" x14ac:dyDescent="0.2">
      <c r="A353" s="261"/>
      <c r="B353" s="503"/>
      <c r="C353" s="504" t="s">
        <v>235</v>
      </c>
      <c r="D353" s="141">
        <f t="shared" si="84"/>
        <v>0</v>
      </c>
      <c r="E353" s="142">
        <v>0</v>
      </c>
      <c r="F353" s="142">
        <v>0</v>
      </c>
      <c r="G353" s="142">
        <v>0</v>
      </c>
      <c r="H353" s="142">
        <v>0</v>
      </c>
      <c r="I353" s="143">
        <v>0</v>
      </c>
      <c r="J353" s="269">
        <v>0</v>
      </c>
      <c r="K353" s="145">
        <v>0</v>
      </c>
      <c r="L353" s="143">
        <v>0</v>
      </c>
      <c r="M353" s="269">
        <v>0</v>
      </c>
      <c r="N353" s="269">
        <v>0</v>
      </c>
      <c r="O353" s="269">
        <v>0</v>
      </c>
      <c r="P353" s="269">
        <v>0</v>
      </c>
      <c r="Q353" s="504" t="s">
        <v>235</v>
      </c>
      <c r="R353" s="260"/>
    </row>
    <row r="354" spans="1:18" ht="12" customHeight="1" x14ac:dyDescent="0.2">
      <c r="A354" s="261"/>
      <c r="B354" s="503"/>
      <c r="C354" s="504" t="s">
        <v>32</v>
      </c>
      <c r="D354" s="254">
        <f t="shared" si="84"/>
        <v>7</v>
      </c>
      <c r="E354" s="139">
        <v>2</v>
      </c>
      <c r="F354" s="139">
        <v>1</v>
      </c>
      <c r="G354" s="139">
        <v>1</v>
      </c>
      <c r="H354" s="139">
        <v>0</v>
      </c>
      <c r="I354" s="262">
        <v>5</v>
      </c>
      <c r="J354" s="269">
        <v>0</v>
      </c>
      <c r="K354" s="269">
        <v>0</v>
      </c>
      <c r="L354" s="269">
        <v>1</v>
      </c>
      <c r="M354" s="262">
        <v>2</v>
      </c>
      <c r="N354" s="262">
        <v>2</v>
      </c>
      <c r="O354" s="269">
        <v>0</v>
      </c>
      <c r="P354" s="270">
        <v>0</v>
      </c>
      <c r="Q354" s="504" t="s">
        <v>32</v>
      </c>
      <c r="R354" s="260">
        <v>116</v>
      </c>
    </row>
    <row r="355" spans="1:18" ht="24" customHeight="1" x14ac:dyDescent="0.2">
      <c r="A355" s="253">
        <v>117</v>
      </c>
      <c r="B355" s="503" t="s">
        <v>531</v>
      </c>
      <c r="C355" s="504" t="s">
        <v>268</v>
      </c>
      <c r="D355" s="254">
        <f>SUM(E355,I355)</f>
        <v>1</v>
      </c>
      <c r="E355" s="139">
        <v>0</v>
      </c>
      <c r="F355" s="139">
        <v>0</v>
      </c>
      <c r="G355" s="139">
        <v>0</v>
      </c>
      <c r="H355" s="139">
        <v>0</v>
      </c>
      <c r="I355" s="262">
        <v>1</v>
      </c>
      <c r="J355" s="269">
        <v>0</v>
      </c>
      <c r="K355" s="269">
        <v>0</v>
      </c>
      <c r="L355" s="269">
        <v>0</v>
      </c>
      <c r="M355" s="262">
        <v>1</v>
      </c>
      <c r="N355" s="262">
        <v>0</v>
      </c>
      <c r="O355" s="269">
        <v>0</v>
      </c>
      <c r="P355" s="270">
        <v>0</v>
      </c>
      <c r="Q355" s="504" t="s">
        <v>268</v>
      </c>
      <c r="R355" s="260"/>
    </row>
    <row r="356" spans="1:18" ht="12" customHeight="1" x14ac:dyDescent="0.2">
      <c r="A356" s="261"/>
      <c r="B356" s="503"/>
      <c r="C356" s="504" t="s">
        <v>235</v>
      </c>
      <c r="D356" s="254">
        <f t="shared" si="84"/>
        <v>0</v>
      </c>
      <c r="E356" s="139">
        <v>0</v>
      </c>
      <c r="F356" s="139">
        <v>0</v>
      </c>
      <c r="G356" s="139">
        <v>0</v>
      </c>
      <c r="H356" s="139">
        <v>0</v>
      </c>
      <c r="I356" s="262">
        <v>0</v>
      </c>
      <c r="J356" s="269">
        <v>0</v>
      </c>
      <c r="K356" s="269">
        <v>0</v>
      </c>
      <c r="L356" s="269">
        <v>0</v>
      </c>
      <c r="M356" s="262">
        <v>0</v>
      </c>
      <c r="N356" s="262">
        <v>0</v>
      </c>
      <c r="O356" s="269">
        <v>0</v>
      </c>
      <c r="P356" s="270">
        <v>0</v>
      </c>
      <c r="Q356" s="504" t="s">
        <v>235</v>
      </c>
      <c r="R356" s="260"/>
    </row>
    <row r="357" spans="1:18" ht="12" customHeight="1" x14ac:dyDescent="0.2">
      <c r="A357" s="261"/>
      <c r="B357" s="503"/>
      <c r="C357" s="504" t="s">
        <v>32</v>
      </c>
      <c r="D357" s="254">
        <f t="shared" si="84"/>
        <v>1</v>
      </c>
      <c r="E357" s="139">
        <v>0</v>
      </c>
      <c r="F357" s="139">
        <v>0</v>
      </c>
      <c r="G357" s="139">
        <v>0</v>
      </c>
      <c r="H357" s="139">
        <v>0</v>
      </c>
      <c r="I357" s="262">
        <v>1</v>
      </c>
      <c r="J357" s="269">
        <v>0</v>
      </c>
      <c r="K357" s="269">
        <v>0</v>
      </c>
      <c r="L357" s="269">
        <v>0</v>
      </c>
      <c r="M357" s="262">
        <v>1</v>
      </c>
      <c r="N357" s="262">
        <v>0</v>
      </c>
      <c r="O357" s="269">
        <v>0</v>
      </c>
      <c r="P357" s="270">
        <v>0</v>
      </c>
      <c r="Q357" s="504" t="s">
        <v>32</v>
      </c>
      <c r="R357" s="260">
        <v>117</v>
      </c>
    </row>
    <row r="358" spans="1:18" ht="24" customHeight="1" x14ac:dyDescent="0.2">
      <c r="A358" s="140">
        <v>118</v>
      </c>
      <c r="B358" s="503" t="s">
        <v>352</v>
      </c>
      <c r="C358" s="504" t="s">
        <v>268</v>
      </c>
      <c r="D358" s="254">
        <f>SUM(E358,I358)</f>
        <v>4</v>
      </c>
      <c r="E358" s="139">
        <v>0</v>
      </c>
      <c r="F358" s="139">
        <v>0</v>
      </c>
      <c r="G358" s="139">
        <v>0</v>
      </c>
      <c r="H358" s="139">
        <v>0</v>
      </c>
      <c r="I358" s="262">
        <v>4</v>
      </c>
      <c r="J358" s="269">
        <v>0</v>
      </c>
      <c r="K358" s="269">
        <v>0</v>
      </c>
      <c r="L358" s="269">
        <v>1</v>
      </c>
      <c r="M358" s="262">
        <v>2</v>
      </c>
      <c r="N358" s="262">
        <v>1</v>
      </c>
      <c r="O358" s="269">
        <v>0</v>
      </c>
      <c r="P358" s="270">
        <v>0</v>
      </c>
      <c r="Q358" s="504" t="s">
        <v>268</v>
      </c>
      <c r="R358" s="260"/>
    </row>
    <row r="359" spans="1:18" ht="12" customHeight="1" x14ac:dyDescent="0.2">
      <c r="A359" s="261"/>
      <c r="B359" s="503"/>
      <c r="C359" s="504" t="s">
        <v>235</v>
      </c>
      <c r="D359" s="141">
        <f t="shared" si="84"/>
        <v>0</v>
      </c>
      <c r="E359" s="139">
        <v>0</v>
      </c>
      <c r="F359" s="139">
        <v>0</v>
      </c>
      <c r="G359" s="139">
        <v>0</v>
      </c>
      <c r="H359" s="139">
        <v>0</v>
      </c>
      <c r="I359" s="143">
        <v>0</v>
      </c>
      <c r="J359" s="269">
        <v>0</v>
      </c>
      <c r="K359" s="145">
        <v>0</v>
      </c>
      <c r="L359" s="143">
        <v>0</v>
      </c>
      <c r="M359" s="269">
        <v>0</v>
      </c>
      <c r="N359" s="269">
        <v>0</v>
      </c>
      <c r="O359" s="269">
        <v>0</v>
      </c>
      <c r="P359" s="269">
        <v>0</v>
      </c>
      <c r="Q359" s="504" t="s">
        <v>235</v>
      </c>
      <c r="R359" s="260"/>
    </row>
    <row r="360" spans="1:18" ht="12" customHeight="1" x14ac:dyDescent="0.2">
      <c r="A360" s="261"/>
      <c r="B360" s="503"/>
      <c r="C360" s="504" t="s">
        <v>32</v>
      </c>
      <c r="D360" s="254">
        <f t="shared" si="84"/>
        <v>4</v>
      </c>
      <c r="E360" s="139">
        <v>0</v>
      </c>
      <c r="F360" s="139">
        <v>0</v>
      </c>
      <c r="G360" s="139">
        <v>0</v>
      </c>
      <c r="H360" s="139">
        <v>0</v>
      </c>
      <c r="I360" s="262">
        <v>4</v>
      </c>
      <c r="J360" s="269">
        <v>0</v>
      </c>
      <c r="K360" s="269">
        <v>0</v>
      </c>
      <c r="L360" s="269">
        <v>1</v>
      </c>
      <c r="M360" s="262">
        <v>2</v>
      </c>
      <c r="N360" s="262">
        <v>1</v>
      </c>
      <c r="O360" s="269">
        <v>0</v>
      </c>
      <c r="P360" s="270">
        <v>0</v>
      </c>
      <c r="Q360" s="504" t="s">
        <v>32</v>
      </c>
      <c r="R360" s="260">
        <v>118</v>
      </c>
    </row>
    <row r="361" spans="1:18" ht="24" customHeight="1" x14ac:dyDescent="0.2">
      <c r="A361" s="253">
        <v>119</v>
      </c>
      <c r="B361" s="503" t="s">
        <v>532</v>
      </c>
      <c r="C361" s="504" t="s">
        <v>268</v>
      </c>
      <c r="D361" s="254">
        <f>SUM(E361,I361)</f>
        <v>1</v>
      </c>
      <c r="E361" s="139">
        <v>0</v>
      </c>
      <c r="F361" s="139">
        <v>0</v>
      </c>
      <c r="G361" s="139">
        <v>0</v>
      </c>
      <c r="H361" s="139">
        <v>0</v>
      </c>
      <c r="I361" s="262">
        <v>1</v>
      </c>
      <c r="J361" s="269">
        <v>0</v>
      </c>
      <c r="K361" s="269">
        <v>0</v>
      </c>
      <c r="L361" s="269">
        <v>0</v>
      </c>
      <c r="M361" s="262">
        <v>0</v>
      </c>
      <c r="N361" s="262">
        <v>1</v>
      </c>
      <c r="O361" s="269">
        <v>0</v>
      </c>
      <c r="P361" s="270">
        <v>0</v>
      </c>
      <c r="Q361" s="504" t="s">
        <v>268</v>
      </c>
      <c r="R361" s="260"/>
    </row>
    <row r="362" spans="1:18" ht="12" customHeight="1" x14ac:dyDescent="0.2">
      <c r="A362" s="261"/>
      <c r="B362" s="503"/>
      <c r="C362" s="504" t="s">
        <v>235</v>
      </c>
      <c r="D362" s="254">
        <f t="shared" si="84"/>
        <v>0</v>
      </c>
      <c r="E362" s="139">
        <v>0</v>
      </c>
      <c r="F362" s="139">
        <v>0</v>
      </c>
      <c r="G362" s="139">
        <v>0</v>
      </c>
      <c r="H362" s="139">
        <v>0</v>
      </c>
      <c r="I362" s="262">
        <v>0</v>
      </c>
      <c r="J362" s="269">
        <v>0</v>
      </c>
      <c r="K362" s="269">
        <v>0</v>
      </c>
      <c r="L362" s="269">
        <v>0</v>
      </c>
      <c r="M362" s="262">
        <v>0</v>
      </c>
      <c r="N362" s="262">
        <v>0</v>
      </c>
      <c r="O362" s="269">
        <v>0</v>
      </c>
      <c r="P362" s="270">
        <v>0</v>
      </c>
      <c r="Q362" s="504" t="s">
        <v>235</v>
      </c>
      <c r="R362" s="260"/>
    </row>
    <row r="363" spans="1:18" ht="12" customHeight="1" x14ac:dyDescent="0.2">
      <c r="A363" s="261"/>
      <c r="B363" s="503"/>
      <c r="C363" s="504" t="s">
        <v>32</v>
      </c>
      <c r="D363" s="254">
        <f t="shared" si="84"/>
        <v>1</v>
      </c>
      <c r="E363" s="139">
        <v>0</v>
      </c>
      <c r="F363" s="139">
        <v>0</v>
      </c>
      <c r="G363" s="139">
        <v>0</v>
      </c>
      <c r="H363" s="139">
        <v>0</v>
      </c>
      <c r="I363" s="262">
        <v>1</v>
      </c>
      <c r="J363" s="269">
        <v>0</v>
      </c>
      <c r="K363" s="269">
        <v>0</v>
      </c>
      <c r="L363" s="269">
        <v>0</v>
      </c>
      <c r="M363" s="262">
        <v>0</v>
      </c>
      <c r="N363" s="262">
        <v>1</v>
      </c>
      <c r="O363" s="269">
        <v>0</v>
      </c>
      <c r="P363" s="270">
        <v>0</v>
      </c>
      <c r="Q363" s="504" t="s">
        <v>32</v>
      </c>
      <c r="R363" s="260">
        <v>119</v>
      </c>
    </row>
    <row r="364" spans="1:18" ht="24" customHeight="1" x14ac:dyDescent="0.2">
      <c r="A364" s="253">
        <v>120</v>
      </c>
      <c r="B364" s="503" t="s">
        <v>533</v>
      </c>
      <c r="C364" s="504" t="s">
        <v>268</v>
      </c>
      <c r="D364" s="254">
        <f>SUM(E364,I364)</f>
        <v>0</v>
      </c>
      <c r="E364" s="139">
        <v>0</v>
      </c>
      <c r="F364" s="139">
        <v>0</v>
      </c>
      <c r="G364" s="139">
        <v>0</v>
      </c>
      <c r="H364" s="139">
        <v>0</v>
      </c>
      <c r="I364" s="269">
        <v>0</v>
      </c>
      <c r="J364" s="269">
        <v>0</v>
      </c>
      <c r="K364" s="269">
        <v>0</v>
      </c>
      <c r="L364" s="269">
        <v>0</v>
      </c>
      <c r="M364" s="262">
        <v>0</v>
      </c>
      <c r="N364" s="262">
        <v>0</v>
      </c>
      <c r="O364" s="269">
        <v>0</v>
      </c>
      <c r="P364" s="270">
        <v>0</v>
      </c>
      <c r="Q364" s="504" t="s">
        <v>268</v>
      </c>
      <c r="R364" s="260"/>
    </row>
    <row r="365" spans="1:18" ht="12" customHeight="1" x14ac:dyDescent="0.2">
      <c r="A365" s="261"/>
      <c r="B365" s="503"/>
      <c r="C365" s="504" t="s">
        <v>235</v>
      </c>
      <c r="D365" s="254">
        <f t="shared" si="84"/>
        <v>1</v>
      </c>
      <c r="E365" s="139">
        <v>0</v>
      </c>
      <c r="F365" s="139">
        <v>0</v>
      </c>
      <c r="G365" s="139">
        <v>0</v>
      </c>
      <c r="H365" s="139">
        <v>0</v>
      </c>
      <c r="I365" s="269">
        <v>1</v>
      </c>
      <c r="J365" s="269">
        <v>0</v>
      </c>
      <c r="K365" s="269">
        <v>0</v>
      </c>
      <c r="L365" s="269">
        <v>1</v>
      </c>
      <c r="M365" s="262">
        <v>0</v>
      </c>
      <c r="N365" s="262">
        <v>0</v>
      </c>
      <c r="O365" s="269">
        <v>0</v>
      </c>
      <c r="P365" s="270">
        <v>0</v>
      </c>
      <c r="Q365" s="504" t="s">
        <v>235</v>
      </c>
      <c r="R365" s="260"/>
    </row>
    <row r="366" spans="1:18" ht="12" customHeight="1" x14ac:dyDescent="0.2">
      <c r="A366" s="261"/>
      <c r="B366" s="503"/>
      <c r="C366" s="504" t="s">
        <v>32</v>
      </c>
      <c r="D366" s="254">
        <f t="shared" si="84"/>
        <v>1</v>
      </c>
      <c r="E366" s="139">
        <v>0</v>
      </c>
      <c r="F366" s="139">
        <v>0</v>
      </c>
      <c r="G366" s="139">
        <v>0</v>
      </c>
      <c r="H366" s="139">
        <v>0</v>
      </c>
      <c r="I366" s="269">
        <v>1</v>
      </c>
      <c r="J366" s="269">
        <v>0</v>
      </c>
      <c r="K366" s="269">
        <v>0</v>
      </c>
      <c r="L366" s="269">
        <v>1</v>
      </c>
      <c r="M366" s="262">
        <v>0</v>
      </c>
      <c r="N366" s="262">
        <v>0</v>
      </c>
      <c r="O366" s="269">
        <v>0</v>
      </c>
      <c r="P366" s="270">
        <v>0</v>
      </c>
      <c r="Q366" s="504" t="s">
        <v>32</v>
      </c>
      <c r="R366" s="260">
        <v>120</v>
      </c>
    </row>
    <row r="367" spans="1:18" ht="24" customHeight="1" x14ac:dyDescent="0.2">
      <c r="A367" s="253">
        <v>121</v>
      </c>
      <c r="B367" s="290" t="s">
        <v>449</v>
      </c>
      <c r="C367" s="504" t="s">
        <v>268</v>
      </c>
      <c r="D367" s="254">
        <f>SUM(E367,I367)</f>
        <v>7</v>
      </c>
      <c r="E367" s="139">
        <v>1</v>
      </c>
      <c r="F367" s="139">
        <v>0</v>
      </c>
      <c r="G367" s="139">
        <v>1</v>
      </c>
      <c r="H367" s="267">
        <v>0</v>
      </c>
      <c r="I367" s="267">
        <v>6</v>
      </c>
      <c r="J367" s="269">
        <v>0</v>
      </c>
      <c r="K367" s="269">
        <v>1</v>
      </c>
      <c r="L367" s="269">
        <v>0</v>
      </c>
      <c r="M367" s="262">
        <v>3</v>
      </c>
      <c r="N367" s="262">
        <v>1</v>
      </c>
      <c r="O367" s="269">
        <v>1</v>
      </c>
      <c r="P367" s="270">
        <v>0</v>
      </c>
      <c r="Q367" s="504" t="s">
        <v>268</v>
      </c>
      <c r="R367" s="260"/>
    </row>
    <row r="368" spans="1:18" ht="12" customHeight="1" x14ac:dyDescent="0.2">
      <c r="A368" s="261"/>
      <c r="B368" s="290"/>
      <c r="C368" s="504" t="s">
        <v>235</v>
      </c>
      <c r="D368" s="254">
        <f t="shared" si="84"/>
        <v>0</v>
      </c>
      <c r="E368" s="142">
        <v>0</v>
      </c>
      <c r="F368" s="142">
        <v>0</v>
      </c>
      <c r="G368" s="142">
        <v>0</v>
      </c>
      <c r="H368" s="189">
        <v>0</v>
      </c>
      <c r="I368" s="267">
        <v>0</v>
      </c>
      <c r="J368" s="269">
        <v>0</v>
      </c>
      <c r="K368" s="269">
        <v>0</v>
      </c>
      <c r="L368" s="269">
        <v>0</v>
      </c>
      <c r="M368" s="262">
        <v>0</v>
      </c>
      <c r="N368" s="262">
        <v>0</v>
      </c>
      <c r="O368" s="269">
        <v>0</v>
      </c>
      <c r="P368" s="269">
        <v>0</v>
      </c>
      <c r="Q368" s="504" t="s">
        <v>235</v>
      </c>
      <c r="R368" s="260"/>
    </row>
    <row r="369" spans="1:18" ht="12" customHeight="1" x14ac:dyDescent="0.2">
      <c r="A369" s="261"/>
      <c r="B369" s="290"/>
      <c r="C369" s="504" t="s">
        <v>32</v>
      </c>
      <c r="D369" s="254">
        <f t="shared" si="84"/>
        <v>7</v>
      </c>
      <c r="E369" s="139">
        <v>1</v>
      </c>
      <c r="F369" s="139">
        <v>0</v>
      </c>
      <c r="G369" s="139">
        <v>1</v>
      </c>
      <c r="H369" s="267">
        <v>0</v>
      </c>
      <c r="I369" s="267">
        <v>6</v>
      </c>
      <c r="J369" s="269">
        <v>0</v>
      </c>
      <c r="K369" s="269">
        <v>1</v>
      </c>
      <c r="L369" s="269">
        <v>0</v>
      </c>
      <c r="M369" s="262">
        <v>3</v>
      </c>
      <c r="N369" s="262">
        <v>1</v>
      </c>
      <c r="O369" s="269">
        <v>1</v>
      </c>
      <c r="P369" s="270">
        <v>0</v>
      </c>
      <c r="Q369" s="504" t="s">
        <v>32</v>
      </c>
      <c r="R369" s="260">
        <v>121</v>
      </c>
    </row>
    <row r="370" spans="1:18" s="249" customFormat="1" ht="24" customHeight="1" x14ac:dyDescent="0.2">
      <c r="A370" s="276">
        <v>122</v>
      </c>
      <c r="B370" s="499" t="s">
        <v>421</v>
      </c>
      <c r="C370" s="500" t="s">
        <v>268</v>
      </c>
      <c r="D370" s="251">
        <f>SUM(E370,I370)</f>
        <v>1</v>
      </c>
      <c r="E370" s="56">
        <v>0</v>
      </c>
      <c r="F370" s="56">
        <v>0</v>
      </c>
      <c r="G370" s="56">
        <v>0</v>
      </c>
      <c r="H370" s="56">
        <v>0</v>
      </c>
      <c r="I370" s="246">
        <v>1</v>
      </c>
      <c r="J370" s="271">
        <v>0</v>
      </c>
      <c r="K370" s="271">
        <v>0</v>
      </c>
      <c r="L370" s="271">
        <v>0</v>
      </c>
      <c r="M370" s="246">
        <v>1</v>
      </c>
      <c r="N370" s="246">
        <v>0</v>
      </c>
      <c r="O370" s="271">
        <v>0</v>
      </c>
      <c r="P370" s="272">
        <v>0</v>
      </c>
      <c r="Q370" s="500" t="s">
        <v>268</v>
      </c>
      <c r="R370" s="248"/>
    </row>
    <row r="371" spans="1:18" s="249" customFormat="1" ht="12" customHeight="1" x14ac:dyDescent="0.2">
      <c r="A371" s="275"/>
      <c r="B371" s="499"/>
      <c r="C371" s="500" t="s">
        <v>235</v>
      </c>
      <c r="D371" s="251">
        <f t="shared" si="84"/>
        <v>0</v>
      </c>
      <c r="E371" s="56">
        <v>0</v>
      </c>
      <c r="F371" s="56">
        <v>0</v>
      </c>
      <c r="G371" s="56">
        <v>0</v>
      </c>
      <c r="H371" s="56">
        <v>0</v>
      </c>
      <c r="I371" s="246">
        <v>0</v>
      </c>
      <c r="J371" s="271">
        <v>0</v>
      </c>
      <c r="K371" s="271">
        <v>0</v>
      </c>
      <c r="L371" s="271">
        <v>0</v>
      </c>
      <c r="M371" s="246">
        <v>0</v>
      </c>
      <c r="N371" s="246">
        <v>0</v>
      </c>
      <c r="O371" s="271">
        <v>0</v>
      </c>
      <c r="P371" s="271">
        <v>0</v>
      </c>
      <c r="Q371" s="500" t="s">
        <v>235</v>
      </c>
      <c r="R371" s="248"/>
    </row>
    <row r="372" spans="1:18" s="249" customFormat="1" ht="12" customHeight="1" x14ac:dyDescent="0.2">
      <c r="A372" s="275"/>
      <c r="B372" s="499"/>
      <c r="C372" s="500" t="s">
        <v>32</v>
      </c>
      <c r="D372" s="251">
        <f t="shared" si="84"/>
        <v>1</v>
      </c>
      <c r="E372" s="56">
        <v>0</v>
      </c>
      <c r="F372" s="56">
        <v>0</v>
      </c>
      <c r="G372" s="56">
        <v>0</v>
      </c>
      <c r="H372" s="56">
        <v>0</v>
      </c>
      <c r="I372" s="246">
        <v>1</v>
      </c>
      <c r="J372" s="271">
        <v>0</v>
      </c>
      <c r="K372" s="271">
        <v>0</v>
      </c>
      <c r="L372" s="271">
        <v>0</v>
      </c>
      <c r="M372" s="246">
        <v>1</v>
      </c>
      <c r="N372" s="246">
        <v>0</v>
      </c>
      <c r="O372" s="271">
        <v>0</v>
      </c>
      <c r="P372" s="271">
        <v>0</v>
      </c>
      <c r="Q372" s="500" t="s">
        <v>32</v>
      </c>
      <c r="R372" s="248">
        <v>122</v>
      </c>
    </row>
    <row r="373" spans="1:18" ht="36" customHeight="1" x14ac:dyDescent="0.2">
      <c r="A373" s="253">
        <v>123</v>
      </c>
      <c r="B373" s="503" t="s">
        <v>534</v>
      </c>
      <c r="C373" s="504" t="s">
        <v>268</v>
      </c>
      <c r="D373" s="336">
        <f>SUM(E373,I373)</f>
        <v>1</v>
      </c>
      <c r="E373" s="336">
        <v>0</v>
      </c>
      <c r="F373" s="336">
        <v>0</v>
      </c>
      <c r="G373" s="336">
        <v>0</v>
      </c>
      <c r="H373" s="336">
        <v>0</v>
      </c>
      <c r="I373" s="262">
        <v>1</v>
      </c>
      <c r="J373" s="269">
        <v>0</v>
      </c>
      <c r="K373" s="269">
        <v>0</v>
      </c>
      <c r="L373" s="269">
        <v>0</v>
      </c>
      <c r="M373" s="262">
        <v>1</v>
      </c>
      <c r="N373" s="262">
        <v>0</v>
      </c>
      <c r="O373" s="269">
        <v>0</v>
      </c>
      <c r="P373" s="270">
        <v>0</v>
      </c>
      <c r="Q373" s="504" t="s">
        <v>268</v>
      </c>
    </row>
    <row r="374" spans="1:18" ht="12" customHeight="1" x14ac:dyDescent="0.2">
      <c r="B374" s="503"/>
      <c r="C374" s="504" t="s">
        <v>235</v>
      </c>
      <c r="D374" s="336">
        <f t="shared" ref="D374:D375" si="85">SUM(E374,I374)</f>
        <v>0</v>
      </c>
      <c r="E374" s="336">
        <v>0</v>
      </c>
      <c r="F374" s="336">
        <v>0</v>
      </c>
      <c r="G374" s="336">
        <v>0</v>
      </c>
      <c r="H374" s="336">
        <v>0</v>
      </c>
      <c r="I374" s="262">
        <v>0</v>
      </c>
      <c r="J374" s="269">
        <v>0</v>
      </c>
      <c r="K374" s="269">
        <v>0</v>
      </c>
      <c r="L374" s="269">
        <v>0</v>
      </c>
      <c r="M374" s="262">
        <v>0</v>
      </c>
      <c r="N374" s="262">
        <v>0</v>
      </c>
      <c r="O374" s="269">
        <v>0</v>
      </c>
      <c r="P374" s="269">
        <v>0</v>
      </c>
      <c r="Q374" s="504" t="s">
        <v>235</v>
      </c>
    </row>
    <row r="375" spans="1:18" ht="12" customHeight="1" x14ac:dyDescent="0.2">
      <c r="B375" s="503"/>
      <c r="C375" s="504" t="s">
        <v>32</v>
      </c>
      <c r="D375" s="336">
        <f t="shared" si="85"/>
        <v>1</v>
      </c>
      <c r="E375" s="336">
        <v>0</v>
      </c>
      <c r="F375" s="336">
        <v>0</v>
      </c>
      <c r="G375" s="336">
        <v>0</v>
      </c>
      <c r="H375" s="336">
        <v>0</v>
      </c>
      <c r="I375" s="262">
        <v>1</v>
      </c>
      <c r="J375" s="269">
        <v>0</v>
      </c>
      <c r="K375" s="269">
        <v>0</v>
      </c>
      <c r="L375" s="269">
        <v>0</v>
      </c>
      <c r="M375" s="262">
        <v>1</v>
      </c>
      <c r="N375" s="262">
        <v>0</v>
      </c>
      <c r="O375" s="269">
        <v>0</v>
      </c>
      <c r="P375" s="270">
        <v>0</v>
      </c>
      <c r="Q375" s="504" t="s">
        <v>32</v>
      </c>
      <c r="R375" s="242">
        <v>123</v>
      </c>
    </row>
    <row r="376" spans="1:18" s="249" customFormat="1" ht="24" customHeight="1" x14ac:dyDescent="0.2">
      <c r="A376" s="276">
        <v>124</v>
      </c>
      <c r="B376" s="499" t="s">
        <v>422</v>
      </c>
      <c r="C376" s="500" t="s">
        <v>268</v>
      </c>
      <c r="D376" s="251">
        <f>SUM(E376,I376)</f>
        <v>0</v>
      </c>
      <c r="E376" s="263">
        <v>0</v>
      </c>
      <c r="F376" s="263">
        <v>0</v>
      </c>
      <c r="G376" s="263">
        <v>0</v>
      </c>
      <c r="H376" s="263">
        <v>0</v>
      </c>
      <c r="I376" s="265">
        <v>0</v>
      </c>
      <c r="J376" s="277">
        <v>0</v>
      </c>
      <c r="K376" s="277">
        <v>0</v>
      </c>
      <c r="L376" s="277">
        <v>0</v>
      </c>
      <c r="M376" s="265">
        <v>0</v>
      </c>
      <c r="N376" s="265">
        <v>0</v>
      </c>
      <c r="O376" s="277">
        <v>0</v>
      </c>
      <c r="P376" s="272">
        <v>0</v>
      </c>
      <c r="Q376" s="500" t="s">
        <v>268</v>
      </c>
      <c r="R376" s="248"/>
    </row>
    <row r="377" spans="1:18" s="249" customFormat="1" ht="12" customHeight="1" x14ac:dyDescent="0.2">
      <c r="A377" s="275"/>
      <c r="B377" s="499"/>
      <c r="C377" s="500" t="s">
        <v>235</v>
      </c>
      <c r="D377" s="251">
        <f t="shared" ref="D377:D378" si="86">SUM(E377,I377)</f>
        <v>0</v>
      </c>
      <c r="E377" s="263">
        <v>0</v>
      </c>
      <c r="F377" s="263">
        <v>0</v>
      </c>
      <c r="G377" s="263">
        <v>0</v>
      </c>
      <c r="H377" s="263">
        <v>0</v>
      </c>
      <c r="I377" s="265">
        <v>0</v>
      </c>
      <c r="J377" s="277">
        <v>0</v>
      </c>
      <c r="K377" s="277">
        <v>0</v>
      </c>
      <c r="L377" s="277">
        <v>0</v>
      </c>
      <c r="M377" s="265">
        <v>0</v>
      </c>
      <c r="N377" s="265">
        <v>0</v>
      </c>
      <c r="O377" s="277">
        <v>0</v>
      </c>
      <c r="P377" s="272">
        <v>0</v>
      </c>
      <c r="Q377" s="500" t="s">
        <v>235</v>
      </c>
      <c r="R377" s="248"/>
    </row>
    <row r="378" spans="1:18" s="249" customFormat="1" ht="12" customHeight="1" x14ac:dyDescent="0.2">
      <c r="A378" s="275"/>
      <c r="B378" s="499"/>
      <c r="C378" s="500" t="s">
        <v>32</v>
      </c>
      <c r="D378" s="251">
        <f t="shared" si="86"/>
        <v>0</v>
      </c>
      <c r="E378" s="263">
        <v>0</v>
      </c>
      <c r="F378" s="263">
        <v>0</v>
      </c>
      <c r="G378" s="263">
        <v>0</v>
      </c>
      <c r="H378" s="263">
        <v>0</v>
      </c>
      <c r="I378" s="265">
        <v>0</v>
      </c>
      <c r="J378" s="277">
        <v>0</v>
      </c>
      <c r="K378" s="277">
        <v>0</v>
      </c>
      <c r="L378" s="277">
        <v>0</v>
      </c>
      <c r="M378" s="265">
        <v>0</v>
      </c>
      <c r="N378" s="265">
        <v>0</v>
      </c>
      <c r="O378" s="277">
        <v>0</v>
      </c>
      <c r="P378" s="272">
        <v>0</v>
      </c>
      <c r="Q378" s="500" t="s">
        <v>32</v>
      </c>
      <c r="R378" s="248">
        <v>124</v>
      </c>
    </row>
    <row r="379" spans="1:18" s="249" customFormat="1" ht="24" customHeight="1" x14ac:dyDescent="0.2">
      <c r="A379" s="276">
        <v>125</v>
      </c>
      <c r="B379" s="499" t="s">
        <v>355</v>
      </c>
      <c r="C379" s="500" t="s">
        <v>268</v>
      </c>
      <c r="D379" s="246">
        <v>75</v>
      </c>
      <c r="E379" s="263">
        <v>0</v>
      </c>
      <c r="F379" s="263">
        <v>0</v>
      </c>
      <c r="G379" s="263">
        <v>0</v>
      </c>
      <c r="H379" s="263">
        <v>0</v>
      </c>
      <c r="I379" s="246">
        <v>75</v>
      </c>
      <c r="J379" s="246">
        <v>0</v>
      </c>
      <c r="K379" s="246">
        <v>2</v>
      </c>
      <c r="L379" s="246">
        <v>6</v>
      </c>
      <c r="M379" s="246">
        <v>34</v>
      </c>
      <c r="N379" s="246">
        <v>17</v>
      </c>
      <c r="O379" s="246">
        <v>14</v>
      </c>
      <c r="P379" s="246">
        <v>2</v>
      </c>
      <c r="Q379" s="500" t="s">
        <v>268</v>
      </c>
      <c r="R379" s="248"/>
    </row>
    <row r="380" spans="1:18" s="249" customFormat="1" ht="12" customHeight="1" x14ac:dyDescent="0.2">
      <c r="A380" s="275"/>
      <c r="B380" s="499"/>
      <c r="C380" s="500" t="s">
        <v>235</v>
      </c>
      <c r="D380" s="246">
        <v>5</v>
      </c>
      <c r="E380" s="263">
        <v>0</v>
      </c>
      <c r="F380" s="263">
        <v>0</v>
      </c>
      <c r="G380" s="263">
        <v>0</v>
      </c>
      <c r="H380" s="263">
        <v>0</v>
      </c>
      <c r="I380" s="246">
        <v>5</v>
      </c>
      <c r="J380" s="246">
        <v>0</v>
      </c>
      <c r="K380" s="246">
        <v>0</v>
      </c>
      <c r="L380" s="246">
        <v>0</v>
      </c>
      <c r="M380" s="246">
        <v>4</v>
      </c>
      <c r="N380" s="246">
        <v>0</v>
      </c>
      <c r="O380" s="246">
        <v>0</v>
      </c>
      <c r="P380" s="246">
        <v>1</v>
      </c>
      <c r="Q380" s="500" t="s">
        <v>235</v>
      </c>
      <c r="R380" s="248"/>
    </row>
    <row r="381" spans="1:18" s="249" customFormat="1" ht="12" customHeight="1" x14ac:dyDescent="0.2">
      <c r="A381" s="275"/>
      <c r="B381" s="499"/>
      <c r="C381" s="500" t="s">
        <v>32</v>
      </c>
      <c r="D381" s="246">
        <v>80</v>
      </c>
      <c r="E381" s="263">
        <v>0</v>
      </c>
      <c r="F381" s="263">
        <v>0</v>
      </c>
      <c r="G381" s="263">
        <v>0</v>
      </c>
      <c r="H381" s="263">
        <v>0</v>
      </c>
      <c r="I381" s="246">
        <v>80</v>
      </c>
      <c r="J381" s="246">
        <v>0</v>
      </c>
      <c r="K381" s="246">
        <v>2</v>
      </c>
      <c r="L381" s="246">
        <v>6</v>
      </c>
      <c r="M381" s="246">
        <v>38</v>
      </c>
      <c r="N381" s="246">
        <v>17</v>
      </c>
      <c r="O381" s="246">
        <v>14</v>
      </c>
      <c r="P381" s="246">
        <v>3</v>
      </c>
      <c r="Q381" s="500" t="s">
        <v>32</v>
      </c>
      <c r="R381" s="248">
        <v>125</v>
      </c>
    </row>
    <row r="382" spans="1:18" s="249" customFormat="1" ht="24" customHeight="1" x14ac:dyDescent="0.2">
      <c r="A382" s="276">
        <v>126</v>
      </c>
      <c r="B382" s="499" t="s">
        <v>356</v>
      </c>
      <c r="C382" s="500" t="s">
        <v>268</v>
      </c>
      <c r="D382" s="265">
        <v>38</v>
      </c>
      <c r="E382" s="265">
        <v>0</v>
      </c>
      <c r="F382" s="265">
        <v>0</v>
      </c>
      <c r="G382" s="265">
        <v>0</v>
      </c>
      <c r="H382" s="265">
        <v>0</v>
      </c>
      <c r="I382" s="265">
        <v>38</v>
      </c>
      <c r="J382" s="265">
        <v>0</v>
      </c>
      <c r="K382" s="265">
        <v>1</v>
      </c>
      <c r="L382" s="265">
        <v>5</v>
      </c>
      <c r="M382" s="265">
        <v>17</v>
      </c>
      <c r="N382" s="265">
        <v>7</v>
      </c>
      <c r="O382" s="265">
        <v>8</v>
      </c>
      <c r="P382" s="265">
        <v>0</v>
      </c>
      <c r="Q382" s="500" t="s">
        <v>268</v>
      </c>
      <c r="R382" s="248"/>
    </row>
    <row r="383" spans="1:18" s="249" customFormat="1" ht="12" customHeight="1" x14ac:dyDescent="0.2">
      <c r="A383" s="275"/>
      <c r="B383" s="499"/>
      <c r="C383" s="500" t="s">
        <v>235</v>
      </c>
      <c r="D383" s="265">
        <v>3</v>
      </c>
      <c r="E383" s="265">
        <v>0</v>
      </c>
      <c r="F383" s="265">
        <v>0</v>
      </c>
      <c r="G383" s="265">
        <v>0</v>
      </c>
      <c r="H383" s="265">
        <v>0</v>
      </c>
      <c r="I383" s="265">
        <v>3</v>
      </c>
      <c r="J383" s="265">
        <v>0</v>
      </c>
      <c r="K383" s="265">
        <v>0</v>
      </c>
      <c r="L383" s="265">
        <v>0</v>
      </c>
      <c r="M383" s="265">
        <v>2</v>
      </c>
      <c r="N383" s="265">
        <v>0</v>
      </c>
      <c r="O383" s="265">
        <v>0</v>
      </c>
      <c r="P383" s="265">
        <v>1</v>
      </c>
      <c r="Q383" s="500" t="s">
        <v>235</v>
      </c>
      <c r="R383" s="248"/>
    </row>
    <row r="384" spans="1:18" s="249" customFormat="1" ht="12" customHeight="1" x14ac:dyDescent="0.2">
      <c r="A384" s="275"/>
      <c r="B384" s="499"/>
      <c r="C384" s="500" t="s">
        <v>32</v>
      </c>
      <c r="D384" s="265">
        <v>41</v>
      </c>
      <c r="E384" s="265">
        <v>0</v>
      </c>
      <c r="F384" s="265">
        <v>0</v>
      </c>
      <c r="G384" s="265">
        <v>0</v>
      </c>
      <c r="H384" s="265">
        <v>0</v>
      </c>
      <c r="I384" s="265">
        <v>41</v>
      </c>
      <c r="J384" s="265">
        <v>0</v>
      </c>
      <c r="K384" s="265">
        <v>1</v>
      </c>
      <c r="L384" s="265">
        <v>5</v>
      </c>
      <c r="M384" s="265">
        <v>19</v>
      </c>
      <c r="N384" s="265">
        <v>7</v>
      </c>
      <c r="O384" s="265">
        <v>8</v>
      </c>
      <c r="P384" s="265">
        <v>1</v>
      </c>
      <c r="Q384" s="500" t="s">
        <v>32</v>
      </c>
      <c r="R384" s="248">
        <v>126</v>
      </c>
    </row>
    <row r="385" spans="1:18" s="249" customFormat="1" ht="24" customHeight="1" x14ac:dyDescent="0.2">
      <c r="A385" s="140">
        <v>127</v>
      </c>
      <c r="B385" s="503" t="s">
        <v>353</v>
      </c>
      <c r="C385" s="504" t="s">
        <v>268</v>
      </c>
      <c r="D385" s="257">
        <v>22</v>
      </c>
      <c r="E385" s="257">
        <v>0</v>
      </c>
      <c r="F385" s="257">
        <v>0</v>
      </c>
      <c r="G385" s="257">
        <v>0</v>
      </c>
      <c r="H385" s="257">
        <v>0</v>
      </c>
      <c r="I385" s="257">
        <v>22</v>
      </c>
      <c r="J385" s="257">
        <v>0</v>
      </c>
      <c r="K385" s="257">
        <v>1</v>
      </c>
      <c r="L385" s="257">
        <v>3</v>
      </c>
      <c r="M385" s="257">
        <v>8</v>
      </c>
      <c r="N385" s="257">
        <v>5</v>
      </c>
      <c r="O385" s="257">
        <v>5</v>
      </c>
      <c r="P385" s="257">
        <v>0</v>
      </c>
      <c r="Q385" s="504" t="s">
        <v>268</v>
      </c>
      <c r="R385" s="260"/>
    </row>
    <row r="386" spans="1:18" s="249" customFormat="1" ht="12" customHeight="1" x14ac:dyDescent="0.2">
      <c r="A386" s="261"/>
      <c r="B386" s="503"/>
      <c r="C386" s="504" t="s">
        <v>235</v>
      </c>
      <c r="D386" s="257">
        <v>2</v>
      </c>
      <c r="E386" s="257">
        <v>0</v>
      </c>
      <c r="F386" s="257">
        <v>0</v>
      </c>
      <c r="G386" s="257">
        <v>0</v>
      </c>
      <c r="H386" s="257">
        <v>0</v>
      </c>
      <c r="I386" s="257">
        <v>2</v>
      </c>
      <c r="J386" s="257">
        <v>0</v>
      </c>
      <c r="K386" s="257">
        <v>0</v>
      </c>
      <c r="L386" s="257">
        <v>0</v>
      </c>
      <c r="M386" s="257">
        <v>1</v>
      </c>
      <c r="N386" s="257">
        <v>0</v>
      </c>
      <c r="O386" s="257">
        <v>0</v>
      </c>
      <c r="P386" s="257">
        <v>1</v>
      </c>
      <c r="Q386" s="504" t="s">
        <v>235</v>
      </c>
      <c r="R386" s="260"/>
    </row>
    <row r="387" spans="1:18" s="249" customFormat="1" ht="12" customHeight="1" x14ac:dyDescent="0.2">
      <c r="A387" s="261"/>
      <c r="B387" s="503"/>
      <c r="C387" s="504" t="s">
        <v>32</v>
      </c>
      <c r="D387" s="257">
        <v>24</v>
      </c>
      <c r="E387" s="257">
        <v>0</v>
      </c>
      <c r="F387" s="257">
        <v>0</v>
      </c>
      <c r="G387" s="257">
        <v>0</v>
      </c>
      <c r="H387" s="257">
        <v>0</v>
      </c>
      <c r="I387" s="257">
        <v>24</v>
      </c>
      <c r="J387" s="257">
        <v>0</v>
      </c>
      <c r="K387" s="257">
        <v>1</v>
      </c>
      <c r="L387" s="257">
        <v>3</v>
      </c>
      <c r="M387" s="257">
        <v>9</v>
      </c>
      <c r="N387" s="257">
        <v>5</v>
      </c>
      <c r="O387" s="257">
        <v>5</v>
      </c>
      <c r="P387" s="257">
        <v>1</v>
      </c>
      <c r="Q387" s="504" t="s">
        <v>32</v>
      </c>
      <c r="R387" s="260">
        <v>127</v>
      </c>
    </row>
    <row r="388" spans="1:18" s="249" customFormat="1" ht="48" customHeight="1" x14ac:dyDescent="0.2">
      <c r="A388" s="279" t="s">
        <v>535</v>
      </c>
      <c r="B388" s="503" t="s">
        <v>357</v>
      </c>
      <c r="C388" s="504" t="s">
        <v>268</v>
      </c>
      <c r="D388" s="254">
        <f>SUM(E388,I388)</f>
        <v>2</v>
      </c>
      <c r="E388" s="139">
        <v>0</v>
      </c>
      <c r="F388" s="139">
        <v>0</v>
      </c>
      <c r="G388" s="139">
        <v>0</v>
      </c>
      <c r="H388" s="139">
        <v>0</v>
      </c>
      <c r="I388" s="262">
        <v>2</v>
      </c>
      <c r="J388" s="269">
        <v>0</v>
      </c>
      <c r="K388" s="269">
        <v>0</v>
      </c>
      <c r="L388" s="269">
        <v>0</v>
      </c>
      <c r="M388" s="262">
        <v>0</v>
      </c>
      <c r="N388" s="262">
        <v>0</v>
      </c>
      <c r="O388" s="269">
        <v>2</v>
      </c>
      <c r="P388" s="270">
        <v>0</v>
      </c>
      <c r="Q388" s="504" t="s">
        <v>268</v>
      </c>
      <c r="R388" s="260"/>
    </row>
    <row r="389" spans="1:18" s="249" customFormat="1" ht="12" customHeight="1" x14ac:dyDescent="0.2">
      <c r="A389" s="261"/>
      <c r="B389" s="503"/>
      <c r="C389" s="504" t="s">
        <v>235</v>
      </c>
      <c r="D389" s="141">
        <f t="shared" ref="D389:D390" si="87">SUM(E389,I389)</f>
        <v>1</v>
      </c>
      <c r="E389" s="139">
        <v>0</v>
      </c>
      <c r="F389" s="139">
        <v>0</v>
      </c>
      <c r="G389" s="139">
        <v>0</v>
      </c>
      <c r="H389" s="139">
        <v>0</v>
      </c>
      <c r="I389" s="145">
        <v>1</v>
      </c>
      <c r="J389" s="144">
        <v>0</v>
      </c>
      <c r="K389" s="144">
        <v>0</v>
      </c>
      <c r="L389" s="144">
        <v>0</v>
      </c>
      <c r="M389" s="145">
        <v>0</v>
      </c>
      <c r="N389" s="145">
        <v>0</v>
      </c>
      <c r="O389" s="144">
        <v>0</v>
      </c>
      <c r="P389" s="147">
        <v>1</v>
      </c>
      <c r="Q389" s="504" t="s">
        <v>235</v>
      </c>
      <c r="R389" s="260"/>
    </row>
    <row r="390" spans="1:18" s="249" customFormat="1" ht="12" customHeight="1" x14ac:dyDescent="0.2">
      <c r="A390" s="261"/>
      <c r="B390" s="503"/>
      <c r="C390" s="504" t="s">
        <v>32</v>
      </c>
      <c r="D390" s="141">
        <f t="shared" si="87"/>
        <v>3</v>
      </c>
      <c r="E390" s="139">
        <v>0</v>
      </c>
      <c r="F390" s="139">
        <v>0</v>
      </c>
      <c r="G390" s="139">
        <v>0</v>
      </c>
      <c r="H390" s="139">
        <v>0</v>
      </c>
      <c r="I390" s="145">
        <v>3</v>
      </c>
      <c r="J390" s="144">
        <v>0</v>
      </c>
      <c r="K390" s="144">
        <v>0</v>
      </c>
      <c r="L390" s="144">
        <v>0</v>
      </c>
      <c r="M390" s="145">
        <v>0</v>
      </c>
      <c r="N390" s="145">
        <v>0</v>
      </c>
      <c r="O390" s="144">
        <v>2</v>
      </c>
      <c r="P390" s="144">
        <v>1</v>
      </c>
      <c r="Q390" s="504" t="s">
        <v>32</v>
      </c>
      <c r="R390" s="260">
        <v>128</v>
      </c>
    </row>
    <row r="391" spans="1:18" s="249" customFormat="1" ht="48" customHeight="1" x14ac:dyDescent="0.2">
      <c r="A391" s="279" t="s">
        <v>536</v>
      </c>
      <c r="B391" s="503" t="s">
        <v>537</v>
      </c>
      <c r="C391" s="504" t="s">
        <v>268</v>
      </c>
      <c r="D391" s="254">
        <f>SUM(E391,I391)</f>
        <v>1</v>
      </c>
      <c r="E391" s="139">
        <v>0</v>
      </c>
      <c r="F391" s="139">
        <v>0</v>
      </c>
      <c r="G391" s="139">
        <v>0</v>
      </c>
      <c r="H391" s="139">
        <v>0</v>
      </c>
      <c r="I391" s="262">
        <v>1</v>
      </c>
      <c r="J391" s="144">
        <v>0</v>
      </c>
      <c r="K391" s="144">
        <v>0</v>
      </c>
      <c r="L391" s="144">
        <v>0</v>
      </c>
      <c r="M391" s="145">
        <v>0</v>
      </c>
      <c r="N391" s="145">
        <v>1</v>
      </c>
      <c r="O391" s="144">
        <v>0</v>
      </c>
      <c r="P391" s="144">
        <v>0</v>
      </c>
      <c r="Q391" s="504" t="s">
        <v>268</v>
      </c>
      <c r="R391" s="260"/>
    </row>
    <row r="392" spans="1:18" s="249" customFormat="1" ht="12" customHeight="1" x14ac:dyDescent="0.2">
      <c r="A392" s="261"/>
      <c r="B392" s="503"/>
      <c r="C392" s="504" t="s">
        <v>235</v>
      </c>
      <c r="D392" s="141">
        <f t="shared" ref="D392:D393" si="88">SUM(E392,I392)</f>
        <v>0</v>
      </c>
      <c r="E392" s="139">
        <v>0</v>
      </c>
      <c r="F392" s="139">
        <v>0</v>
      </c>
      <c r="G392" s="139">
        <v>0</v>
      </c>
      <c r="H392" s="139">
        <v>0</v>
      </c>
      <c r="I392" s="145">
        <v>0</v>
      </c>
      <c r="J392" s="144">
        <v>0</v>
      </c>
      <c r="K392" s="144">
        <v>0</v>
      </c>
      <c r="L392" s="144">
        <v>0</v>
      </c>
      <c r="M392" s="145">
        <v>0</v>
      </c>
      <c r="N392" s="145">
        <v>0</v>
      </c>
      <c r="O392" s="144">
        <v>0</v>
      </c>
      <c r="P392" s="144"/>
      <c r="Q392" s="504" t="s">
        <v>235</v>
      </c>
      <c r="R392" s="260"/>
    </row>
    <row r="393" spans="1:18" s="249" customFormat="1" ht="12" customHeight="1" x14ac:dyDescent="0.2">
      <c r="A393" s="261"/>
      <c r="B393" s="503"/>
      <c r="C393" s="504" t="s">
        <v>32</v>
      </c>
      <c r="D393" s="141">
        <f t="shared" si="88"/>
        <v>1</v>
      </c>
      <c r="E393" s="139">
        <v>0</v>
      </c>
      <c r="F393" s="139">
        <v>0</v>
      </c>
      <c r="G393" s="139">
        <v>0</v>
      </c>
      <c r="H393" s="139">
        <v>0</v>
      </c>
      <c r="I393" s="145">
        <v>1</v>
      </c>
      <c r="J393" s="144">
        <v>0</v>
      </c>
      <c r="K393" s="144">
        <v>0</v>
      </c>
      <c r="L393" s="144">
        <v>0</v>
      </c>
      <c r="M393" s="145">
        <v>0</v>
      </c>
      <c r="N393" s="145">
        <v>1</v>
      </c>
      <c r="O393" s="144">
        <v>0</v>
      </c>
      <c r="P393" s="144">
        <v>0</v>
      </c>
      <c r="Q393" s="504" t="s">
        <v>32</v>
      </c>
      <c r="R393" s="260">
        <v>129</v>
      </c>
    </row>
    <row r="394" spans="1:18" s="249" customFormat="1" ht="24" customHeight="1" x14ac:dyDescent="0.2">
      <c r="A394" s="140">
        <v>130</v>
      </c>
      <c r="B394" s="503" t="s">
        <v>450</v>
      </c>
      <c r="C394" s="504" t="s">
        <v>268</v>
      </c>
      <c r="D394" s="141">
        <f>SUM(E394,I394)</f>
        <v>1</v>
      </c>
      <c r="E394" s="139">
        <v>0</v>
      </c>
      <c r="F394" s="139">
        <v>0</v>
      </c>
      <c r="G394" s="139">
        <v>0</v>
      </c>
      <c r="H394" s="139">
        <v>0</v>
      </c>
      <c r="I394" s="145">
        <v>1</v>
      </c>
      <c r="J394" s="144">
        <v>0</v>
      </c>
      <c r="K394" s="144">
        <v>0</v>
      </c>
      <c r="L394" s="144">
        <v>0</v>
      </c>
      <c r="M394" s="145">
        <v>1</v>
      </c>
      <c r="N394" s="145">
        <v>0</v>
      </c>
      <c r="O394" s="144">
        <v>0</v>
      </c>
      <c r="P394" s="144">
        <v>0</v>
      </c>
      <c r="Q394" s="504" t="s">
        <v>268</v>
      </c>
      <c r="R394" s="260"/>
    </row>
    <row r="395" spans="1:18" s="249" customFormat="1" ht="12" customHeight="1" x14ac:dyDescent="0.2">
      <c r="A395" s="261"/>
      <c r="B395" s="503"/>
      <c r="C395" s="504" t="s">
        <v>235</v>
      </c>
      <c r="D395" s="141">
        <f t="shared" ref="D395:D396" si="89">SUM(E395,I395)</f>
        <v>0</v>
      </c>
      <c r="E395" s="139">
        <v>0</v>
      </c>
      <c r="F395" s="139">
        <v>0</v>
      </c>
      <c r="G395" s="139">
        <v>0</v>
      </c>
      <c r="H395" s="139">
        <v>0</v>
      </c>
      <c r="I395" s="145">
        <v>0</v>
      </c>
      <c r="J395" s="144">
        <v>0</v>
      </c>
      <c r="K395" s="144">
        <v>0</v>
      </c>
      <c r="L395" s="144">
        <v>0</v>
      </c>
      <c r="M395" s="145">
        <v>0</v>
      </c>
      <c r="N395" s="145">
        <v>0</v>
      </c>
      <c r="O395" s="144">
        <v>0</v>
      </c>
      <c r="P395" s="144">
        <v>0</v>
      </c>
      <c r="Q395" s="504" t="s">
        <v>235</v>
      </c>
      <c r="R395" s="260"/>
    </row>
    <row r="396" spans="1:18" s="249" customFormat="1" ht="12" customHeight="1" x14ac:dyDescent="0.2">
      <c r="A396" s="261"/>
      <c r="B396" s="503"/>
      <c r="C396" s="504" t="s">
        <v>32</v>
      </c>
      <c r="D396" s="141">
        <f t="shared" si="89"/>
        <v>1</v>
      </c>
      <c r="E396" s="139">
        <v>0</v>
      </c>
      <c r="F396" s="139">
        <v>0</v>
      </c>
      <c r="G396" s="139">
        <v>0</v>
      </c>
      <c r="H396" s="139">
        <v>0</v>
      </c>
      <c r="I396" s="145">
        <v>1</v>
      </c>
      <c r="J396" s="144">
        <v>0</v>
      </c>
      <c r="K396" s="144">
        <v>0</v>
      </c>
      <c r="L396" s="144">
        <v>0</v>
      </c>
      <c r="M396" s="145">
        <v>1</v>
      </c>
      <c r="N396" s="145">
        <v>0</v>
      </c>
      <c r="O396" s="144">
        <v>0</v>
      </c>
      <c r="P396" s="144">
        <v>0</v>
      </c>
      <c r="Q396" s="504" t="s">
        <v>32</v>
      </c>
      <c r="R396" s="260">
        <v>130</v>
      </c>
    </row>
    <row r="397" spans="1:18" ht="24" customHeight="1" x14ac:dyDescent="0.2">
      <c r="A397" s="140">
        <v>131</v>
      </c>
      <c r="B397" s="503" t="s">
        <v>358</v>
      </c>
      <c r="C397" s="504" t="s">
        <v>268</v>
      </c>
      <c r="D397" s="254">
        <f>SUM(E397,I397)</f>
        <v>3</v>
      </c>
      <c r="E397" s="139">
        <v>0</v>
      </c>
      <c r="F397" s="139">
        <v>0</v>
      </c>
      <c r="G397" s="139">
        <v>0</v>
      </c>
      <c r="H397" s="139">
        <v>0</v>
      </c>
      <c r="I397" s="267">
        <v>3</v>
      </c>
      <c r="J397" s="269">
        <v>0</v>
      </c>
      <c r="K397" s="269">
        <v>1</v>
      </c>
      <c r="L397" s="269">
        <v>1</v>
      </c>
      <c r="M397" s="262">
        <v>0</v>
      </c>
      <c r="N397" s="262">
        <v>1</v>
      </c>
      <c r="O397" s="269">
        <v>0</v>
      </c>
      <c r="P397" s="270">
        <v>0</v>
      </c>
      <c r="Q397" s="504" t="s">
        <v>268</v>
      </c>
      <c r="R397" s="260"/>
    </row>
    <row r="398" spans="1:18" ht="12" customHeight="1" x14ac:dyDescent="0.2">
      <c r="A398" s="261"/>
      <c r="B398" s="503"/>
      <c r="C398" s="504" t="s">
        <v>235</v>
      </c>
      <c r="D398" s="267">
        <f t="shared" ref="D398:D399" si="90">SUM(E398,I398)</f>
        <v>0</v>
      </c>
      <c r="E398" s="139">
        <v>0</v>
      </c>
      <c r="F398" s="139">
        <v>0</v>
      </c>
      <c r="G398" s="139">
        <v>0</v>
      </c>
      <c r="H398" s="139">
        <v>0</v>
      </c>
      <c r="I398" s="267">
        <v>0</v>
      </c>
      <c r="J398" s="269">
        <v>0</v>
      </c>
      <c r="K398" s="269">
        <v>0</v>
      </c>
      <c r="L398" s="269">
        <v>0</v>
      </c>
      <c r="M398" s="262">
        <v>0</v>
      </c>
      <c r="N398" s="262">
        <v>0</v>
      </c>
      <c r="O398" s="269">
        <v>0</v>
      </c>
      <c r="P398" s="274">
        <v>0</v>
      </c>
      <c r="Q398" s="504" t="s">
        <v>235</v>
      </c>
      <c r="R398" s="260"/>
    </row>
    <row r="399" spans="1:18" ht="12" customHeight="1" x14ac:dyDescent="0.2">
      <c r="A399" s="261"/>
      <c r="B399" s="503"/>
      <c r="C399" s="504" t="s">
        <v>32</v>
      </c>
      <c r="D399" s="267">
        <f t="shared" si="90"/>
        <v>3</v>
      </c>
      <c r="E399" s="139">
        <v>0</v>
      </c>
      <c r="F399" s="139">
        <v>0</v>
      </c>
      <c r="G399" s="139">
        <v>0</v>
      </c>
      <c r="H399" s="139">
        <v>0</v>
      </c>
      <c r="I399" s="267">
        <v>3</v>
      </c>
      <c r="J399" s="269">
        <v>0</v>
      </c>
      <c r="K399" s="269">
        <v>1</v>
      </c>
      <c r="L399" s="269">
        <v>1</v>
      </c>
      <c r="M399" s="262">
        <v>0</v>
      </c>
      <c r="N399" s="262">
        <v>1</v>
      </c>
      <c r="O399" s="269">
        <v>0</v>
      </c>
      <c r="P399" s="274">
        <v>0</v>
      </c>
      <c r="Q399" s="504" t="s">
        <v>32</v>
      </c>
      <c r="R399" s="260">
        <v>131</v>
      </c>
    </row>
    <row r="400" spans="1:18" ht="24" customHeight="1" x14ac:dyDescent="0.2">
      <c r="A400" s="140">
        <v>132</v>
      </c>
      <c r="B400" s="503" t="s">
        <v>359</v>
      </c>
      <c r="C400" s="504" t="s">
        <v>268</v>
      </c>
      <c r="D400" s="254">
        <f>SUM(E400,I400)</f>
        <v>15</v>
      </c>
      <c r="E400" s="139">
        <v>0</v>
      </c>
      <c r="F400" s="139">
        <v>0</v>
      </c>
      <c r="G400" s="139">
        <v>0</v>
      </c>
      <c r="H400" s="139">
        <v>0</v>
      </c>
      <c r="I400" s="267">
        <v>15</v>
      </c>
      <c r="J400" s="269">
        <v>0</v>
      </c>
      <c r="K400" s="269">
        <v>0</v>
      </c>
      <c r="L400" s="269">
        <v>2</v>
      </c>
      <c r="M400" s="262">
        <v>7</v>
      </c>
      <c r="N400" s="262">
        <v>3</v>
      </c>
      <c r="O400" s="269">
        <v>3</v>
      </c>
      <c r="P400" s="270">
        <v>0</v>
      </c>
      <c r="Q400" s="504" t="s">
        <v>268</v>
      </c>
      <c r="R400" s="260"/>
    </row>
    <row r="401" spans="1:18" ht="12" customHeight="1" x14ac:dyDescent="0.2">
      <c r="A401" s="268"/>
      <c r="B401" s="503"/>
      <c r="C401" s="504" t="s">
        <v>235</v>
      </c>
      <c r="D401" s="267">
        <f t="shared" ref="D401:D402" si="91">SUM(E401,I401)</f>
        <v>1</v>
      </c>
      <c r="E401" s="139">
        <v>0</v>
      </c>
      <c r="F401" s="139">
        <v>0</v>
      </c>
      <c r="G401" s="139">
        <v>0</v>
      </c>
      <c r="H401" s="139">
        <v>0</v>
      </c>
      <c r="I401" s="267">
        <v>1</v>
      </c>
      <c r="J401" s="269">
        <v>0</v>
      </c>
      <c r="K401" s="269">
        <v>0</v>
      </c>
      <c r="L401" s="269">
        <v>0</v>
      </c>
      <c r="M401" s="262">
        <v>1</v>
      </c>
      <c r="N401" s="262">
        <v>0</v>
      </c>
      <c r="O401" s="269">
        <v>0</v>
      </c>
      <c r="P401" s="274">
        <v>0</v>
      </c>
      <c r="Q401" s="504" t="s">
        <v>235</v>
      </c>
      <c r="R401" s="260"/>
    </row>
    <row r="402" spans="1:18" ht="12" customHeight="1" x14ac:dyDescent="0.2">
      <c r="A402" s="268"/>
      <c r="B402" s="503"/>
      <c r="C402" s="504" t="s">
        <v>32</v>
      </c>
      <c r="D402" s="267">
        <f t="shared" si="91"/>
        <v>16</v>
      </c>
      <c r="E402" s="139">
        <v>0</v>
      </c>
      <c r="F402" s="139">
        <v>0</v>
      </c>
      <c r="G402" s="139">
        <v>0</v>
      </c>
      <c r="H402" s="139">
        <v>0</v>
      </c>
      <c r="I402" s="267">
        <v>16</v>
      </c>
      <c r="J402" s="269">
        <v>0</v>
      </c>
      <c r="K402" s="269">
        <v>0</v>
      </c>
      <c r="L402" s="269">
        <v>2</v>
      </c>
      <c r="M402" s="262">
        <v>8</v>
      </c>
      <c r="N402" s="262">
        <v>3</v>
      </c>
      <c r="O402" s="269">
        <v>3</v>
      </c>
      <c r="P402" s="274">
        <v>0</v>
      </c>
      <c r="Q402" s="504" t="s">
        <v>32</v>
      </c>
      <c r="R402" s="260">
        <v>132</v>
      </c>
    </row>
    <row r="403" spans="1:18" ht="24" customHeight="1" x14ac:dyDescent="0.2">
      <c r="A403" s="260">
        <v>133</v>
      </c>
      <c r="B403" s="503" t="s">
        <v>416</v>
      </c>
      <c r="C403" s="504" t="s">
        <v>268</v>
      </c>
      <c r="D403" s="267">
        <f>SUM(D406,D409)</f>
        <v>16</v>
      </c>
      <c r="E403" s="267">
        <f t="shared" ref="E403:H403" si="92">SUM(E406,E409)</f>
        <v>0</v>
      </c>
      <c r="F403" s="267">
        <f t="shared" si="92"/>
        <v>0</v>
      </c>
      <c r="G403" s="267">
        <f t="shared" si="92"/>
        <v>0</v>
      </c>
      <c r="H403" s="267">
        <f t="shared" si="92"/>
        <v>0</v>
      </c>
      <c r="I403" s="267">
        <f>SUM(I406,I409)</f>
        <v>16</v>
      </c>
      <c r="J403" s="269">
        <f t="shared" ref="J403:P403" si="93">SUM(J406,J409)</f>
        <v>0</v>
      </c>
      <c r="K403" s="269">
        <f t="shared" si="93"/>
        <v>0</v>
      </c>
      <c r="L403" s="269">
        <f t="shared" si="93"/>
        <v>2</v>
      </c>
      <c r="M403" s="262">
        <f t="shared" si="93"/>
        <v>9</v>
      </c>
      <c r="N403" s="262">
        <f t="shared" si="93"/>
        <v>2</v>
      </c>
      <c r="O403" s="269">
        <f t="shared" si="93"/>
        <v>3</v>
      </c>
      <c r="P403" s="274">
        <f t="shared" si="93"/>
        <v>0</v>
      </c>
      <c r="Q403" s="504" t="s">
        <v>268</v>
      </c>
      <c r="R403" s="260"/>
    </row>
    <row r="404" spans="1:18" ht="12" customHeight="1" x14ac:dyDescent="0.2">
      <c r="A404" s="268"/>
      <c r="B404" s="503"/>
      <c r="C404" s="504" t="s">
        <v>235</v>
      </c>
      <c r="D404" s="267">
        <f t="shared" ref="D404:P405" si="94">SUM(D407,D410)</f>
        <v>1</v>
      </c>
      <c r="E404" s="267">
        <f t="shared" si="94"/>
        <v>0</v>
      </c>
      <c r="F404" s="267">
        <f t="shared" si="94"/>
        <v>0</v>
      </c>
      <c r="G404" s="267">
        <f t="shared" si="94"/>
        <v>0</v>
      </c>
      <c r="H404" s="267">
        <f t="shared" si="94"/>
        <v>0</v>
      </c>
      <c r="I404" s="267">
        <f t="shared" si="94"/>
        <v>1</v>
      </c>
      <c r="J404" s="269">
        <v>0</v>
      </c>
      <c r="K404" s="269">
        <v>0</v>
      </c>
      <c r="L404" s="269">
        <v>0</v>
      </c>
      <c r="M404" s="262">
        <v>1</v>
      </c>
      <c r="N404" s="262">
        <v>0</v>
      </c>
      <c r="O404" s="269">
        <v>0</v>
      </c>
      <c r="P404" s="274">
        <v>0</v>
      </c>
      <c r="Q404" s="504" t="s">
        <v>235</v>
      </c>
      <c r="R404" s="260"/>
    </row>
    <row r="405" spans="1:18" ht="12" customHeight="1" x14ac:dyDescent="0.2">
      <c r="A405" s="268"/>
      <c r="B405" s="503"/>
      <c r="C405" s="504" t="s">
        <v>32</v>
      </c>
      <c r="D405" s="267">
        <f t="shared" si="94"/>
        <v>17</v>
      </c>
      <c r="E405" s="267">
        <f t="shared" si="94"/>
        <v>0</v>
      </c>
      <c r="F405" s="267">
        <f t="shared" si="94"/>
        <v>0</v>
      </c>
      <c r="G405" s="267">
        <f t="shared" si="94"/>
        <v>0</v>
      </c>
      <c r="H405" s="267">
        <f t="shared" si="94"/>
        <v>0</v>
      </c>
      <c r="I405" s="267">
        <f t="shared" si="94"/>
        <v>17</v>
      </c>
      <c r="J405" s="269">
        <f t="shared" si="94"/>
        <v>0</v>
      </c>
      <c r="K405" s="269">
        <f t="shared" si="94"/>
        <v>0</v>
      </c>
      <c r="L405" s="269">
        <f t="shared" si="94"/>
        <v>2</v>
      </c>
      <c r="M405" s="262">
        <f t="shared" si="94"/>
        <v>10</v>
      </c>
      <c r="N405" s="262">
        <f t="shared" si="94"/>
        <v>2</v>
      </c>
      <c r="O405" s="269">
        <f t="shared" si="94"/>
        <v>3</v>
      </c>
      <c r="P405" s="274">
        <f t="shared" si="94"/>
        <v>0</v>
      </c>
      <c r="Q405" s="504" t="s">
        <v>32</v>
      </c>
      <c r="R405" s="260">
        <v>133</v>
      </c>
    </row>
    <row r="406" spans="1:18" ht="48" customHeight="1" x14ac:dyDescent="0.2">
      <c r="A406" s="280">
        <v>134</v>
      </c>
      <c r="B406" s="507" t="s">
        <v>406</v>
      </c>
      <c r="C406" s="504" t="s">
        <v>268</v>
      </c>
      <c r="D406" s="141">
        <f>SUM(E406,I406)</f>
        <v>8</v>
      </c>
      <c r="E406" s="139">
        <v>0</v>
      </c>
      <c r="F406" s="139">
        <v>0</v>
      </c>
      <c r="G406" s="139">
        <v>0</v>
      </c>
      <c r="H406" s="139">
        <v>0</v>
      </c>
      <c r="I406" s="145">
        <v>8</v>
      </c>
      <c r="J406" s="144">
        <v>0</v>
      </c>
      <c r="K406" s="144">
        <v>0</v>
      </c>
      <c r="L406" s="144">
        <v>0</v>
      </c>
      <c r="M406" s="145">
        <v>5</v>
      </c>
      <c r="N406" s="145">
        <v>1</v>
      </c>
      <c r="O406" s="144">
        <v>2</v>
      </c>
      <c r="P406" s="147">
        <v>0</v>
      </c>
      <c r="Q406" s="504" t="s">
        <v>268</v>
      </c>
      <c r="R406" s="260"/>
    </row>
    <row r="407" spans="1:18" ht="12" customHeight="1" x14ac:dyDescent="0.2">
      <c r="A407" s="281"/>
      <c r="B407" s="507"/>
      <c r="C407" s="504" t="s">
        <v>235</v>
      </c>
      <c r="D407" s="141">
        <f t="shared" ref="D407:D408" si="95">SUM(E407,I407)</f>
        <v>1</v>
      </c>
      <c r="E407" s="139">
        <v>0</v>
      </c>
      <c r="F407" s="139">
        <v>0</v>
      </c>
      <c r="G407" s="139">
        <v>0</v>
      </c>
      <c r="H407" s="139">
        <v>0</v>
      </c>
      <c r="I407" s="145">
        <v>1</v>
      </c>
      <c r="J407" s="144">
        <v>0</v>
      </c>
      <c r="K407" s="144">
        <v>0</v>
      </c>
      <c r="L407" s="144">
        <v>0</v>
      </c>
      <c r="M407" s="145">
        <v>1</v>
      </c>
      <c r="N407" s="145">
        <v>0</v>
      </c>
      <c r="O407" s="144">
        <v>0</v>
      </c>
      <c r="P407" s="147">
        <v>0</v>
      </c>
      <c r="Q407" s="504" t="s">
        <v>235</v>
      </c>
      <c r="R407" s="260"/>
    </row>
    <row r="408" spans="1:18" ht="12" customHeight="1" x14ac:dyDescent="0.2">
      <c r="A408" s="261"/>
      <c r="B408" s="507"/>
      <c r="C408" s="504" t="s">
        <v>32</v>
      </c>
      <c r="D408" s="141">
        <f t="shared" si="95"/>
        <v>9</v>
      </c>
      <c r="E408" s="139">
        <v>0</v>
      </c>
      <c r="F408" s="139">
        <v>0</v>
      </c>
      <c r="G408" s="139">
        <v>0</v>
      </c>
      <c r="H408" s="139">
        <v>0</v>
      </c>
      <c r="I408" s="145">
        <v>9</v>
      </c>
      <c r="J408" s="144">
        <v>0</v>
      </c>
      <c r="K408" s="144">
        <v>0</v>
      </c>
      <c r="L408" s="144">
        <v>0</v>
      </c>
      <c r="M408" s="145">
        <v>6</v>
      </c>
      <c r="N408" s="145">
        <v>1</v>
      </c>
      <c r="O408" s="144">
        <v>2</v>
      </c>
      <c r="P408" s="144">
        <v>0</v>
      </c>
      <c r="Q408" s="504" t="s">
        <v>32</v>
      </c>
      <c r="R408" s="260">
        <v>134</v>
      </c>
    </row>
    <row r="409" spans="1:18" ht="24" customHeight="1" x14ac:dyDescent="0.2">
      <c r="A409" s="140">
        <v>135</v>
      </c>
      <c r="B409" s="503" t="s">
        <v>354</v>
      </c>
      <c r="C409" s="504" t="s">
        <v>268</v>
      </c>
      <c r="D409" s="267">
        <f>SUM(E409,I409)</f>
        <v>8</v>
      </c>
      <c r="E409" s="139">
        <v>0</v>
      </c>
      <c r="F409" s="139">
        <v>0</v>
      </c>
      <c r="G409" s="139">
        <v>0</v>
      </c>
      <c r="H409" s="139">
        <v>0</v>
      </c>
      <c r="I409" s="258">
        <v>8</v>
      </c>
      <c r="J409" s="269">
        <v>0</v>
      </c>
      <c r="K409" s="262">
        <v>0</v>
      </c>
      <c r="L409" s="256">
        <v>2</v>
      </c>
      <c r="M409" s="256">
        <v>4</v>
      </c>
      <c r="N409" s="262">
        <v>1</v>
      </c>
      <c r="O409" s="262">
        <v>1</v>
      </c>
      <c r="P409" s="269">
        <v>0</v>
      </c>
      <c r="Q409" s="504" t="s">
        <v>268</v>
      </c>
      <c r="R409" s="260"/>
    </row>
    <row r="410" spans="1:18" ht="12" customHeight="1" x14ac:dyDescent="0.2">
      <c r="A410" s="268"/>
      <c r="B410" s="503"/>
      <c r="C410" s="504"/>
      <c r="D410" s="254">
        <f t="shared" ref="D410:D411" si="96">SUM(E410,I410)</f>
        <v>0</v>
      </c>
      <c r="E410" s="139">
        <v>0</v>
      </c>
      <c r="F410" s="139">
        <v>0</v>
      </c>
      <c r="G410" s="139">
        <v>0</v>
      </c>
      <c r="H410" s="139">
        <v>0</v>
      </c>
      <c r="I410" s="258">
        <v>0</v>
      </c>
      <c r="J410" s="269">
        <v>0</v>
      </c>
      <c r="K410" s="262">
        <v>0</v>
      </c>
      <c r="L410" s="256">
        <v>0</v>
      </c>
      <c r="M410" s="262">
        <v>0</v>
      </c>
      <c r="N410" s="262">
        <v>0</v>
      </c>
      <c r="O410" s="269">
        <v>0</v>
      </c>
      <c r="P410" s="270">
        <v>0</v>
      </c>
      <c r="Q410" s="504"/>
      <c r="R410" s="260"/>
    </row>
    <row r="411" spans="1:18" ht="12" customHeight="1" x14ac:dyDescent="0.2">
      <c r="A411" s="268"/>
      <c r="B411" s="503"/>
      <c r="C411" s="504"/>
      <c r="D411" s="267">
        <f t="shared" si="96"/>
        <v>8</v>
      </c>
      <c r="E411" s="139">
        <v>0</v>
      </c>
      <c r="F411" s="139">
        <v>0</v>
      </c>
      <c r="G411" s="139">
        <v>0</v>
      </c>
      <c r="H411" s="139">
        <v>0</v>
      </c>
      <c r="I411" s="258">
        <v>8</v>
      </c>
      <c r="J411" s="269">
        <v>0</v>
      </c>
      <c r="K411" s="262">
        <v>0</v>
      </c>
      <c r="L411" s="256">
        <v>2</v>
      </c>
      <c r="M411" s="256">
        <v>4</v>
      </c>
      <c r="N411" s="262">
        <v>1</v>
      </c>
      <c r="O411" s="262">
        <v>1</v>
      </c>
      <c r="P411" s="269">
        <v>0</v>
      </c>
      <c r="Q411" s="504"/>
      <c r="R411" s="260">
        <v>135</v>
      </c>
    </row>
    <row r="412" spans="1:18" s="249" customFormat="1" ht="24" customHeight="1" x14ac:dyDescent="0.2">
      <c r="A412" s="276">
        <v>136</v>
      </c>
      <c r="B412" s="499" t="s">
        <v>0</v>
      </c>
      <c r="C412" s="500" t="s">
        <v>268</v>
      </c>
      <c r="D412" s="251">
        <f>SUM(E412,I412)</f>
        <v>37</v>
      </c>
      <c r="E412" s="56">
        <v>0</v>
      </c>
      <c r="F412" s="56">
        <v>0</v>
      </c>
      <c r="G412" s="56">
        <v>0</v>
      </c>
      <c r="H412" s="56">
        <v>0</v>
      </c>
      <c r="I412" s="246">
        <v>37</v>
      </c>
      <c r="J412" s="271">
        <v>0</v>
      </c>
      <c r="K412" s="271">
        <v>1</v>
      </c>
      <c r="L412" s="271">
        <v>1</v>
      </c>
      <c r="M412" s="246">
        <v>17</v>
      </c>
      <c r="N412" s="246">
        <v>10</v>
      </c>
      <c r="O412" s="271">
        <v>6</v>
      </c>
      <c r="P412" s="272">
        <v>2</v>
      </c>
      <c r="Q412" s="500" t="s">
        <v>268</v>
      </c>
      <c r="R412" s="248"/>
    </row>
    <row r="413" spans="1:18" s="249" customFormat="1" ht="12" customHeight="1" x14ac:dyDescent="0.2">
      <c r="A413" s="275"/>
      <c r="B413" s="499"/>
      <c r="C413" s="500"/>
      <c r="D413" s="251">
        <f t="shared" ref="D413:D414" si="97">SUM(E413,I413)</f>
        <v>2</v>
      </c>
      <c r="E413" s="56">
        <v>0</v>
      </c>
      <c r="F413" s="56">
        <v>0</v>
      </c>
      <c r="G413" s="56">
        <v>0</v>
      </c>
      <c r="H413" s="56">
        <v>0</v>
      </c>
      <c r="I413" s="246">
        <v>2</v>
      </c>
      <c r="J413" s="271">
        <v>0</v>
      </c>
      <c r="K413" s="271">
        <v>0</v>
      </c>
      <c r="L413" s="271">
        <v>0</v>
      </c>
      <c r="M413" s="246">
        <v>2</v>
      </c>
      <c r="N413" s="246">
        <v>0</v>
      </c>
      <c r="O413" s="271">
        <v>0</v>
      </c>
      <c r="P413" s="271">
        <v>0</v>
      </c>
      <c r="Q413" s="500"/>
      <c r="R413" s="248"/>
    </row>
    <row r="414" spans="1:18" s="249" customFormat="1" ht="12" customHeight="1" x14ac:dyDescent="0.2">
      <c r="A414" s="275"/>
      <c r="B414" s="499"/>
      <c r="C414" s="500"/>
      <c r="D414" s="251">
        <f t="shared" si="97"/>
        <v>39</v>
      </c>
      <c r="E414" s="56">
        <v>0</v>
      </c>
      <c r="F414" s="56">
        <v>0</v>
      </c>
      <c r="G414" s="56">
        <v>0</v>
      </c>
      <c r="H414" s="56">
        <v>0</v>
      </c>
      <c r="I414" s="246">
        <v>39</v>
      </c>
      <c r="J414" s="271">
        <v>0</v>
      </c>
      <c r="K414" s="271">
        <v>1</v>
      </c>
      <c r="L414" s="271">
        <v>1</v>
      </c>
      <c r="M414" s="246">
        <v>19</v>
      </c>
      <c r="N414" s="246">
        <v>10</v>
      </c>
      <c r="O414" s="271">
        <v>6</v>
      </c>
      <c r="P414" s="271">
        <v>2</v>
      </c>
      <c r="Q414" s="500"/>
      <c r="R414" s="248">
        <v>136</v>
      </c>
    </row>
    <row r="415" spans="1:18" ht="24" customHeight="1" x14ac:dyDescent="0.2">
      <c r="A415" s="140">
        <v>137</v>
      </c>
      <c r="B415" s="503" t="s">
        <v>1</v>
      </c>
      <c r="C415" s="504" t="s">
        <v>268</v>
      </c>
      <c r="D415" s="254">
        <f>SUM(E415,I415)</f>
        <v>36</v>
      </c>
      <c r="E415" s="139">
        <v>0</v>
      </c>
      <c r="F415" s="139">
        <v>0</v>
      </c>
      <c r="G415" s="139">
        <v>0</v>
      </c>
      <c r="H415" s="139">
        <v>0</v>
      </c>
      <c r="I415" s="262">
        <v>36</v>
      </c>
      <c r="J415" s="269">
        <v>0</v>
      </c>
      <c r="K415" s="269">
        <v>1</v>
      </c>
      <c r="L415" s="269">
        <v>1</v>
      </c>
      <c r="M415" s="262">
        <v>16</v>
      </c>
      <c r="N415" s="262">
        <v>10</v>
      </c>
      <c r="O415" s="269">
        <v>6</v>
      </c>
      <c r="P415" s="270">
        <v>2</v>
      </c>
      <c r="Q415" s="504" t="s">
        <v>268</v>
      </c>
      <c r="R415" s="260"/>
    </row>
    <row r="416" spans="1:18" ht="12" customHeight="1" x14ac:dyDescent="0.2">
      <c r="A416" s="261"/>
      <c r="B416" s="503"/>
      <c r="C416" s="504"/>
      <c r="D416" s="267">
        <f t="shared" ref="D416:D417" si="98">SUM(E416,I416)</f>
        <v>2</v>
      </c>
      <c r="E416" s="139">
        <v>0</v>
      </c>
      <c r="F416" s="139">
        <v>0</v>
      </c>
      <c r="G416" s="139">
        <v>0</v>
      </c>
      <c r="H416" s="139">
        <v>0</v>
      </c>
      <c r="I416" s="262">
        <v>2</v>
      </c>
      <c r="J416" s="269">
        <v>0</v>
      </c>
      <c r="K416" s="269">
        <v>0</v>
      </c>
      <c r="L416" s="269">
        <v>0</v>
      </c>
      <c r="M416" s="262">
        <v>2</v>
      </c>
      <c r="N416" s="262">
        <v>0</v>
      </c>
      <c r="O416" s="269">
        <v>0</v>
      </c>
      <c r="P416" s="274">
        <v>0</v>
      </c>
      <c r="Q416" s="504"/>
      <c r="R416" s="260"/>
    </row>
    <row r="417" spans="1:18" ht="12" customHeight="1" x14ac:dyDescent="0.2">
      <c r="A417" s="261"/>
      <c r="B417" s="503"/>
      <c r="C417" s="504"/>
      <c r="D417" s="254">
        <f t="shared" si="98"/>
        <v>38</v>
      </c>
      <c r="E417" s="139">
        <v>0</v>
      </c>
      <c r="F417" s="139">
        <v>0</v>
      </c>
      <c r="G417" s="139">
        <v>0</v>
      </c>
      <c r="H417" s="139">
        <v>0</v>
      </c>
      <c r="I417" s="262">
        <v>38</v>
      </c>
      <c r="J417" s="269">
        <v>0</v>
      </c>
      <c r="K417" s="269">
        <v>1</v>
      </c>
      <c r="L417" s="269">
        <v>1</v>
      </c>
      <c r="M417" s="262">
        <v>18</v>
      </c>
      <c r="N417" s="262">
        <v>10</v>
      </c>
      <c r="O417" s="269">
        <v>6</v>
      </c>
      <c r="P417" s="274">
        <v>2</v>
      </c>
      <c r="Q417" s="504"/>
      <c r="R417" s="260">
        <v>137</v>
      </c>
    </row>
    <row r="418" spans="1:18" ht="24" customHeight="1" x14ac:dyDescent="0.2">
      <c r="A418" s="140">
        <v>138</v>
      </c>
      <c r="B418" s="503" t="s">
        <v>538</v>
      </c>
      <c r="C418" s="504" t="s">
        <v>268</v>
      </c>
      <c r="D418" s="254">
        <f>SUM(E418,I418)</f>
        <v>1</v>
      </c>
      <c r="E418" s="139">
        <v>0</v>
      </c>
      <c r="F418" s="139">
        <v>0</v>
      </c>
      <c r="G418" s="139">
        <v>0</v>
      </c>
      <c r="H418" s="139">
        <v>0</v>
      </c>
      <c r="I418" s="262">
        <v>1</v>
      </c>
      <c r="J418" s="269">
        <v>0</v>
      </c>
      <c r="K418" s="269">
        <v>0</v>
      </c>
      <c r="L418" s="269">
        <v>0</v>
      </c>
      <c r="M418" s="262">
        <v>1</v>
      </c>
      <c r="N418" s="262">
        <v>0</v>
      </c>
      <c r="O418" s="269">
        <v>0</v>
      </c>
      <c r="P418" s="274">
        <v>0</v>
      </c>
      <c r="Q418" s="504" t="s">
        <v>268</v>
      </c>
      <c r="R418" s="260"/>
    </row>
    <row r="419" spans="1:18" ht="12" customHeight="1" x14ac:dyDescent="0.2">
      <c r="A419" s="261"/>
      <c r="B419" s="503"/>
      <c r="C419" s="504"/>
      <c r="D419" s="254">
        <f t="shared" ref="D419:D420" si="99">SUM(E419,I419)</f>
        <v>0</v>
      </c>
      <c r="E419" s="139">
        <v>0</v>
      </c>
      <c r="F419" s="139">
        <v>0</v>
      </c>
      <c r="G419" s="139">
        <v>0</v>
      </c>
      <c r="H419" s="139">
        <v>0</v>
      </c>
      <c r="I419" s="262">
        <v>0</v>
      </c>
      <c r="J419" s="269">
        <v>0</v>
      </c>
      <c r="K419" s="269">
        <v>0</v>
      </c>
      <c r="L419" s="269">
        <v>0</v>
      </c>
      <c r="M419" s="262">
        <v>0</v>
      </c>
      <c r="N419" s="262">
        <v>0</v>
      </c>
      <c r="O419" s="269">
        <v>0</v>
      </c>
      <c r="P419" s="274">
        <v>0</v>
      </c>
      <c r="Q419" s="504"/>
      <c r="R419" s="260"/>
    </row>
    <row r="420" spans="1:18" ht="12" customHeight="1" x14ac:dyDescent="0.2">
      <c r="A420" s="261"/>
      <c r="B420" s="503"/>
      <c r="C420" s="504"/>
      <c r="D420" s="254">
        <f t="shared" si="99"/>
        <v>1</v>
      </c>
      <c r="E420" s="139">
        <v>0</v>
      </c>
      <c r="F420" s="139">
        <v>0</v>
      </c>
      <c r="G420" s="139">
        <v>0</v>
      </c>
      <c r="H420" s="139">
        <v>0</v>
      </c>
      <c r="I420" s="262">
        <v>1</v>
      </c>
      <c r="J420" s="269">
        <v>0</v>
      </c>
      <c r="K420" s="269">
        <v>0</v>
      </c>
      <c r="L420" s="269">
        <v>0</v>
      </c>
      <c r="M420" s="262">
        <v>1</v>
      </c>
      <c r="N420" s="262">
        <v>0</v>
      </c>
      <c r="O420" s="269">
        <v>0</v>
      </c>
      <c r="P420" s="274">
        <v>0</v>
      </c>
      <c r="Q420" s="504"/>
      <c r="R420" s="260">
        <v>138</v>
      </c>
    </row>
    <row r="421" spans="1:18" s="249" customFormat="1" ht="24" customHeight="1" x14ac:dyDescent="0.2">
      <c r="A421" s="276">
        <v>139</v>
      </c>
      <c r="B421" s="499" t="s">
        <v>2</v>
      </c>
      <c r="C421" s="500" t="s">
        <v>268</v>
      </c>
      <c r="D421" s="263">
        <v>327</v>
      </c>
      <c r="E421" s="263">
        <f t="shared" ref="E421:H422" si="100">SUM(E424,E430,E484)</f>
        <v>11</v>
      </c>
      <c r="F421" s="263">
        <f t="shared" si="100"/>
        <v>0</v>
      </c>
      <c r="G421" s="263">
        <f t="shared" si="100"/>
        <v>5</v>
      </c>
      <c r="H421" s="263">
        <f t="shared" si="100"/>
        <v>6</v>
      </c>
      <c r="I421" s="263">
        <v>316</v>
      </c>
      <c r="J421" s="263">
        <v>0</v>
      </c>
      <c r="K421" s="263">
        <v>21</v>
      </c>
      <c r="L421" s="263">
        <v>59</v>
      </c>
      <c r="M421" s="263">
        <v>151</v>
      </c>
      <c r="N421" s="263">
        <v>59</v>
      </c>
      <c r="O421" s="263">
        <v>18</v>
      </c>
      <c r="P421" s="263">
        <v>8</v>
      </c>
      <c r="Q421" s="500" t="s">
        <v>268</v>
      </c>
      <c r="R421" s="248"/>
    </row>
    <row r="422" spans="1:18" s="249" customFormat="1" ht="12" customHeight="1" x14ac:dyDescent="0.2">
      <c r="A422" s="275"/>
      <c r="B422" s="499"/>
      <c r="C422" s="500"/>
      <c r="D422" s="263">
        <f t="shared" ref="D422" si="101">SUM(E422,I422)</f>
        <v>26</v>
      </c>
      <c r="E422" s="263">
        <f t="shared" si="100"/>
        <v>0</v>
      </c>
      <c r="F422" s="263">
        <f t="shared" si="100"/>
        <v>0</v>
      </c>
      <c r="G422" s="263">
        <f t="shared" si="100"/>
        <v>0</v>
      </c>
      <c r="H422" s="263">
        <f t="shared" si="100"/>
        <v>0</v>
      </c>
      <c r="I422" s="263">
        <v>26</v>
      </c>
      <c r="J422" s="263">
        <v>0</v>
      </c>
      <c r="K422" s="263">
        <v>2</v>
      </c>
      <c r="L422" s="263">
        <v>7</v>
      </c>
      <c r="M422" s="263">
        <v>11</v>
      </c>
      <c r="N422" s="263">
        <v>5</v>
      </c>
      <c r="O422" s="263">
        <v>1</v>
      </c>
      <c r="P422" s="263">
        <v>0</v>
      </c>
      <c r="Q422" s="500"/>
      <c r="R422" s="248"/>
    </row>
    <row r="423" spans="1:18" s="249" customFormat="1" ht="12" customHeight="1" x14ac:dyDescent="0.2">
      <c r="A423" s="275"/>
      <c r="B423" s="499"/>
      <c r="C423" s="500"/>
      <c r="D423" s="263">
        <v>353</v>
      </c>
      <c r="E423" s="263">
        <f>SUM(E426,E432,E486)</f>
        <v>11</v>
      </c>
      <c r="F423" s="263">
        <f>SUM(F426,F432,F486)</f>
        <v>0</v>
      </c>
      <c r="G423" s="263">
        <v>5</v>
      </c>
      <c r="H423" s="263">
        <f>SUM(H426,H432,H486)</f>
        <v>6</v>
      </c>
      <c r="I423" s="263">
        <v>342</v>
      </c>
      <c r="J423" s="263">
        <v>0</v>
      </c>
      <c r="K423" s="263">
        <v>23</v>
      </c>
      <c r="L423" s="263">
        <v>66</v>
      </c>
      <c r="M423" s="263">
        <v>162</v>
      </c>
      <c r="N423" s="263">
        <v>64</v>
      </c>
      <c r="O423" s="263">
        <v>19</v>
      </c>
      <c r="P423" s="263">
        <v>8</v>
      </c>
      <c r="Q423" s="500"/>
      <c r="R423" s="248">
        <v>139</v>
      </c>
    </row>
    <row r="424" spans="1:18" s="249" customFormat="1" ht="24" customHeight="1" x14ac:dyDescent="0.2">
      <c r="A424" s="276">
        <v>140</v>
      </c>
      <c r="B424" s="499" t="s">
        <v>402</v>
      </c>
      <c r="C424" s="500" t="s">
        <v>268</v>
      </c>
      <c r="D424" s="263">
        <f>SUM(E424,I424)</f>
        <v>1</v>
      </c>
      <c r="E424" s="56">
        <v>0</v>
      </c>
      <c r="F424" s="56">
        <v>0</v>
      </c>
      <c r="G424" s="56">
        <v>0</v>
      </c>
      <c r="H424" s="56">
        <v>0</v>
      </c>
      <c r="I424" s="246">
        <v>1</v>
      </c>
      <c r="J424" s="271">
        <v>0</v>
      </c>
      <c r="K424" s="271">
        <v>0</v>
      </c>
      <c r="L424" s="271">
        <v>0</v>
      </c>
      <c r="M424" s="246">
        <v>1</v>
      </c>
      <c r="N424" s="246">
        <v>0</v>
      </c>
      <c r="O424" s="271">
        <v>0</v>
      </c>
      <c r="P424" s="272">
        <v>0</v>
      </c>
      <c r="Q424" s="500" t="s">
        <v>268</v>
      </c>
      <c r="R424" s="248"/>
    </row>
    <row r="425" spans="1:18" s="249" customFormat="1" ht="12" customHeight="1" x14ac:dyDescent="0.2">
      <c r="A425" s="250"/>
      <c r="B425" s="499"/>
      <c r="C425" s="500"/>
      <c r="D425" s="251">
        <f t="shared" ref="D425:D426" si="102">SUM(E425,I425)</f>
        <v>0</v>
      </c>
      <c r="E425" s="56">
        <v>0</v>
      </c>
      <c r="F425" s="56">
        <v>0</v>
      </c>
      <c r="G425" s="56">
        <v>0</v>
      </c>
      <c r="H425" s="56">
        <v>0</v>
      </c>
      <c r="I425" s="246">
        <v>0</v>
      </c>
      <c r="J425" s="271">
        <v>0</v>
      </c>
      <c r="K425" s="271">
        <v>0</v>
      </c>
      <c r="L425" s="271">
        <v>0</v>
      </c>
      <c r="M425" s="246">
        <v>0</v>
      </c>
      <c r="N425" s="246">
        <v>0</v>
      </c>
      <c r="O425" s="271">
        <v>0</v>
      </c>
      <c r="P425" s="271">
        <v>0</v>
      </c>
      <c r="Q425" s="500"/>
      <c r="R425" s="248"/>
    </row>
    <row r="426" spans="1:18" s="249" customFormat="1" ht="12" customHeight="1" x14ac:dyDescent="0.2">
      <c r="A426" s="250"/>
      <c r="B426" s="499"/>
      <c r="C426" s="500"/>
      <c r="D426" s="263">
        <f t="shared" si="102"/>
        <v>1</v>
      </c>
      <c r="E426" s="56">
        <v>0</v>
      </c>
      <c r="F426" s="56">
        <v>0</v>
      </c>
      <c r="G426" s="56">
        <v>0</v>
      </c>
      <c r="H426" s="56">
        <v>0</v>
      </c>
      <c r="I426" s="246">
        <v>1</v>
      </c>
      <c r="J426" s="271">
        <v>0</v>
      </c>
      <c r="K426" s="271">
        <v>0</v>
      </c>
      <c r="L426" s="271">
        <v>0</v>
      </c>
      <c r="M426" s="246">
        <v>1</v>
      </c>
      <c r="N426" s="246">
        <v>0</v>
      </c>
      <c r="O426" s="271">
        <v>0</v>
      </c>
      <c r="P426" s="271">
        <v>0</v>
      </c>
      <c r="Q426" s="500"/>
      <c r="R426" s="248">
        <v>140</v>
      </c>
    </row>
    <row r="427" spans="1:18" s="249" customFormat="1" ht="24" customHeight="1" x14ac:dyDescent="0.2">
      <c r="A427" s="253">
        <v>141</v>
      </c>
      <c r="B427" s="503" t="s">
        <v>539</v>
      </c>
      <c r="C427" s="504" t="s">
        <v>268</v>
      </c>
      <c r="D427" s="263">
        <f>SUM(E427,I427)</f>
        <v>1</v>
      </c>
      <c r="E427" s="56">
        <v>0</v>
      </c>
      <c r="F427" s="56">
        <v>0</v>
      </c>
      <c r="G427" s="56">
        <v>0</v>
      </c>
      <c r="H427" s="56">
        <v>0</v>
      </c>
      <c r="I427" s="262">
        <v>1</v>
      </c>
      <c r="J427" s="269">
        <v>0</v>
      </c>
      <c r="K427" s="269">
        <v>0</v>
      </c>
      <c r="L427" s="269">
        <v>0</v>
      </c>
      <c r="M427" s="262">
        <v>1</v>
      </c>
      <c r="N427" s="262">
        <v>0</v>
      </c>
      <c r="O427" s="269">
        <v>0</v>
      </c>
      <c r="P427" s="269">
        <v>0</v>
      </c>
      <c r="Q427" s="504" t="s">
        <v>268</v>
      </c>
      <c r="R427" s="248"/>
    </row>
    <row r="428" spans="1:18" s="249" customFormat="1" ht="12" customHeight="1" x14ac:dyDescent="0.2">
      <c r="A428" s="250"/>
      <c r="B428" s="503"/>
      <c r="C428" s="504"/>
      <c r="D428" s="263">
        <f t="shared" ref="D428:D429" si="103">SUM(E428,I428)</f>
        <v>0</v>
      </c>
      <c r="E428" s="56">
        <v>0</v>
      </c>
      <c r="F428" s="56">
        <v>0</v>
      </c>
      <c r="G428" s="56">
        <v>0</v>
      </c>
      <c r="H428" s="56">
        <v>0</v>
      </c>
      <c r="I428" s="262">
        <v>0</v>
      </c>
      <c r="J428" s="269">
        <v>0</v>
      </c>
      <c r="K428" s="269">
        <v>0</v>
      </c>
      <c r="L428" s="269">
        <v>0</v>
      </c>
      <c r="M428" s="262">
        <v>0</v>
      </c>
      <c r="N428" s="262">
        <v>0</v>
      </c>
      <c r="O428" s="269">
        <v>0</v>
      </c>
      <c r="P428" s="269">
        <v>0</v>
      </c>
      <c r="Q428" s="504"/>
      <c r="R428" s="248"/>
    </row>
    <row r="429" spans="1:18" s="249" customFormat="1" ht="12" customHeight="1" x14ac:dyDescent="0.2">
      <c r="A429" s="250"/>
      <c r="B429" s="503"/>
      <c r="C429" s="504"/>
      <c r="D429" s="263">
        <f t="shared" si="103"/>
        <v>1</v>
      </c>
      <c r="E429" s="56">
        <v>0</v>
      </c>
      <c r="F429" s="56">
        <v>0</v>
      </c>
      <c r="G429" s="56">
        <v>0</v>
      </c>
      <c r="H429" s="56">
        <v>0</v>
      </c>
      <c r="I429" s="262">
        <v>1</v>
      </c>
      <c r="J429" s="269">
        <v>0</v>
      </c>
      <c r="K429" s="269">
        <v>0</v>
      </c>
      <c r="L429" s="269">
        <v>0</v>
      </c>
      <c r="M429" s="262">
        <v>1</v>
      </c>
      <c r="N429" s="262">
        <v>0</v>
      </c>
      <c r="O429" s="269">
        <v>0</v>
      </c>
      <c r="P429" s="269">
        <v>0</v>
      </c>
      <c r="Q429" s="504"/>
      <c r="R429" s="260">
        <v>141</v>
      </c>
    </row>
    <row r="430" spans="1:18" s="249" customFormat="1" ht="24" customHeight="1" x14ac:dyDescent="0.2">
      <c r="A430" s="276">
        <v>142</v>
      </c>
      <c r="B430" s="499" t="s">
        <v>3</v>
      </c>
      <c r="C430" s="500" t="s">
        <v>268</v>
      </c>
      <c r="D430" s="251">
        <f>SUM(E430,I430)</f>
        <v>289</v>
      </c>
      <c r="E430" s="56">
        <v>11</v>
      </c>
      <c r="F430" s="56">
        <v>0</v>
      </c>
      <c r="G430" s="56">
        <v>5</v>
      </c>
      <c r="H430" s="56">
        <v>6</v>
      </c>
      <c r="I430" s="246">
        <v>278</v>
      </c>
      <c r="J430" s="246">
        <v>0</v>
      </c>
      <c r="K430" s="246">
        <v>16</v>
      </c>
      <c r="L430" s="246">
        <v>55</v>
      </c>
      <c r="M430" s="246">
        <v>140</v>
      </c>
      <c r="N430" s="246">
        <v>52</v>
      </c>
      <c r="O430" s="246">
        <v>12</v>
      </c>
      <c r="P430" s="246">
        <v>3</v>
      </c>
      <c r="Q430" s="500" t="s">
        <v>268</v>
      </c>
      <c r="R430" s="248"/>
    </row>
    <row r="431" spans="1:18" s="249" customFormat="1" ht="12" customHeight="1" x14ac:dyDescent="0.2">
      <c r="A431" s="275"/>
      <c r="B431" s="499"/>
      <c r="C431" s="500"/>
      <c r="D431" s="251">
        <f t="shared" ref="D431:D432" si="104">SUM(E431,I431)</f>
        <v>25</v>
      </c>
      <c r="E431" s="56">
        <v>0</v>
      </c>
      <c r="F431" s="56">
        <v>0</v>
      </c>
      <c r="G431" s="56">
        <v>0</v>
      </c>
      <c r="H431" s="56">
        <v>0</v>
      </c>
      <c r="I431" s="246">
        <v>25</v>
      </c>
      <c r="J431" s="246">
        <v>0</v>
      </c>
      <c r="K431" s="246">
        <v>2</v>
      </c>
      <c r="L431" s="246">
        <v>7</v>
      </c>
      <c r="M431" s="246">
        <v>11</v>
      </c>
      <c r="N431" s="246">
        <v>4</v>
      </c>
      <c r="O431" s="246">
        <v>1</v>
      </c>
      <c r="P431" s="246">
        <v>0</v>
      </c>
      <c r="Q431" s="500"/>
      <c r="R431" s="248"/>
    </row>
    <row r="432" spans="1:18" s="249" customFormat="1" ht="12" customHeight="1" x14ac:dyDescent="0.2">
      <c r="A432" s="275"/>
      <c r="B432" s="499"/>
      <c r="C432" s="500"/>
      <c r="D432" s="251">
        <f t="shared" si="104"/>
        <v>314</v>
      </c>
      <c r="E432" s="56">
        <v>11</v>
      </c>
      <c r="F432" s="56">
        <v>0</v>
      </c>
      <c r="G432" s="56">
        <v>5</v>
      </c>
      <c r="H432" s="56">
        <v>6</v>
      </c>
      <c r="I432" s="246">
        <v>303</v>
      </c>
      <c r="J432" s="271">
        <v>0</v>
      </c>
      <c r="K432" s="271">
        <v>18</v>
      </c>
      <c r="L432" s="271">
        <v>62</v>
      </c>
      <c r="M432" s="246">
        <v>151</v>
      </c>
      <c r="N432" s="246">
        <v>56</v>
      </c>
      <c r="O432" s="271">
        <v>13</v>
      </c>
      <c r="P432" s="271">
        <v>3</v>
      </c>
      <c r="Q432" s="500"/>
      <c r="R432" s="248">
        <v>142</v>
      </c>
    </row>
    <row r="433" spans="1:18" ht="72" customHeight="1" x14ac:dyDescent="0.2">
      <c r="A433" s="282" t="s">
        <v>540</v>
      </c>
      <c r="B433" s="508" t="s">
        <v>403</v>
      </c>
      <c r="C433" s="504" t="s">
        <v>268</v>
      </c>
      <c r="D433" s="254">
        <f>SUM(E433,I433)</f>
        <v>83</v>
      </c>
      <c r="E433" s="139">
        <v>6</v>
      </c>
      <c r="F433" s="139">
        <v>0</v>
      </c>
      <c r="G433" s="139">
        <v>3</v>
      </c>
      <c r="H433" s="139">
        <v>3</v>
      </c>
      <c r="I433" s="262">
        <v>77</v>
      </c>
      <c r="J433" s="269">
        <v>0</v>
      </c>
      <c r="K433" s="269">
        <v>1</v>
      </c>
      <c r="L433" s="269">
        <v>14</v>
      </c>
      <c r="M433" s="262">
        <v>46</v>
      </c>
      <c r="N433" s="262">
        <v>12</v>
      </c>
      <c r="O433" s="269">
        <v>4</v>
      </c>
      <c r="P433" s="270">
        <v>0</v>
      </c>
      <c r="Q433" s="504" t="s">
        <v>268</v>
      </c>
      <c r="R433" s="260"/>
    </row>
    <row r="434" spans="1:18" ht="12" customHeight="1" x14ac:dyDescent="0.2">
      <c r="A434" s="261"/>
      <c r="B434" s="508"/>
      <c r="C434" s="504"/>
      <c r="D434" s="141">
        <f t="shared" ref="D434:D435" si="105">SUM(E434,I434)</f>
        <v>5</v>
      </c>
      <c r="E434" s="142">
        <v>0</v>
      </c>
      <c r="F434" s="142">
        <v>0</v>
      </c>
      <c r="G434" s="142">
        <v>0</v>
      </c>
      <c r="H434" s="142">
        <v>0</v>
      </c>
      <c r="I434" s="143">
        <v>5</v>
      </c>
      <c r="J434" s="269">
        <v>0</v>
      </c>
      <c r="K434" s="145">
        <v>1</v>
      </c>
      <c r="L434" s="143">
        <v>0</v>
      </c>
      <c r="M434" s="269">
        <v>2</v>
      </c>
      <c r="N434" s="269">
        <v>2</v>
      </c>
      <c r="O434" s="269">
        <v>0</v>
      </c>
      <c r="P434" s="269">
        <v>0</v>
      </c>
      <c r="Q434" s="504"/>
      <c r="R434" s="260"/>
    </row>
    <row r="435" spans="1:18" ht="12" customHeight="1" x14ac:dyDescent="0.2">
      <c r="A435" s="261"/>
      <c r="B435" s="508"/>
      <c r="C435" s="504"/>
      <c r="D435" s="254">
        <f t="shared" si="105"/>
        <v>88</v>
      </c>
      <c r="E435" s="139">
        <v>6</v>
      </c>
      <c r="F435" s="139">
        <v>0</v>
      </c>
      <c r="G435" s="139">
        <v>3</v>
      </c>
      <c r="H435" s="139">
        <v>3</v>
      </c>
      <c r="I435" s="262">
        <v>82</v>
      </c>
      <c r="J435" s="269">
        <v>0</v>
      </c>
      <c r="K435" s="269">
        <v>2</v>
      </c>
      <c r="L435" s="269">
        <v>14</v>
      </c>
      <c r="M435" s="262">
        <v>48</v>
      </c>
      <c r="N435" s="262">
        <v>14</v>
      </c>
      <c r="O435" s="269">
        <v>4</v>
      </c>
      <c r="P435" s="270">
        <v>0</v>
      </c>
      <c r="Q435" s="504"/>
      <c r="R435" s="260">
        <v>143</v>
      </c>
    </row>
    <row r="436" spans="1:18" ht="24" customHeight="1" x14ac:dyDescent="0.2">
      <c r="A436" s="140">
        <v>144</v>
      </c>
      <c r="B436" s="503" t="s">
        <v>4</v>
      </c>
      <c r="C436" s="504" t="s">
        <v>268</v>
      </c>
      <c r="D436" s="254">
        <f>SUM(E436,I436)</f>
        <v>5</v>
      </c>
      <c r="E436" s="139">
        <v>0</v>
      </c>
      <c r="F436" s="139">
        <v>0</v>
      </c>
      <c r="G436" s="139">
        <v>0</v>
      </c>
      <c r="H436" s="139">
        <v>0</v>
      </c>
      <c r="I436" s="256">
        <v>5</v>
      </c>
      <c r="J436" s="269">
        <v>0</v>
      </c>
      <c r="K436" s="262">
        <v>0</v>
      </c>
      <c r="L436" s="256">
        <v>2</v>
      </c>
      <c r="M436" s="256">
        <v>2</v>
      </c>
      <c r="N436" s="262">
        <v>0</v>
      </c>
      <c r="O436" s="262">
        <v>0</v>
      </c>
      <c r="P436" s="270">
        <v>1</v>
      </c>
      <c r="Q436" s="504" t="s">
        <v>268</v>
      </c>
      <c r="R436" s="260"/>
    </row>
    <row r="437" spans="1:18" ht="12" customHeight="1" x14ac:dyDescent="0.2">
      <c r="A437" s="261"/>
      <c r="B437" s="503"/>
      <c r="C437" s="504"/>
      <c r="D437" s="141">
        <f t="shared" ref="D437:D438" si="106">SUM(E437,I437)</f>
        <v>0</v>
      </c>
      <c r="E437" s="139">
        <v>0</v>
      </c>
      <c r="F437" s="139">
        <v>0</v>
      </c>
      <c r="G437" s="139">
        <v>0</v>
      </c>
      <c r="H437" s="139">
        <v>0</v>
      </c>
      <c r="I437" s="143">
        <v>0</v>
      </c>
      <c r="J437" s="269">
        <v>0</v>
      </c>
      <c r="K437" s="145">
        <v>0</v>
      </c>
      <c r="L437" s="143">
        <v>0</v>
      </c>
      <c r="M437" s="269">
        <v>0</v>
      </c>
      <c r="N437" s="269">
        <v>0</v>
      </c>
      <c r="O437" s="269">
        <v>0</v>
      </c>
      <c r="P437" s="269">
        <v>0</v>
      </c>
      <c r="Q437" s="504"/>
      <c r="R437" s="260"/>
    </row>
    <row r="438" spans="1:18" ht="12" customHeight="1" x14ac:dyDescent="0.2">
      <c r="A438" s="261"/>
      <c r="B438" s="503"/>
      <c r="C438" s="504"/>
      <c r="D438" s="254">
        <f t="shared" si="106"/>
        <v>5</v>
      </c>
      <c r="E438" s="139">
        <v>0</v>
      </c>
      <c r="F438" s="139">
        <v>0</v>
      </c>
      <c r="G438" s="139">
        <v>0</v>
      </c>
      <c r="H438" s="139">
        <v>0</v>
      </c>
      <c r="I438" s="256">
        <v>5</v>
      </c>
      <c r="J438" s="269">
        <v>0</v>
      </c>
      <c r="K438" s="262">
        <v>0</v>
      </c>
      <c r="L438" s="256">
        <v>2</v>
      </c>
      <c r="M438" s="256">
        <v>2</v>
      </c>
      <c r="N438" s="262">
        <v>0</v>
      </c>
      <c r="O438" s="262">
        <v>0</v>
      </c>
      <c r="P438" s="270">
        <v>1</v>
      </c>
      <c r="Q438" s="504"/>
      <c r="R438" s="260">
        <v>144</v>
      </c>
    </row>
    <row r="439" spans="1:18" ht="24" customHeight="1" x14ac:dyDescent="0.2">
      <c r="A439" s="140">
        <v>145</v>
      </c>
      <c r="B439" s="503" t="s">
        <v>5</v>
      </c>
      <c r="C439" s="504" t="s">
        <v>268</v>
      </c>
      <c r="D439" s="254">
        <f>SUM(E439,I439)</f>
        <v>17</v>
      </c>
      <c r="E439" s="139">
        <v>0</v>
      </c>
      <c r="F439" s="139">
        <v>0</v>
      </c>
      <c r="G439" s="139">
        <v>0</v>
      </c>
      <c r="H439" s="139">
        <v>0</v>
      </c>
      <c r="I439" s="256">
        <v>17</v>
      </c>
      <c r="J439" s="269">
        <v>0</v>
      </c>
      <c r="K439" s="262">
        <v>1</v>
      </c>
      <c r="L439" s="256">
        <v>3</v>
      </c>
      <c r="M439" s="256">
        <v>10</v>
      </c>
      <c r="N439" s="262">
        <v>3</v>
      </c>
      <c r="O439" s="262">
        <v>0</v>
      </c>
      <c r="P439" s="270">
        <v>0</v>
      </c>
      <c r="Q439" s="504" t="s">
        <v>268</v>
      </c>
      <c r="R439" s="260"/>
    </row>
    <row r="440" spans="1:18" ht="12" customHeight="1" x14ac:dyDescent="0.2">
      <c r="A440" s="261"/>
      <c r="B440" s="503"/>
      <c r="C440" s="504"/>
      <c r="D440" s="141">
        <f t="shared" ref="D440:D441" si="107">SUM(E440,I440)</f>
        <v>3</v>
      </c>
      <c r="E440" s="139">
        <v>0</v>
      </c>
      <c r="F440" s="139">
        <v>0</v>
      </c>
      <c r="G440" s="139">
        <v>0</v>
      </c>
      <c r="H440" s="139">
        <v>0</v>
      </c>
      <c r="I440" s="143">
        <v>3</v>
      </c>
      <c r="J440" s="269">
        <v>0</v>
      </c>
      <c r="K440" s="145">
        <v>0</v>
      </c>
      <c r="L440" s="143">
        <v>1</v>
      </c>
      <c r="M440" s="269">
        <v>2</v>
      </c>
      <c r="N440" s="269">
        <v>0</v>
      </c>
      <c r="O440" s="269">
        <v>0</v>
      </c>
      <c r="P440" s="269">
        <v>0</v>
      </c>
      <c r="Q440" s="504" t="s">
        <v>235</v>
      </c>
      <c r="R440" s="260"/>
    </row>
    <row r="441" spans="1:18" ht="12" customHeight="1" x14ac:dyDescent="0.2">
      <c r="A441" s="261"/>
      <c r="B441" s="503"/>
      <c r="C441" s="504"/>
      <c r="D441" s="254">
        <f t="shared" si="107"/>
        <v>20</v>
      </c>
      <c r="E441" s="139">
        <v>0</v>
      </c>
      <c r="F441" s="139">
        <v>0</v>
      </c>
      <c r="G441" s="139">
        <v>0</v>
      </c>
      <c r="H441" s="139">
        <v>0</v>
      </c>
      <c r="I441" s="256">
        <v>20</v>
      </c>
      <c r="J441" s="269">
        <v>0</v>
      </c>
      <c r="K441" s="262">
        <v>1</v>
      </c>
      <c r="L441" s="256">
        <v>4</v>
      </c>
      <c r="M441" s="256">
        <v>12</v>
      </c>
      <c r="N441" s="262">
        <v>3</v>
      </c>
      <c r="O441" s="262">
        <v>0</v>
      </c>
      <c r="P441" s="270">
        <v>0</v>
      </c>
      <c r="Q441" s="504" t="s">
        <v>32</v>
      </c>
      <c r="R441" s="260">
        <v>145</v>
      </c>
    </row>
    <row r="442" spans="1:18" ht="24" customHeight="1" x14ac:dyDescent="0.2">
      <c r="A442" s="140">
        <v>146</v>
      </c>
      <c r="B442" s="503" t="s">
        <v>6</v>
      </c>
      <c r="C442" s="504" t="s">
        <v>268</v>
      </c>
      <c r="D442" s="254">
        <f>SUM(E442,I442)</f>
        <v>7</v>
      </c>
      <c r="E442" s="139">
        <v>0</v>
      </c>
      <c r="F442" s="139">
        <v>0</v>
      </c>
      <c r="G442" s="139">
        <v>0</v>
      </c>
      <c r="H442" s="139">
        <v>0</v>
      </c>
      <c r="I442" s="256">
        <v>7</v>
      </c>
      <c r="J442" s="269">
        <v>0</v>
      </c>
      <c r="K442" s="262">
        <v>1</v>
      </c>
      <c r="L442" s="256">
        <v>3</v>
      </c>
      <c r="M442" s="256">
        <v>3</v>
      </c>
      <c r="N442" s="262">
        <v>0</v>
      </c>
      <c r="O442" s="262">
        <v>0</v>
      </c>
      <c r="P442" s="270">
        <v>0</v>
      </c>
      <c r="Q442" s="504" t="s">
        <v>268</v>
      </c>
      <c r="R442" s="260"/>
    </row>
    <row r="443" spans="1:18" ht="12" customHeight="1" x14ac:dyDescent="0.2">
      <c r="A443" s="261"/>
      <c r="B443" s="503"/>
      <c r="C443" s="504" t="s">
        <v>235</v>
      </c>
      <c r="D443" s="141">
        <f t="shared" ref="D443:D444" si="108">SUM(E443,I443)</f>
        <v>2</v>
      </c>
      <c r="E443" s="139">
        <v>0</v>
      </c>
      <c r="F443" s="139">
        <v>0</v>
      </c>
      <c r="G443" s="139">
        <v>0</v>
      </c>
      <c r="H443" s="139">
        <v>0</v>
      </c>
      <c r="I443" s="143">
        <v>2</v>
      </c>
      <c r="J443" s="269">
        <v>0</v>
      </c>
      <c r="K443" s="145">
        <v>0</v>
      </c>
      <c r="L443" s="143">
        <v>1</v>
      </c>
      <c r="M443" s="269">
        <v>0</v>
      </c>
      <c r="N443" s="269">
        <v>1</v>
      </c>
      <c r="O443" s="269">
        <v>0</v>
      </c>
      <c r="P443" s="269">
        <v>0</v>
      </c>
      <c r="Q443" s="504" t="s">
        <v>235</v>
      </c>
      <c r="R443" s="260"/>
    </row>
    <row r="444" spans="1:18" ht="12" customHeight="1" x14ac:dyDescent="0.2">
      <c r="A444" s="261"/>
      <c r="B444" s="503"/>
      <c r="C444" s="504" t="s">
        <v>32</v>
      </c>
      <c r="D444" s="254">
        <f t="shared" si="108"/>
        <v>9</v>
      </c>
      <c r="E444" s="139">
        <v>0</v>
      </c>
      <c r="F444" s="139">
        <v>0</v>
      </c>
      <c r="G444" s="139">
        <v>0</v>
      </c>
      <c r="H444" s="139">
        <v>0</v>
      </c>
      <c r="I444" s="256">
        <v>9</v>
      </c>
      <c r="J444" s="269">
        <v>0</v>
      </c>
      <c r="K444" s="262">
        <v>1</v>
      </c>
      <c r="L444" s="256">
        <v>4</v>
      </c>
      <c r="M444" s="256">
        <v>3</v>
      </c>
      <c r="N444" s="262">
        <v>1</v>
      </c>
      <c r="O444" s="262">
        <v>0</v>
      </c>
      <c r="P444" s="270">
        <v>0</v>
      </c>
      <c r="Q444" s="504" t="s">
        <v>32</v>
      </c>
      <c r="R444" s="260">
        <v>146</v>
      </c>
    </row>
    <row r="445" spans="1:18" ht="24" customHeight="1" x14ac:dyDescent="0.2">
      <c r="A445" s="140">
        <v>147</v>
      </c>
      <c r="B445" s="503" t="s">
        <v>423</v>
      </c>
      <c r="C445" s="504" t="s">
        <v>268</v>
      </c>
      <c r="D445" s="254">
        <f>SUM(E445,I445)</f>
        <v>1</v>
      </c>
      <c r="E445" s="139">
        <v>0</v>
      </c>
      <c r="F445" s="139">
        <v>0</v>
      </c>
      <c r="G445" s="139">
        <v>0</v>
      </c>
      <c r="H445" s="139">
        <v>0</v>
      </c>
      <c r="I445" s="256">
        <v>1</v>
      </c>
      <c r="J445" s="269">
        <v>0</v>
      </c>
      <c r="K445" s="262">
        <v>0</v>
      </c>
      <c r="L445" s="256">
        <v>0</v>
      </c>
      <c r="M445" s="256">
        <v>1</v>
      </c>
      <c r="N445" s="262">
        <v>0</v>
      </c>
      <c r="O445" s="262">
        <v>0</v>
      </c>
      <c r="P445" s="270">
        <v>0</v>
      </c>
      <c r="Q445" s="504" t="s">
        <v>268</v>
      </c>
      <c r="R445" s="260"/>
    </row>
    <row r="446" spans="1:18" ht="12" customHeight="1" x14ac:dyDescent="0.2">
      <c r="A446" s="261"/>
      <c r="B446" s="506"/>
      <c r="C446" s="504" t="s">
        <v>235</v>
      </c>
      <c r="D446" s="254">
        <f t="shared" ref="D446:D447" si="109">SUM(E446,I446)</f>
        <v>0</v>
      </c>
      <c r="E446" s="139">
        <v>0</v>
      </c>
      <c r="F446" s="139">
        <v>0</v>
      </c>
      <c r="G446" s="139">
        <v>0</v>
      </c>
      <c r="H446" s="139">
        <v>0</v>
      </c>
      <c r="I446" s="256">
        <v>0</v>
      </c>
      <c r="J446" s="269">
        <v>0</v>
      </c>
      <c r="K446" s="262">
        <v>0</v>
      </c>
      <c r="L446" s="256">
        <v>0</v>
      </c>
      <c r="M446" s="256">
        <v>0</v>
      </c>
      <c r="N446" s="262">
        <v>0</v>
      </c>
      <c r="O446" s="262">
        <v>0</v>
      </c>
      <c r="P446" s="270">
        <v>0</v>
      </c>
      <c r="Q446" s="504" t="s">
        <v>235</v>
      </c>
      <c r="R446" s="260"/>
    </row>
    <row r="447" spans="1:18" ht="12" customHeight="1" x14ac:dyDescent="0.2">
      <c r="A447" s="261"/>
      <c r="B447" s="506"/>
      <c r="C447" s="504" t="s">
        <v>32</v>
      </c>
      <c r="D447" s="254">
        <f t="shared" si="109"/>
        <v>1</v>
      </c>
      <c r="E447" s="139">
        <v>0</v>
      </c>
      <c r="F447" s="139">
        <v>0</v>
      </c>
      <c r="G447" s="139">
        <v>0</v>
      </c>
      <c r="H447" s="139">
        <v>0</v>
      </c>
      <c r="I447" s="256">
        <v>1</v>
      </c>
      <c r="J447" s="269">
        <v>0</v>
      </c>
      <c r="K447" s="262">
        <v>0</v>
      </c>
      <c r="L447" s="256">
        <v>0</v>
      </c>
      <c r="M447" s="256">
        <v>1</v>
      </c>
      <c r="N447" s="262">
        <v>0</v>
      </c>
      <c r="O447" s="262">
        <v>0</v>
      </c>
      <c r="P447" s="270">
        <v>0</v>
      </c>
      <c r="Q447" s="504" t="s">
        <v>32</v>
      </c>
      <c r="R447" s="260">
        <v>147</v>
      </c>
    </row>
    <row r="448" spans="1:18" ht="48" customHeight="1" x14ac:dyDescent="0.2">
      <c r="A448" s="282" t="s">
        <v>407</v>
      </c>
      <c r="B448" s="503" t="s">
        <v>8</v>
      </c>
      <c r="C448" s="504" t="s">
        <v>268</v>
      </c>
      <c r="D448" s="254">
        <f>SUM(E448,I448)</f>
        <v>13</v>
      </c>
      <c r="E448" s="139">
        <v>0</v>
      </c>
      <c r="F448" s="139">
        <v>0</v>
      </c>
      <c r="G448" s="139">
        <v>0</v>
      </c>
      <c r="H448" s="139">
        <v>0</v>
      </c>
      <c r="I448" s="262">
        <v>13</v>
      </c>
      <c r="J448" s="269">
        <v>0</v>
      </c>
      <c r="K448" s="269">
        <v>3</v>
      </c>
      <c r="L448" s="269">
        <v>3</v>
      </c>
      <c r="M448" s="262">
        <v>5</v>
      </c>
      <c r="N448" s="262">
        <v>2</v>
      </c>
      <c r="O448" s="269">
        <v>0</v>
      </c>
      <c r="P448" s="270">
        <v>0</v>
      </c>
      <c r="Q448" s="504" t="s">
        <v>268</v>
      </c>
      <c r="R448" s="260"/>
    </row>
    <row r="449" spans="1:18" ht="12" customHeight="1" x14ac:dyDescent="0.2">
      <c r="A449" s="261"/>
      <c r="B449" s="503"/>
      <c r="C449" s="504"/>
      <c r="D449" s="141">
        <f t="shared" ref="D449:D450" si="110">SUM(E449,I449)</f>
        <v>2</v>
      </c>
      <c r="E449" s="139">
        <v>0</v>
      </c>
      <c r="F449" s="139">
        <v>0</v>
      </c>
      <c r="G449" s="139">
        <v>0</v>
      </c>
      <c r="H449" s="139">
        <v>0</v>
      </c>
      <c r="I449" s="143">
        <v>2</v>
      </c>
      <c r="J449" s="269">
        <v>0</v>
      </c>
      <c r="K449" s="145">
        <v>0</v>
      </c>
      <c r="L449" s="143">
        <v>0</v>
      </c>
      <c r="M449" s="269">
        <v>2</v>
      </c>
      <c r="N449" s="269">
        <v>0</v>
      </c>
      <c r="O449" s="269">
        <v>0</v>
      </c>
      <c r="P449" s="269">
        <v>0</v>
      </c>
      <c r="Q449" s="504" t="s">
        <v>235</v>
      </c>
      <c r="R449" s="260"/>
    </row>
    <row r="450" spans="1:18" ht="12" customHeight="1" x14ac:dyDescent="0.2">
      <c r="A450" s="261"/>
      <c r="B450" s="503"/>
      <c r="C450" s="504"/>
      <c r="D450" s="254">
        <f t="shared" si="110"/>
        <v>15</v>
      </c>
      <c r="E450" s="139">
        <v>0</v>
      </c>
      <c r="F450" s="139">
        <v>0</v>
      </c>
      <c r="G450" s="139">
        <v>0</v>
      </c>
      <c r="H450" s="139">
        <v>0</v>
      </c>
      <c r="I450" s="262">
        <v>15</v>
      </c>
      <c r="J450" s="269">
        <v>0</v>
      </c>
      <c r="K450" s="269">
        <v>3</v>
      </c>
      <c r="L450" s="269">
        <v>3</v>
      </c>
      <c r="M450" s="262">
        <v>7</v>
      </c>
      <c r="N450" s="262">
        <v>2</v>
      </c>
      <c r="O450" s="269">
        <v>0</v>
      </c>
      <c r="P450" s="270">
        <v>0</v>
      </c>
      <c r="Q450" s="504" t="s">
        <v>32</v>
      </c>
      <c r="R450" s="260">
        <v>148</v>
      </c>
    </row>
    <row r="451" spans="1:18" ht="36" customHeight="1" x14ac:dyDescent="0.2">
      <c r="A451" s="279" t="s">
        <v>417</v>
      </c>
      <c r="B451" s="509" t="s">
        <v>271</v>
      </c>
      <c r="C451" s="504" t="s">
        <v>268</v>
      </c>
      <c r="D451" s="254">
        <f>SUM(E451,I451)</f>
        <v>59</v>
      </c>
      <c r="E451" s="139">
        <v>3</v>
      </c>
      <c r="F451" s="139">
        <v>0</v>
      </c>
      <c r="G451" s="139">
        <v>1</v>
      </c>
      <c r="H451" s="139">
        <v>2</v>
      </c>
      <c r="I451" s="256">
        <v>56</v>
      </c>
      <c r="J451" s="269">
        <v>0</v>
      </c>
      <c r="K451" s="262">
        <v>3</v>
      </c>
      <c r="L451" s="256">
        <v>7</v>
      </c>
      <c r="M451" s="256">
        <v>33</v>
      </c>
      <c r="N451" s="262">
        <v>12</v>
      </c>
      <c r="O451" s="262">
        <v>1</v>
      </c>
      <c r="P451" s="270">
        <v>0</v>
      </c>
      <c r="Q451" s="504" t="s">
        <v>268</v>
      </c>
      <c r="R451" s="260"/>
    </row>
    <row r="452" spans="1:18" ht="12" customHeight="1" x14ac:dyDescent="0.2">
      <c r="A452" s="261"/>
      <c r="B452" s="509"/>
      <c r="C452" s="504"/>
      <c r="D452" s="141">
        <f t="shared" ref="D452:D453" si="111">SUM(E452,I452)</f>
        <v>4</v>
      </c>
      <c r="E452" s="142">
        <v>0</v>
      </c>
      <c r="F452" s="142">
        <v>0</v>
      </c>
      <c r="G452" s="142">
        <v>0</v>
      </c>
      <c r="H452" s="142">
        <v>0</v>
      </c>
      <c r="I452" s="143">
        <v>4</v>
      </c>
      <c r="J452" s="269">
        <v>0</v>
      </c>
      <c r="K452" s="145">
        <v>0</v>
      </c>
      <c r="L452" s="143">
        <v>2</v>
      </c>
      <c r="M452" s="269">
        <v>1</v>
      </c>
      <c r="N452" s="269">
        <v>1</v>
      </c>
      <c r="O452" s="269">
        <v>0</v>
      </c>
      <c r="P452" s="269">
        <v>0</v>
      </c>
      <c r="Q452" s="504"/>
      <c r="R452" s="260"/>
    </row>
    <row r="453" spans="1:18" ht="12" customHeight="1" x14ac:dyDescent="0.2">
      <c r="A453" s="261"/>
      <c r="B453" s="509"/>
      <c r="C453" s="504"/>
      <c r="D453" s="254">
        <f t="shared" si="111"/>
        <v>63</v>
      </c>
      <c r="E453" s="139">
        <v>3</v>
      </c>
      <c r="F453" s="139">
        <v>0</v>
      </c>
      <c r="G453" s="139">
        <v>1</v>
      </c>
      <c r="H453" s="139">
        <v>2</v>
      </c>
      <c r="I453" s="256">
        <v>60</v>
      </c>
      <c r="J453" s="269">
        <v>0</v>
      </c>
      <c r="K453" s="262">
        <v>3</v>
      </c>
      <c r="L453" s="256">
        <v>9</v>
      </c>
      <c r="M453" s="256">
        <v>34</v>
      </c>
      <c r="N453" s="262">
        <v>13</v>
      </c>
      <c r="O453" s="262">
        <v>1</v>
      </c>
      <c r="P453" s="270">
        <v>0</v>
      </c>
      <c r="Q453" s="504"/>
      <c r="R453" s="260">
        <v>149</v>
      </c>
    </row>
    <row r="454" spans="1:18" ht="36" customHeight="1" x14ac:dyDescent="0.2">
      <c r="A454" s="279" t="s">
        <v>408</v>
      </c>
      <c r="B454" s="503" t="s">
        <v>7</v>
      </c>
      <c r="C454" s="504" t="s">
        <v>268</v>
      </c>
      <c r="D454" s="254">
        <f>SUM(E454,I454)</f>
        <v>7</v>
      </c>
      <c r="E454" s="142">
        <v>1</v>
      </c>
      <c r="F454" s="142">
        <v>0</v>
      </c>
      <c r="G454" s="142">
        <v>0</v>
      </c>
      <c r="H454" s="142">
        <v>1</v>
      </c>
      <c r="I454" s="256">
        <v>6</v>
      </c>
      <c r="J454" s="269">
        <v>0</v>
      </c>
      <c r="K454" s="262">
        <v>0</v>
      </c>
      <c r="L454" s="256">
        <v>2</v>
      </c>
      <c r="M454" s="256">
        <v>1</v>
      </c>
      <c r="N454" s="262">
        <v>3</v>
      </c>
      <c r="O454" s="262">
        <v>0</v>
      </c>
      <c r="P454" s="270">
        <v>0</v>
      </c>
      <c r="Q454" s="504" t="s">
        <v>268</v>
      </c>
      <c r="R454" s="260"/>
    </row>
    <row r="455" spans="1:18" ht="12" customHeight="1" x14ac:dyDescent="0.2">
      <c r="A455" s="261"/>
      <c r="B455" s="503"/>
      <c r="C455" s="504"/>
      <c r="D455" s="254">
        <f t="shared" ref="D455:D456" si="112">SUM(E455,I455)</f>
        <v>0</v>
      </c>
      <c r="E455" s="142">
        <v>0</v>
      </c>
      <c r="F455" s="142">
        <v>0</v>
      </c>
      <c r="G455" s="142">
        <v>0</v>
      </c>
      <c r="H455" s="142">
        <v>0</v>
      </c>
      <c r="I455" s="256">
        <v>0</v>
      </c>
      <c r="J455" s="269">
        <v>0</v>
      </c>
      <c r="K455" s="262">
        <v>0</v>
      </c>
      <c r="L455" s="143">
        <v>0</v>
      </c>
      <c r="M455" s="269">
        <v>0</v>
      </c>
      <c r="N455" s="269">
        <v>0</v>
      </c>
      <c r="O455" s="269">
        <v>0</v>
      </c>
      <c r="P455" s="269">
        <v>0</v>
      </c>
      <c r="Q455" s="504"/>
      <c r="R455" s="260"/>
    </row>
    <row r="456" spans="1:18" ht="12" customHeight="1" x14ac:dyDescent="0.2">
      <c r="A456" s="261"/>
      <c r="B456" s="503"/>
      <c r="C456" s="504"/>
      <c r="D456" s="254">
        <f t="shared" si="112"/>
        <v>7</v>
      </c>
      <c r="E456" s="142">
        <v>1</v>
      </c>
      <c r="F456" s="142">
        <v>0</v>
      </c>
      <c r="G456" s="142">
        <v>0</v>
      </c>
      <c r="H456" s="142">
        <v>1</v>
      </c>
      <c r="I456" s="256">
        <v>6</v>
      </c>
      <c r="J456" s="269">
        <v>0</v>
      </c>
      <c r="K456" s="262">
        <v>0</v>
      </c>
      <c r="L456" s="256">
        <v>2</v>
      </c>
      <c r="M456" s="256">
        <v>1</v>
      </c>
      <c r="N456" s="262">
        <v>3</v>
      </c>
      <c r="O456" s="262">
        <v>0</v>
      </c>
      <c r="P456" s="270">
        <v>0</v>
      </c>
      <c r="Q456" s="504"/>
      <c r="R456" s="260">
        <v>150</v>
      </c>
    </row>
    <row r="457" spans="1:18" ht="48" customHeight="1" x14ac:dyDescent="0.2">
      <c r="A457" s="279" t="s">
        <v>452</v>
      </c>
      <c r="B457" s="503" t="s">
        <v>451</v>
      </c>
      <c r="C457" s="504" t="s">
        <v>268</v>
      </c>
      <c r="D457" s="254">
        <f>SUM(E457,I457)</f>
        <v>6</v>
      </c>
      <c r="E457" s="139">
        <v>0</v>
      </c>
      <c r="F457" s="139">
        <v>0</v>
      </c>
      <c r="G457" s="139">
        <v>0</v>
      </c>
      <c r="H457" s="139">
        <v>0</v>
      </c>
      <c r="I457" s="256">
        <v>6</v>
      </c>
      <c r="J457" s="269">
        <v>0</v>
      </c>
      <c r="K457" s="262">
        <v>0</v>
      </c>
      <c r="L457" s="256">
        <v>4</v>
      </c>
      <c r="M457" s="256">
        <v>2</v>
      </c>
      <c r="N457" s="262">
        <v>0</v>
      </c>
      <c r="O457" s="262">
        <v>0</v>
      </c>
      <c r="P457" s="270">
        <v>0</v>
      </c>
      <c r="Q457" s="504" t="s">
        <v>268</v>
      </c>
      <c r="R457" s="260"/>
    </row>
    <row r="458" spans="1:18" ht="12" customHeight="1" x14ac:dyDescent="0.2">
      <c r="A458" s="261"/>
      <c r="B458" s="503"/>
      <c r="C458" s="504"/>
      <c r="D458" s="254">
        <f t="shared" ref="D458:D459" si="113">SUM(E458,I458)</f>
        <v>0</v>
      </c>
      <c r="E458" s="139">
        <v>0</v>
      </c>
      <c r="F458" s="139">
        <v>0</v>
      </c>
      <c r="G458" s="139">
        <v>0</v>
      </c>
      <c r="H458" s="139">
        <v>0</v>
      </c>
      <c r="I458" s="256">
        <v>0</v>
      </c>
      <c r="J458" s="269">
        <v>0</v>
      </c>
      <c r="K458" s="262">
        <v>0</v>
      </c>
      <c r="L458" s="143">
        <v>0</v>
      </c>
      <c r="M458" s="269">
        <v>0</v>
      </c>
      <c r="N458" s="269">
        <v>0</v>
      </c>
      <c r="O458" s="269">
        <v>0</v>
      </c>
      <c r="P458" s="269">
        <v>0</v>
      </c>
      <c r="Q458" s="504"/>
      <c r="R458" s="260"/>
    </row>
    <row r="459" spans="1:18" ht="12" customHeight="1" x14ac:dyDescent="0.2">
      <c r="A459" s="261"/>
      <c r="B459" s="503"/>
      <c r="C459" s="504"/>
      <c r="D459" s="254">
        <f t="shared" si="113"/>
        <v>6</v>
      </c>
      <c r="E459" s="139">
        <v>0</v>
      </c>
      <c r="F459" s="139">
        <v>0</v>
      </c>
      <c r="G459" s="139">
        <v>0</v>
      </c>
      <c r="H459" s="139">
        <v>0</v>
      </c>
      <c r="I459" s="256">
        <v>6</v>
      </c>
      <c r="J459" s="269">
        <v>0</v>
      </c>
      <c r="K459" s="262">
        <v>0</v>
      </c>
      <c r="L459" s="256">
        <v>4</v>
      </c>
      <c r="M459" s="256">
        <v>2</v>
      </c>
      <c r="N459" s="262">
        <v>0</v>
      </c>
      <c r="O459" s="262">
        <v>0</v>
      </c>
      <c r="P459" s="270">
        <v>0</v>
      </c>
      <c r="Q459" s="504"/>
      <c r="R459" s="260">
        <v>151</v>
      </c>
    </row>
    <row r="460" spans="1:18" ht="36" customHeight="1" x14ac:dyDescent="0.2">
      <c r="A460" s="279" t="s">
        <v>541</v>
      </c>
      <c r="B460" s="503" t="s">
        <v>453</v>
      </c>
      <c r="C460" s="504" t="s">
        <v>268</v>
      </c>
      <c r="D460" s="254">
        <f>SUM(E460,I460)</f>
        <v>0</v>
      </c>
      <c r="E460" s="139">
        <v>0</v>
      </c>
      <c r="F460" s="139">
        <v>0</v>
      </c>
      <c r="G460" s="139">
        <v>0</v>
      </c>
      <c r="H460" s="139">
        <v>0</v>
      </c>
      <c r="I460" s="256">
        <v>0</v>
      </c>
      <c r="J460" s="269">
        <v>0</v>
      </c>
      <c r="K460" s="262">
        <v>0</v>
      </c>
      <c r="L460" s="256">
        <v>0</v>
      </c>
      <c r="M460" s="256">
        <v>0</v>
      </c>
      <c r="N460" s="262">
        <v>0</v>
      </c>
      <c r="O460" s="262">
        <v>0</v>
      </c>
      <c r="P460" s="270">
        <v>0</v>
      </c>
      <c r="Q460" s="504" t="s">
        <v>268</v>
      </c>
      <c r="R460" s="260"/>
    </row>
    <row r="461" spans="1:18" ht="12" customHeight="1" x14ac:dyDescent="0.2">
      <c r="A461" s="261"/>
      <c r="B461" s="506"/>
      <c r="C461" s="504"/>
      <c r="D461" s="254">
        <f t="shared" ref="D461:D462" si="114">SUM(E461,I461)</f>
        <v>1</v>
      </c>
      <c r="E461" s="139">
        <v>0</v>
      </c>
      <c r="F461" s="139">
        <v>0</v>
      </c>
      <c r="G461" s="139">
        <v>0</v>
      </c>
      <c r="H461" s="139">
        <v>0</v>
      </c>
      <c r="I461" s="256">
        <v>1</v>
      </c>
      <c r="J461" s="269">
        <v>0</v>
      </c>
      <c r="K461" s="262">
        <v>0</v>
      </c>
      <c r="L461" s="256">
        <v>1</v>
      </c>
      <c r="M461" s="256">
        <v>0</v>
      </c>
      <c r="N461" s="262">
        <v>0</v>
      </c>
      <c r="O461" s="262">
        <v>0</v>
      </c>
      <c r="P461" s="270">
        <v>0</v>
      </c>
      <c r="Q461" s="504"/>
      <c r="R461" s="260"/>
    </row>
    <row r="462" spans="1:18" ht="12" customHeight="1" x14ac:dyDescent="0.2">
      <c r="A462" s="261"/>
      <c r="B462" s="506"/>
      <c r="C462" s="504"/>
      <c r="D462" s="254">
        <f t="shared" si="114"/>
        <v>1</v>
      </c>
      <c r="E462" s="139">
        <v>0</v>
      </c>
      <c r="F462" s="139">
        <v>0</v>
      </c>
      <c r="G462" s="139">
        <v>0</v>
      </c>
      <c r="H462" s="139">
        <v>0</v>
      </c>
      <c r="I462" s="256">
        <v>1</v>
      </c>
      <c r="J462" s="269">
        <v>0</v>
      </c>
      <c r="K462" s="262">
        <v>0</v>
      </c>
      <c r="L462" s="256">
        <v>1</v>
      </c>
      <c r="M462" s="256">
        <v>0</v>
      </c>
      <c r="N462" s="262">
        <v>0</v>
      </c>
      <c r="O462" s="262">
        <v>0</v>
      </c>
      <c r="P462" s="270">
        <v>0</v>
      </c>
      <c r="Q462" s="504"/>
      <c r="R462" s="260">
        <v>152</v>
      </c>
    </row>
    <row r="463" spans="1:18" ht="24" customHeight="1" x14ac:dyDescent="0.2">
      <c r="A463" s="140">
        <v>153</v>
      </c>
      <c r="B463" s="503" t="s">
        <v>9</v>
      </c>
      <c r="C463" s="504" t="s">
        <v>268</v>
      </c>
      <c r="D463" s="254">
        <f>SUM(E463,I463)</f>
        <v>64</v>
      </c>
      <c r="E463" s="142">
        <v>1</v>
      </c>
      <c r="F463" s="142">
        <v>0</v>
      </c>
      <c r="G463" s="142">
        <v>1</v>
      </c>
      <c r="H463" s="142">
        <v>0</v>
      </c>
      <c r="I463" s="256">
        <v>63</v>
      </c>
      <c r="J463" s="269">
        <v>0</v>
      </c>
      <c r="K463" s="262">
        <v>5</v>
      </c>
      <c r="L463" s="256">
        <v>12</v>
      </c>
      <c r="M463" s="256">
        <v>28</v>
      </c>
      <c r="N463" s="262">
        <v>12</v>
      </c>
      <c r="O463" s="262">
        <v>4</v>
      </c>
      <c r="P463" s="270">
        <v>2</v>
      </c>
      <c r="Q463" s="504" t="s">
        <v>268</v>
      </c>
      <c r="R463" s="260"/>
    </row>
    <row r="464" spans="1:18" ht="12" customHeight="1" x14ac:dyDescent="0.2">
      <c r="A464" s="261"/>
      <c r="B464" s="503"/>
      <c r="C464" s="504"/>
      <c r="D464" s="254">
        <f t="shared" ref="D464:D465" si="115">SUM(E464,I464)</f>
        <v>8</v>
      </c>
      <c r="E464" s="142">
        <v>0</v>
      </c>
      <c r="F464" s="142">
        <v>0</v>
      </c>
      <c r="G464" s="142">
        <v>0</v>
      </c>
      <c r="H464" s="142">
        <v>0</v>
      </c>
      <c r="I464" s="256">
        <v>8</v>
      </c>
      <c r="J464" s="269">
        <v>0</v>
      </c>
      <c r="K464" s="262">
        <v>1</v>
      </c>
      <c r="L464" s="256">
        <v>2</v>
      </c>
      <c r="M464" s="256">
        <v>4</v>
      </c>
      <c r="N464" s="262">
        <v>0</v>
      </c>
      <c r="O464" s="262">
        <v>1</v>
      </c>
      <c r="P464" s="270">
        <v>0</v>
      </c>
      <c r="Q464" s="504"/>
      <c r="R464" s="260"/>
    </row>
    <row r="465" spans="1:18" ht="12" customHeight="1" x14ac:dyDescent="0.2">
      <c r="A465" s="261"/>
      <c r="B465" s="503"/>
      <c r="C465" s="504"/>
      <c r="D465" s="254">
        <f t="shared" si="115"/>
        <v>72</v>
      </c>
      <c r="E465" s="142">
        <v>1</v>
      </c>
      <c r="F465" s="142">
        <v>0</v>
      </c>
      <c r="G465" s="142">
        <v>1</v>
      </c>
      <c r="H465" s="142">
        <v>0</v>
      </c>
      <c r="I465" s="256">
        <v>71</v>
      </c>
      <c r="J465" s="269">
        <v>0</v>
      </c>
      <c r="K465" s="262">
        <v>6</v>
      </c>
      <c r="L465" s="256">
        <v>14</v>
      </c>
      <c r="M465" s="256">
        <v>32</v>
      </c>
      <c r="N465" s="262">
        <v>12</v>
      </c>
      <c r="O465" s="262">
        <v>5</v>
      </c>
      <c r="P465" s="270">
        <v>2</v>
      </c>
      <c r="Q465" s="504"/>
      <c r="R465" s="260">
        <v>153</v>
      </c>
    </row>
    <row r="466" spans="1:18" ht="36" customHeight="1" x14ac:dyDescent="0.2">
      <c r="A466" s="279" t="s">
        <v>418</v>
      </c>
      <c r="B466" s="503" t="s">
        <v>424</v>
      </c>
      <c r="C466" s="504" t="s">
        <v>268</v>
      </c>
      <c r="D466" s="254">
        <f>SUM(E466,I466)</f>
        <v>13</v>
      </c>
      <c r="E466" s="139">
        <v>0</v>
      </c>
      <c r="F466" s="139">
        <v>0</v>
      </c>
      <c r="G466" s="139">
        <v>0</v>
      </c>
      <c r="H466" s="139">
        <v>0</v>
      </c>
      <c r="I466" s="256">
        <v>13</v>
      </c>
      <c r="J466" s="269">
        <v>0</v>
      </c>
      <c r="K466" s="262">
        <v>0</v>
      </c>
      <c r="L466" s="256">
        <v>2</v>
      </c>
      <c r="M466" s="256">
        <v>5</v>
      </c>
      <c r="N466" s="262">
        <v>3</v>
      </c>
      <c r="O466" s="262">
        <v>3</v>
      </c>
      <c r="P466" s="270">
        <v>0</v>
      </c>
      <c r="Q466" s="504" t="s">
        <v>268</v>
      </c>
      <c r="R466" s="260"/>
    </row>
    <row r="467" spans="1:18" ht="12" customHeight="1" x14ac:dyDescent="0.2">
      <c r="A467" s="268"/>
      <c r="B467" s="503"/>
      <c r="C467" s="504"/>
      <c r="D467" s="254">
        <f t="shared" ref="D467:D468" si="116">SUM(E467,I467)</f>
        <v>0</v>
      </c>
      <c r="E467" s="139">
        <v>0</v>
      </c>
      <c r="F467" s="139">
        <v>0</v>
      </c>
      <c r="G467" s="139">
        <v>0</v>
      </c>
      <c r="H467" s="139">
        <v>0</v>
      </c>
      <c r="I467" s="256">
        <v>0</v>
      </c>
      <c r="J467" s="269">
        <v>0</v>
      </c>
      <c r="K467" s="262">
        <v>0</v>
      </c>
      <c r="L467" s="143">
        <v>0</v>
      </c>
      <c r="M467" s="269">
        <v>0</v>
      </c>
      <c r="N467" s="269">
        <v>0</v>
      </c>
      <c r="O467" s="269">
        <v>0</v>
      </c>
      <c r="P467" s="269">
        <v>0</v>
      </c>
      <c r="Q467" s="504"/>
      <c r="R467" s="260"/>
    </row>
    <row r="468" spans="1:18" ht="12" customHeight="1" x14ac:dyDescent="0.2">
      <c r="A468" s="268"/>
      <c r="B468" s="503"/>
      <c r="C468" s="504"/>
      <c r="D468" s="254">
        <f t="shared" si="116"/>
        <v>13</v>
      </c>
      <c r="E468" s="139">
        <v>0</v>
      </c>
      <c r="F468" s="139">
        <v>0</v>
      </c>
      <c r="G468" s="139">
        <v>0</v>
      </c>
      <c r="H468" s="139">
        <v>0</v>
      </c>
      <c r="I468" s="256">
        <v>13</v>
      </c>
      <c r="J468" s="269">
        <v>0</v>
      </c>
      <c r="K468" s="262">
        <v>0</v>
      </c>
      <c r="L468" s="256">
        <v>2</v>
      </c>
      <c r="M468" s="256">
        <v>5</v>
      </c>
      <c r="N468" s="262">
        <v>3</v>
      </c>
      <c r="O468" s="262">
        <v>3</v>
      </c>
      <c r="P468" s="270">
        <v>0</v>
      </c>
      <c r="Q468" s="504"/>
      <c r="R468" s="260">
        <v>154</v>
      </c>
    </row>
    <row r="469" spans="1:18" ht="72" customHeight="1" x14ac:dyDescent="0.2">
      <c r="A469" s="280" t="s">
        <v>542</v>
      </c>
      <c r="B469" s="503" t="s">
        <v>428</v>
      </c>
      <c r="C469" s="504" t="s">
        <v>268</v>
      </c>
      <c r="D469" s="254">
        <f>SUM(E469,I469)</f>
        <v>14</v>
      </c>
      <c r="E469" s="139">
        <v>0</v>
      </c>
      <c r="F469" s="139">
        <v>0</v>
      </c>
      <c r="G469" s="139">
        <v>0</v>
      </c>
      <c r="H469" s="139">
        <v>0</v>
      </c>
      <c r="I469" s="256">
        <v>14</v>
      </c>
      <c r="J469" s="269">
        <v>0</v>
      </c>
      <c r="K469" s="262">
        <v>2</v>
      </c>
      <c r="L469" s="256">
        <v>3</v>
      </c>
      <c r="M469" s="256">
        <v>4</v>
      </c>
      <c r="N469" s="262">
        <v>5</v>
      </c>
      <c r="O469" s="262">
        <v>0</v>
      </c>
      <c r="P469" s="270">
        <v>0</v>
      </c>
      <c r="Q469" s="504" t="s">
        <v>268</v>
      </c>
      <c r="R469" s="260"/>
    </row>
    <row r="470" spans="1:18" ht="12" customHeight="1" x14ac:dyDescent="0.2">
      <c r="A470" s="268"/>
      <c r="B470" s="503"/>
      <c r="C470" s="504"/>
      <c r="D470" s="254">
        <f t="shared" ref="D470:D471" si="117">SUM(E470,I470)</f>
        <v>0</v>
      </c>
      <c r="E470" s="139">
        <v>0</v>
      </c>
      <c r="F470" s="139">
        <v>0</v>
      </c>
      <c r="G470" s="139">
        <v>0</v>
      </c>
      <c r="H470" s="139">
        <v>0</v>
      </c>
      <c r="I470" s="256">
        <v>0</v>
      </c>
      <c r="J470" s="269">
        <v>0</v>
      </c>
      <c r="K470" s="262">
        <v>0</v>
      </c>
      <c r="L470" s="143">
        <v>0</v>
      </c>
      <c r="M470" s="269">
        <v>0</v>
      </c>
      <c r="N470" s="269">
        <v>0</v>
      </c>
      <c r="O470" s="269">
        <v>0</v>
      </c>
      <c r="P470" s="269">
        <v>0</v>
      </c>
      <c r="Q470" s="504"/>
      <c r="R470" s="260"/>
    </row>
    <row r="471" spans="1:18" ht="12" customHeight="1" x14ac:dyDescent="0.2">
      <c r="A471" s="268"/>
      <c r="B471" s="503"/>
      <c r="C471" s="504"/>
      <c r="D471" s="254">
        <f t="shared" si="117"/>
        <v>14</v>
      </c>
      <c r="E471" s="139">
        <v>0</v>
      </c>
      <c r="F471" s="139">
        <v>0</v>
      </c>
      <c r="G471" s="139">
        <v>0</v>
      </c>
      <c r="H471" s="139">
        <v>0</v>
      </c>
      <c r="I471" s="256">
        <v>14</v>
      </c>
      <c r="J471" s="269">
        <v>0</v>
      </c>
      <c r="K471" s="262">
        <v>2</v>
      </c>
      <c r="L471" s="256">
        <v>3</v>
      </c>
      <c r="M471" s="256">
        <v>4</v>
      </c>
      <c r="N471" s="262">
        <v>5</v>
      </c>
      <c r="O471" s="262">
        <v>0</v>
      </c>
      <c r="P471" s="270">
        <v>0</v>
      </c>
      <c r="Q471" s="504"/>
      <c r="R471" s="260">
        <v>155</v>
      </c>
    </row>
    <row r="472" spans="1:18" ht="24" customHeight="1" x14ac:dyDescent="0.2">
      <c r="A472" s="276">
        <v>156</v>
      </c>
      <c r="B472" s="499" t="s">
        <v>454</v>
      </c>
      <c r="C472" s="500" t="s">
        <v>268</v>
      </c>
      <c r="D472" s="251">
        <f>SUM(E472,I472)</f>
        <v>12</v>
      </c>
      <c r="E472" s="263">
        <v>0</v>
      </c>
      <c r="F472" s="263">
        <v>0</v>
      </c>
      <c r="G472" s="263">
        <v>0</v>
      </c>
      <c r="H472" s="263">
        <v>0</v>
      </c>
      <c r="I472" s="266">
        <v>12</v>
      </c>
      <c r="J472" s="277">
        <v>0</v>
      </c>
      <c r="K472" s="265">
        <v>2</v>
      </c>
      <c r="L472" s="266">
        <v>3</v>
      </c>
      <c r="M472" s="266">
        <v>5</v>
      </c>
      <c r="N472" s="265">
        <v>1</v>
      </c>
      <c r="O472" s="265">
        <v>1</v>
      </c>
      <c r="P472" s="272">
        <v>0</v>
      </c>
      <c r="Q472" s="500" t="s">
        <v>268</v>
      </c>
      <c r="R472" s="248"/>
    </row>
    <row r="473" spans="1:18" ht="12" customHeight="1" x14ac:dyDescent="0.2">
      <c r="A473" s="275"/>
      <c r="B473" s="499"/>
      <c r="C473" s="500"/>
      <c r="D473" s="251">
        <f t="shared" ref="D473:D474" si="118">SUM(E473,I473)</f>
        <v>0</v>
      </c>
      <c r="E473" s="56">
        <v>0</v>
      </c>
      <c r="F473" s="56">
        <v>0</v>
      </c>
      <c r="G473" s="56">
        <v>0</v>
      </c>
      <c r="H473" s="56">
        <v>0</v>
      </c>
      <c r="I473" s="246">
        <v>0</v>
      </c>
      <c r="J473" s="271">
        <v>0</v>
      </c>
      <c r="K473" s="271">
        <v>0</v>
      </c>
      <c r="L473" s="271">
        <v>0</v>
      </c>
      <c r="M473" s="246">
        <v>0</v>
      </c>
      <c r="N473" s="246">
        <v>0</v>
      </c>
      <c r="O473" s="271">
        <v>0</v>
      </c>
      <c r="P473" s="271">
        <v>0</v>
      </c>
      <c r="Q473" s="500"/>
      <c r="R473" s="248"/>
    </row>
    <row r="474" spans="1:18" ht="12" customHeight="1" x14ac:dyDescent="0.2">
      <c r="A474" s="275"/>
      <c r="B474" s="499"/>
      <c r="C474" s="500"/>
      <c r="D474" s="251">
        <f t="shared" si="118"/>
        <v>12</v>
      </c>
      <c r="E474" s="263">
        <v>0</v>
      </c>
      <c r="F474" s="263">
        <v>0</v>
      </c>
      <c r="G474" s="263">
        <v>0</v>
      </c>
      <c r="H474" s="263">
        <v>0</v>
      </c>
      <c r="I474" s="266">
        <v>12</v>
      </c>
      <c r="J474" s="277">
        <v>0</v>
      </c>
      <c r="K474" s="265">
        <v>2</v>
      </c>
      <c r="L474" s="266">
        <v>3</v>
      </c>
      <c r="M474" s="266">
        <v>5</v>
      </c>
      <c r="N474" s="265">
        <v>1</v>
      </c>
      <c r="O474" s="265">
        <v>1</v>
      </c>
      <c r="P474" s="272">
        <v>0</v>
      </c>
      <c r="Q474" s="500"/>
      <c r="R474" s="248">
        <v>156</v>
      </c>
    </row>
    <row r="475" spans="1:18" ht="24" customHeight="1" x14ac:dyDescent="0.2">
      <c r="A475" s="140">
        <v>157</v>
      </c>
      <c r="B475" s="503" t="s">
        <v>10</v>
      </c>
      <c r="C475" s="504" t="s">
        <v>268</v>
      </c>
      <c r="D475" s="254">
        <f>SUM(E475,I475)</f>
        <v>12</v>
      </c>
      <c r="E475" s="267">
        <v>0</v>
      </c>
      <c r="F475" s="267">
        <v>0</v>
      </c>
      <c r="G475" s="267">
        <v>0</v>
      </c>
      <c r="H475" s="267">
        <v>0</v>
      </c>
      <c r="I475" s="258">
        <v>12</v>
      </c>
      <c r="J475" s="274">
        <v>0</v>
      </c>
      <c r="K475" s="257">
        <v>2</v>
      </c>
      <c r="L475" s="258">
        <v>3</v>
      </c>
      <c r="M475" s="258">
        <v>5</v>
      </c>
      <c r="N475" s="257">
        <v>1</v>
      </c>
      <c r="O475" s="257">
        <v>1</v>
      </c>
      <c r="P475" s="270">
        <v>0</v>
      </c>
      <c r="Q475" s="504" t="s">
        <v>268</v>
      </c>
      <c r="R475" s="260"/>
    </row>
    <row r="476" spans="1:18" ht="12" customHeight="1" x14ac:dyDescent="0.2">
      <c r="A476" s="261"/>
      <c r="B476" s="503"/>
      <c r="C476" s="504"/>
      <c r="D476" s="254">
        <f t="shared" ref="D476:D477" si="119">SUM(E476,I476)</f>
        <v>0</v>
      </c>
      <c r="E476" s="139">
        <v>0</v>
      </c>
      <c r="F476" s="139">
        <v>0</v>
      </c>
      <c r="G476" s="139">
        <v>0</v>
      </c>
      <c r="H476" s="139">
        <v>0</v>
      </c>
      <c r="I476" s="262">
        <v>0</v>
      </c>
      <c r="J476" s="269">
        <v>0</v>
      </c>
      <c r="K476" s="269">
        <v>0</v>
      </c>
      <c r="L476" s="269">
        <v>0</v>
      </c>
      <c r="M476" s="262">
        <v>0</v>
      </c>
      <c r="N476" s="262">
        <v>0</v>
      </c>
      <c r="O476" s="269">
        <v>0</v>
      </c>
      <c r="P476" s="269">
        <v>0</v>
      </c>
      <c r="Q476" s="504"/>
      <c r="R476" s="260"/>
    </row>
    <row r="477" spans="1:18" ht="12" customHeight="1" x14ac:dyDescent="0.2">
      <c r="A477" s="261"/>
      <c r="B477" s="503"/>
      <c r="C477" s="504"/>
      <c r="D477" s="254">
        <f t="shared" si="119"/>
        <v>12</v>
      </c>
      <c r="E477" s="267">
        <v>0</v>
      </c>
      <c r="F477" s="267">
        <v>0</v>
      </c>
      <c r="G477" s="267">
        <v>0</v>
      </c>
      <c r="H477" s="267">
        <v>0</v>
      </c>
      <c r="I477" s="258">
        <v>12</v>
      </c>
      <c r="J477" s="274">
        <v>0</v>
      </c>
      <c r="K477" s="257">
        <v>2</v>
      </c>
      <c r="L477" s="258">
        <v>3</v>
      </c>
      <c r="M477" s="258">
        <v>5</v>
      </c>
      <c r="N477" s="257">
        <v>1</v>
      </c>
      <c r="O477" s="257">
        <v>1</v>
      </c>
      <c r="P477" s="270">
        <v>0</v>
      </c>
      <c r="Q477" s="504"/>
      <c r="R477" s="260">
        <v>157</v>
      </c>
    </row>
    <row r="478" spans="1:18" ht="24" customHeight="1" x14ac:dyDescent="0.2">
      <c r="A478" s="140">
        <v>158</v>
      </c>
      <c r="B478" s="503" t="s">
        <v>11</v>
      </c>
      <c r="C478" s="504" t="s">
        <v>268</v>
      </c>
      <c r="D478" s="254">
        <f>SUM(E478,I478)</f>
        <v>8</v>
      </c>
      <c r="E478" s="139">
        <v>0</v>
      </c>
      <c r="F478" s="139">
        <v>0</v>
      </c>
      <c r="G478" s="139">
        <v>0</v>
      </c>
      <c r="H478" s="139">
        <v>0</v>
      </c>
      <c r="I478" s="256">
        <v>8</v>
      </c>
      <c r="J478" s="269">
        <v>0</v>
      </c>
      <c r="K478" s="262">
        <v>2</v>
      </c>
      <c r="L478" s="256">
        <v>3</v>
      </c>
      <c r="M478" s="256">
        <v>2</v>
      </c>
      <c r="N478" s="262">
        <v>1</v>
      </c>
      <c r="O478" s="262">
        <v>0</v>
      </c>
      <c r="P478" s="270">
        <v>0</v>
      </c>
      <c r="Q478" s="504" t="s">
        <v>268</v>
      </c>
      <c r="R478" s="260"/>
    </row>
    <row r="479" spans="1:18" ht="12" customHeight="1" x14ac:dyDescent="0.2">
      <c r="A479" s="261"/>
      <c r="B479" s="503"/>
      <c r="C479" s="504"/>
      <c r="D479" s="254">
        <f t="shared" ref="D479:D480" si="120">SUM(E479,I479)</f>
        <v>0</v>
      </c>
      <c r="E479" s="139">
        <v>0</v>
      </c>
      <c r="F479" s="139">
        <v>0</v>
      </c>
      <c r="G479" s="139">
        <v>0</v>
      </c>
      <c r="H479" s="139">
        <v>0</v>
      </c>
      <c r="I479" s="262">
        <v>0</v>
      </c>
      <c r="J479" s="269">
        <v>0</v>
      </c>
      <c r="K479" s="269">
        <v>0</v>
      </c>
      <c r="L479" s="269">
        <v>0</v>
      </c>
      <c r="M479" s="262">
        <v>0</v>
      </c>
      <c r="N479" s="262">
        <v>0</v>
      </c>
      <c r="O479" s="269">
        <v>0</v>
      </c>
      <c r="P479" s="269">
        <v>0</v>
      </c>
      <c r="Q479" s="504"/>
      <c r="R479" s="260"/>
    </row>
    <row r="480" spans="1:18" ht="12" customHeight="1" x14ac:dyDescent="0.2">
      <c r="A480" s="261"/>
      <c r="B480" s="503"/>
      <c r="C480" s="504"/>
      <c r="D480" s="254">
        <f t="shared" si="120"/>
        <v>8</v>
      </c>
      <c r="E480" s="139">
        <v>0</v>
      </c>
      <c r="F480" s="139">
        <v>0</v>
      </c>
      <c r="G480" s="139">
        <v>0</v>
      </c>
      <c r="H480" s="139">
        <v>0</v>
      </c>
      <c r="I480" s="256">
        <v>8</v>
      </c>
      <c r="J480" s="269">
        <v>0</v>
      </c>
      <c r="K480" s="262">
        <v>2</v>
      </c>
      <c r="L480" s="256">
        <v>3</v>
      </c>
      <c r="M480" s="256">
        <v>2</v>
      </c>
      <c r="N480" s="262">
        <v>1</v>
      </c>
      <c r="O480" s="262">
        <v>0</v>
      </c>
      <c r="P480" s="270">
        <v>0</v>
      </c>
      <c r="Q480" s="504"/>
      <c r="R480" s="260">
        <v>158</v>
      </c>
    </row>
    <row r="481" spans="1:18" ht="24" customHeight="1" x14ac:dyDescent="0.2">
      <c r="A481" s="140">
        <v>159</v>
      </c>
      <c r="B481" s="503" t="s">
        <v>425</v>
      </c>
      <c r="C481" s="504" t="s">
        <v>268</v>
      </c>
      <c r="D481" s="254">
        <f>SUM(E481,I481)</f>
        <v>4</v>
      </c>
      <c r="E481" s="139">
        <v>0</v>
      </c>
      <c r="F481" s="139">
        <v>0</v>
      </c>
      <c r="G481" s="139">
        <v>0</v>
      </c>
      <c r="H481" s="139">
        <v>0</v>
      </c>
      <c r="I481" s="256">
        <v>4</v>
      </c>
      <c r="J481" s="269">
        <v>0</v>
      </c>
      <c r="K481" s="262">
        <v>0</v>
      </c>
      <c r="L481" s="256">
        <v>0</v>
      </c>
      <c r="M481" s="256">
        <v>3</v>
      </c>
      <c r="N481" s="262">
        <v>0</v>
      </c>
      <c r="O481" s="262">
        <v>1</v>
      </c>
      <c r="P481" s="270">
        <v>0</v>
      </c>
      <c r="Q481" s="504" t="s">
        <v>268</v>
      </c>
      <c r="R481" s="260"/>
    </row>
    <row r="482" spans="1:18" ht="12" customHeight="1" x14ac:dyDescent="0.2">
      <c r="A482" s="261"/>
      <c r="B482" s="503"/>
      <c r="C482" s="504"/>
      <c r="D482" s="254">
        <f t="shared" ref="D482:D483" si="121">SUM(E482,I482)</f>
        <v>0</v>
      </c>
      <c r="E482" s="139">
        <v>0</v>
      </c>
      <c r="F482" s="139">
        <v>0</v>
      </c>
      <c r="G482" s="139">
        <v>0</v>
      </c>
      <c r="H482" s="139">
        <v>0</v>
      </c>
      <c r="I482" s="256">
        <v>0</v>
      </c>
      <c r="J482" s="269">
        <v>0</v>
      </c>
      <c r="K482" s="262">
        <v>0</v>
      </c>
      <c r="L482" s="256">
        <v>0</v>
      </c>
      <c r="M482" s="256">
        <v>0</v>
      </c>
      <c r="N482" s="262">
        <v>0</v>
      </c>
      <c r="O482" s="262">
        <v>0</v>
      </c>
      <c r="P482" s="270">
        <v>0</v>
      </c>
      <c r="Q482" s="504"/>
      <c r="R482" s="260"/>
    </row>
    <row r="483" spans="1:18" ht="12" customHeight="1" x14ac:dyDescent="0.2">
      <c r="A483" s="261"/>
      <c r="B483" s="503"/>
      <c r="C483" s="504"/>
      <c r="D483" s="254">
        <f t="shared" si="121"/>
        <v>4</v>
      </c>
      <c r="E483" s="139">
        <v>0</v>
      </c>
      <c r="F483" s="139">
        <v>0</v>
      </c>
      <c r="G483" s="139">
        <v>0</v>
      </c>
      <c r="H483" s="139">
        <v>0</v>
      </c>
      <c r="I483" s="256">
        <v>4</v>
      </c>
      <c r="J483" s="269">
        <v>0</v>
      </c>
      <c r="K483" s="262">
        <v>0</v>
      </c>
      <c r="L483" s="256">
        <v>0</v>
      </c>
      <c r="M483" s="256">
        <v>3</v>
      </c>
      <c r="N483" s="262">
        <v>0</v>
      </c>
      <c r="O483" s="262">
        <v>1</v>
      </c>
      <c r="P483" s="270">
        <v>0</v>
      </c>
      <c r="Q483" s="504"/>
      <c r="R483" s="260">
        <v>159</v>
      </c>
    </row>
    <row r="484" spans="1:18" s="249" customFormat="1" ht="24" customHeight="1" x14ac:dyDescent="0.2">
      <c r="A484" s="276">
        <v>160</v>
      </c>
      <c r="B484" s="499" t="s">
        <v>12</v>
      </c>
      <c r="C484" s="500" t="s">
        <v>268</v>
      </c>
      <c r="D484" s="251">
        <f>SUM(E484,I484)</f>
        <v>20</v>
      </c>
      <c r="E484" s="263">
        <v>0</v>
      </c>
      <c r="F484" s="263">
        <v>0</v>
      </c>
      <c r="G484" s="263">
        <v>0</v>
      </c>
      <c r="H484" s="263">
        <v>0</v>
      </c>
      <c r="I484" s="266">
        <v>20</v>
      </c>
      <c r="J484" s="266">
        <v>0</v>
      </c>
      <c r="K484" s="266">
        <v>3</v>
      </c>
      <c r="L484" s="266">
        <v>1</v>
      </c>
      <c r="M484" s="266">
        <v>5</v>
      </c>
      <c r="N484" s="266">
        <v>6</v>
      </c>
      <c r="O484" s="266">
        <v>0</v>
      </c>
      <c r="P484" s="266">
        <v>5</v>
      </c>
      <c r="Q484" s="500" t="s">
        <v>268</v>
      </c>
      <c r="R484" s="248"/>
    </row>
    <row r="485" spans="1:18" s="249" customFormat="1" ht="12" customHeight="1" x14ac:dyDescent="0.2">
      <c r="A485" s="275"/>
      <c r="B485" s="499"/>
      <c r="C485" s="500"/>
      <c r="D485" s="251">
        <f t="shared" ref="D485:D486" si="122">SUM(E485,I485)</f>
        <v>1</v>
      </c>
      <c r="E485" s="56">
        <v>0</v>
      </c>
      <c r="F485" s="56">
        <v>0</v>
      </c>
      <c r="G485" s="56">
        <v>0</v>
      </c>
      <c r="H485" s="56">
        <v>0</v>
      </c>
      <c r="I485" s="266">
        <v>1</v>
      </c>
      <c r="J485" s="266">
        <v>0</v>
      </c>
      <c r="K485" s="266">
        <v>0</v>
      </c>
      <c r="L485" s="266">
        <v>0</v>
      </c>
      <c r="M485" s="266">
        <v>0</v>
      </c>
      <c r="N485" s="266">
        <v>1</v>
      </c>
      <c r="O485" s="266">
        <v>0</v>
      </c>
      <c r="P485" s="266">
        <v>0</v>
      </c>
      <c r="Q485" s="500"/>
      <c r="R485" s="248"/>
    </row>
    <row r="486" spans="1:18" s="249" customFormat="1" ht="12" customHeight="1" x14ac:dyDescent="0.2">
      <c r="A486" s="275"/>
      <c r="B486" s="499"/>
      <c r="C486" s="500"/>
      <c r="D486" s="251">
        <f t="shared" si="122"/>
        <v>21</v>
      </c>
      <c r="E486" s="263">
        <v>0</v>
      </c>
      <c r="F486" s="263">
        <v>0</v>
      </c>
      <c r="G486" s="263">
        <v>0</v>
      </c>
      <c r="H486" s="263">
        <v>0</v>
      </c>
      <c r="I486" s="266">
        <v>21</v>
      </c>
      <c r="J486" s="266">
        <v>0</v>
      </c>
      <c r="K486" s="266">
        <v>3</v>
      </c>
      <c r="L486" s="266">
        <v>1</v>
      </c>
      <c r="M486" s="266">
        <v>5</v>
      </c>
      <c r="N486" s="266">
        <v>7</v>
      </c>
      <c r="O486" s="266">
        <v>0</v>
      </c>
      <c r="P486" s="266">
        <v>5</v>
      </c>
      <c r="Q486" s="500"/>
      <c r="R486" s="248">
        <v>160</v>
      </c>
    </row>
    <row r="487" spans="1:18" ht="24" customHeight="1" x14ac:dyDescent="0.2">
      <c r="A487" s="140">
        <v>161</v>
      </c>
      <c r="B487" s="503" t="s">
        <v>13</v>
      </c>
      <c r="C487" s="504" t="s">
        <v>268</v>
      </c>
      <c r="D487" s="254">
        <f>SUM(E487,I487)</f>
        <v>7</v>
      </c>
      <c r="E487" s="139">
        <v>0</v>
      </c>
      <c r="F487" s="139">
        <v>0</v>
      </c>
      <c r="G487" s="139">
        <v>0</v>
      </c>
      <c r="H487" s="139">
        <v>0</v>
      </c>
      <c r="I487" s="256">
        <v>7</v>
      </c>
      <c r="J487" s="269">
        <v>0</v>
      </c>
      <c r="K487" s="262">
        <v>0</v>
      </c>
      <c r="L487" s="256">
        <v>0</v>
      </c>
      <c r="M487" s="256">
        <v>1</v>
      </c>
      <c r="N487" s="262">
        <v>2</v>
      </c>
      <c r="O487" s="262">
        <v>0</v>
      </c>
      <c r="P487" s="270">
        <v>4</v>
      </c>
      <c r="Q487" s="504" t="s">
        <v>268</v>
      </c>
      <c r="R487" s="260"/>
    </row>
    <row r="488" spans="1:18" ht="12" customHeight="1" x14ac:dyDescent="0.2">
      <c r="A488" s="261"/>
      <c r="B488" s="503"/>
      <c r="C488" s="504"/>
      <c r="D488" s="254">
        <f t="shared" ref="D488:D489" si="123">SUM(E488,I488)</f>
        <v>0</v>
      </c>
      <c r="E488" s="139">
        <v>0</v>
      </c>
      <c r="F488" s="139">
        <v>0</v>
      </c>
      <c r="G488" s="139">
        <v>0</v>
      </c>
      <c r="H488" s="139">
        <v>0</v>
      </c>
      <c r="I488" s="262">
        <v>0</v>
      </c>
      <c r="J488" s="269">
        <v>0</v>
      </c>
      <c r="K488" s="269">
        <v>0</v>
      </c>
      <c r="L488" s="269">
        <v>0</v>
      </c>
      <c r="M488" s="262">
        <v>0</v>
      </c>
      <c r="N488" s="262">
        <v>0</v>
      </c>
      <c r="O488" s="269">
        <v>0</v>
      </c>
      <c r="P488" s="269">
        <v>0</v>
      </c>
      <c r="Q488" s="504"/>
      <c r="R488" s="260"/>
    </row>
    <row r="489" spans="1:18" ht="12" customHeight="1" x14ac:dyDescent="0.2">
      <c r="A489" s="261"/>
      <c r="B489" s="503"/>
      <c r="C489" s="504"/>
      <c r="D489" s="254">
        <f t="shared" si="123"/>
        <v>7</v>
      </c>
      <c r="E489" s="139">
        <v>0</v>
      </c>
      <c r="F489" s="139">
        <v>0</v>
      </c>
      <c r="G489" s="139">
        <v>0</v>
      </c>
      <c r="H489" s="139">
        <v>0</v>
      </c>
      <c r="I489" s="256">
        <v>7</v>
      </c>
      <c r="J489" s="269">
        <v>0</v>
      </c>
      <c r="K489" s="262">
        <v>0</v>
      </c>
      <c r="L489" s="256">
        <v>0</v>
      </c>
      <c r="M489" s="256">
        <v>1</v>
      </c>
      <c r="N489" s="262">
        <v>2</v>
      </c>
      <c r="O489" s="262">
        <v>0</v>
      </c>
      <c r="P489" s="270">
        <v>4</v>
      </c>
      <c r="Q489" s="504"/>
      <c r="R489" s="260">
        <v>161</v>
      </c>
    </row>
    <row r="490" spans="1:18" ht="24" customHeight="1" x14ac:dyDescent="0.2">
      <c r="A490" s="140">
        <v>162</v>
      </c>
      <c r="B490" s="503" t="s">
        <v>543</v>
      </c>
      <c r="C490" s="504" t="s">
        <v>268</v>
      </c>
      <c r="D490" s="254">
        <f>SUM(E490,I490)</f>
        <v>1</v>
      </c>
      <c r="E490" s="139">
        <v>0</v>
      </c>
      <c r="F490" s="139">
        <v>0</v>
      </c>
      <c r="G490" s="139">
        <v>0</v>
      </c>
      <c r="H490" s="139">
        <v>0</v>
      </c>
      <c r="I490" s="256">
        <v>1</v>
      </c>
      <c r="J490" s="269">
        <v>0</v>
      </c>
      <c r="K490" s="262">
        <v>0</v>
      </c>
      <c r="L490" s="256">
        <v>0</v>
      </c>
      <c r="M490" s="256">
        <v>0</v>
      </c>
      <c r="N490" s="262">
        <v>0</v>
      </c>
      <c r="O490" s="262">
        <v>0</v>
      </c>
      <c r="P490" s="270">
        <v>1</v>
      </c>
      <c r="Q490" s="504" t="s">
        <v>268</v>
      </c>
      <c r="R490" s="260"/>
    </row>
    <row r="491" spans="1:18" ht="12" customHeight="1" x14ac:dyDescent="0.2">
      <c r="A491" s="261"/>
      <c r="B491" s="503"/>
      <c r="C491" s="504"/>
      <c r="D491" s="254">
        <f t="shared" ref="D491:D492" si="124">SUM(E491,I491)</f>
        <v>0</v>
      </c>
      <c r="E491" s="139">
        <v>0</v>
      </c>
      <c r="F491" s="139">
        <v>0</v>
      </c>
      <c r="G491" s="139">
        <v>0</v>
      </c>
      <c r="H491" s="139">
        <v>0</v>
      </c>
      <c r="I491" s="262">
        <v>0</v>
      </c>
      <c r="J491" s="269">
        <v>0</v>
      </c>
      <c r="K491" s="269">
        <v>0</v>
      </c>
      <c r="L491" s="269">
        <v>0</v>
      </c>
      <c r="M491" s="262">
        <v>0</v>
      </c>
      <c r="N491" s="262">
        <v>0</v>
      </c>
      <c r="O491" s="269">
        <v>0</v>
      </c>
      <c r="P491" s="269">
        <v>0</v>
      </c>
      <c r="Q491" s="504"/>
      <c r="R491" s="260"/>
    </row>
    <row r="492" spans="1:18" ht="12" customHeight="1" x14ac:dyDescent="0.2">
      <c r="A492" s="261"/>
      <c r="B492" s="503"/>
      <c r="C492" s="504"/>
      <c r="D492" s="254">
        <f t="shared" si="124"/>
        <v>1</v>
      </c>
      <c r="E492" s="139">
        <v>0</v>
      </c>
      <c r="F492" s="139">
        <v>0</v>
      </c>
      <c r="G492" s="139">
        <v>0</v>
      </c>
      <c r="H492" s="139">
        <v>0</v>
      </c>
      <c r="I492" s="256">
        <v>1</v>
      </c>
      <c r="J492" s="269">
        <v>0</v>
      </c>
      <c r="K492" s="262">
        <v>0</v>
      </c>
      <c r="L492" s="256">
        <v>0</v>
      </c>
      <c r="M492" s="256">
        <v>0</v>
      </c>
      <c r="N492" s="262">
        <v>0</v>
      </c>
      <c r="O492" s="262">
        <v>0</v>
      </c>
      <c r="P492" s="270">
        <v>1</v>
      </c>
      <c r="Q492" s="504"/>
      <c r="R492" s="260">
        <v>162</v>
      </c>
    </row>
    <row r="493" spans="1:18" ht="24" customHeight="1" x14ac:dyDescent="0.2">
      <c r="A493" s="253">
        <v>163</v>
      </c>
      <c r="B493" s="290" t="s">
        <v>544</v>
      </c>
      <c r="C493" s="504" t="s">
        <v>268</v>
      </c>
      <c r="D493" s="254">
        <f>SUM(E493,I493)</f>
        <v>1</v>
      </c>
      <c r="E493" s="139">
        <v>0</v>
      </c>
      <c r="F493" s="139">
        <v>0</v>
      </c>
      <c r="G493" s="139">
        <v>0</v>
      </c>
      <c r="H493" s="139">
        <v>0</v>
      </c>
      <c r="I493" s="262">
        <v>1</v>
      </c>
      <c r="J493" s="269">
        <v>0</v>
      </c>
      <c r="K493" s="262">
        <v>0</v>
      </c>
      <c r="L493" s="256">
        <v>0</v>
      </c>
      <c r="M493" s="256">
        <v>0</v>
      </c>
      <c r="N493" s="262">
        <v>1</v>
      </c>
      <c r="O493" s="262">
        <v>0</v>
      </c>
      <c r="P493" s="270">
        <v>0</v>
      </c>
      <c r="Q493" s="504" t="s">
        <v>268</v>
      </c>
      <c r="R493" s="260"/>
    </row>
    <row r="494" spans="1:18" ht="12" customHeight="1" x14ac:dyDescent="0.2">
      <c r="A494" s="261"/>
      <c r="B494" s="290"/>
      <c r="C494" s="504"/>
      <c r="D494" s="254">
        <f t="shared" ref="D494:D495" si="125">SUM(E494,I494)</f>
        <v>0</v>
      </c>
      <c r="E494" s="139">
        <v>0</v>
      </c>
      <c r="F494" s="139">
        <v>0</v>
      </c>
      <c r="G494" s="139">
        <v>0</v>
      </c>
      <c r="H494" s="139">
        <v>0</v>
      </c>
      <c r="I494" s="262">
        <v>0</v>
      </c>
      <c r="J494" s="269">
        <v>0</v>
      </c>
      <c r="K494" s="262">
        <v>0</v>
      </c>
      <c r="L494" s="256">
        <v>0</v>
      </c>
      <c r="M494" s="256">
        <v>0</v>
      </c>
      <c r="N494" s="262">
        <v>0</v>
      </c>
      <c r="O494" s="262">
        <v>0</v>
      </c>
      <c r="P494" s="270">
        <v>0</v>
      </c>
      <c r="Q494" s="504"/>
      <c r="R494" s="260"/>
    </row>
    <row r="495" spans="1:18" ht="12" customHeight="1" x14ac:dyDescent="0.2">
      <c r="A495" s="261"/>
      <c r="B495" s="290"/>
      <c r="C495" s="504"/>
      <c r="D495" s="254">
        <f t="shared" si="125"/>
        <v>1</v>
      </c>
      <c r="E495" s="139">
        <v>0</v>
      </c>
      <c r="F495" s="139">
        <v>0</v>
      </c>
      <c r="G495" s="139">
        <v>0</v>
      </c>
      <c r="H495" s="139">
        <v>0</v>
      </c>
      <c r="I495" s="262">
        <v>1</v>
      </c>
      <c r="J495" s="269">
        <v>0</v>
      </c>
      <c r="K495" s="262">
        <v>0</v>
      </c>
      <c r="L495" s="256">
        <v>0</v>
      </c>
      <c r="M495" s="256">
        <v>0</v>
      </c>
      <c r="N495" s="262">
        <v>1</v>
      </c>
      <c r="O495" s="262">
        <v>0</v>
      </c>
      <c r="P495" s="270">
        <v>0</v>
      </c>
      <c r="Q495" s="504"/>
      <c r="R495" s="260">
        <v>163</v>
      </c>
    </row>
    <row r="496" spans="1:18" ht="24" customHeight="1" x14ac:dyDescent="0.2">
      <c r="A496" s="140">
        <v>164</v>
      </c>
      <c r="B496" s="503" t="s">
        <v>14</v>
      </c>
      <c r="C496" s="504" t="s">
        <v>268</v>
      </c>
      <c r="D496" s="254">
        <f>SUM(E496,I496)</f>
        <v>8</v>
      </c>
      <c r="E496" s="139">
        <v>0</v>
      </c>
      <c r="F496" s="139">
        <v>0</v>
      </c>
      <c r="G496" s="139">
        <v>0</v>
      </c>
      <c r="H496" s="139">
        <v>0</v>
      </c>
      <c r="I496" s="256">
        <v>8</v>
      </c>
      <c r="J496" s="269">
        <v>0</v>
      </c>
      <c r="K496" s="262">
        <v>2</v>
      </c>
      <c r="L496" s="262">
        <v>0</v>
      </c>
      <c r="M496" s="256">
        <v>3</v>
      </c>
      <c r="N496" s="262">
        <v>3</v>
      </c>
      <c r="O496" s="262">
        <v>0</v>
      </c>
      <c r="P496" s="270">
        <v>0</v>
      </c>
      <c r="Q496" s="504" t="s">
        <v>268</v>
      </c>
      <c r="R496" s="260"/>
    </row>
    <row r="497" spans="1:18" ht="12" customHeight="1" x14ac:dyDescent="0.2">
      <c r="A497" s="261"/>
      <c r="B497" s="503"/>
      <c r="C497" s="504"/>
      <c r="D497" s="254">
        <f t="shared" ref="D497:D498" si="126">SUM(E497,I497)</f>
        <v>1</v>
      </c>
      <c r="E497" s="139">
        <v>0</v>
      </c>
      <c r="F497" s="139">
        <v>0</v>
      </c>
      <c r="G497" s="139">
        <v>0</v>
      </c>
      <c r="H497" s="139">
        <v>0</v>
      </c>
      <c r="I497" s="262">
        <v>1</v>
      </c>
      <c r="J497" s="269">
        <v>0</v>
      </c>
      <c r="K497" s="269">
        <v>0</v>
      </c>
      <c r="L497" s="262">
        <v>0</v>
      </c>
      <c r="M497" s="262">
        <v>0</v>
      </c>
      <c r="N497" s="262">
        <v>1</v>
      </c>
      <c r="O497" s="269">
        <v>0</v>
      </c>
      <c r="P497" s="269">
        <v>0</v>
      </c>
      <c r="Q497" s="504"/>
      <c r="R497" s="260"/>
    </row>
    <row r="498" spans="1:18" ht="12" customHeight="1" x14ac:dyDescent="0.2">
      <c r="A498" s="261"/>
      <c r="B498" s="503"/>
      <c r="C498" s="504"/>
      <c r="D498" s="254">
        <f t="shared" si="126"/>
        <v>9</v>
      </c>
      <c r="E498" s="139">
        <v>0</v>
      </c>
      <c r="F498" s="139">
        <v>0</v>
      </c>
      <c r="G498" s="139">
        <v>0</v>
      </c>
      <c r="H498" s="139">
        <v>0</v>
      </c>
      <c r="I498" s="256">
        <v>9</v>
      </c>
      <c r="J498" s="269">
        <v>0</v>
      </c>
      <c r="K498" s="262">
        <v>2</v>
      </c>
      <c r="L498" s="262">
        <v>0</v>
      </c>
      <c r="M498" s="256">
        <v>3</v>
      </c>
      <c r="N498" s="262">
        <v>4</v>
      </c>
      <c r="O498" s="262">
        <v>0</v>
      </c>
      <c r="P498" s="270">
        <v>0</v>
      </c>
      <c r="Q498" s="504"/>
      <c r="R498" s="260">
        <v>164</v>
      </c>
    </row>
    <row r="499" spans="1:18" ht="24" customHeight="1" x14ac:dyDescent="0.2">
      <c r="A499" s="253">
        <v>165</v>
      </c>
      <c r="B499" s="290" t="s">
        <v>545</v>
      </c>
      <c r="C499" s="504" t="s">
        <v>268</v>
      </c>
      <c r="D499" s="254">
        <f>SUM(E499,I499)</f>
        <v>1</v>
      </c>
      <c r="E499" s="139">
        <v>0</v>
      </c>
      <c r="F499" s="139">
        <v>0</v>
      </c>
      <c r="G499" s="139">
        <v>0</v>
      </c>
      <c r="H499" s="139">
        <v>0</v>
      </c>
      <c r="I499" s="256">
        <v>1</v>
      </c>
      <c r="J499" s="269">
        <v>0</v>
      </c>
      <c r="K499" s="262">
        <v>0</v>
      </c>
      <c r="L499" s="262">
        <v>0</v>
      </c>
      <c r="M499" s="256">
        <v>1</v>
      </c>
      <c r="N499" s="262">
        <v>0</v>
      </c>
      <c r="O499" s="262">
        <v>0</v>
      </c>
      <c r="P499" s="270">
        <v>0</v>
      </c>
      <c r="Q499" s="504" t="s">
        <v>268</v>
      </c>
      <c r="R499" s="260"/>
    </row>
    <row r="500" spans="1:18" ht="12" customHeight="1" x14ac:dyDescent="0.2">
      <c r="A500" s="261"/>
      <c r="B500" s="290"/>
      <c r="C500" s="504"/>
      <c r="D500" s="254">
        <f t="shared" ref="D500:D501" si="127">SUM(E500,I500)</f>
        <v>0</v>
      </c>
      <c r="E500" s="139">
        <v>0</v>
      </c>
      <c r="F500" s="139">
        <v>0</v>
      </c>
      <c r="G500" s="139">
        <v>0</v>
      </c>
      <c r="H500" s="139">
        <v>0</v>
      </c>
      <c r="I500" s="256">
        <v>0</v>
      </c>
      <c r="J500" s="269">
        <v>0</v>
      </c>
      <c r="K500" s="262">
        <v>0</v>
      </c>
      <c r="L500" s="262">
        <v>0</v>
      </c>
      <c r="M500" s="256">
        <v>0</v>
      </c>
      <c r="N500" s="262">
        <v>0</v>
      </c>
      <c r="O500" s="262">
        <v>0</v>
      </c>
      <c r="P500" s="270">
        <v>0</v>
      </c>
      <c r="Q500" s="504"/>
      <c r="R500" s="260"/>
    </row>
    <row r="501" spans="1:18" ht="12" customHeight="1" x14ac:dyDescent="0.2">
      <c r="A501" s="261"/>
      <c r="B501" s="290"/>
      <c r="C501" s="504"/>
      <c r="D501" s="254">
        <f t="shared" si="127"/>
        <v>1</v>
      </c>
      <c r="E501" s="139">
        <v>0</v>
      </c>
      <c r="F501" s="139">
        <v>0</v>
      </c>
      <c r="G501" s="139">
        <v>0</v>
      </c>
      <c r="H501" s="139">
        <v>0</v>
      </c>
      <c r="I501" s="256">
        <v>1</v>
      </c>
      <c r="J501" s="269">
        <v>0</v>
      </c>
      <c r="K501" s="262">
        <v>0</v>
      </c>
      <c r="L501" s="262">
        <v>0</v>
      </c>
      <c r="M501" s="256">
        <v>1</v>
      </c>
      <c r="N501" s="262">
        <v>0</v>
      </c>
      <c r="O501" s="262">
        <v>0</v>
      </c>
      <c r="P501" s="270">
        <v>0</v>
      </c>
      <c r="Q501" s="504"/>
      <c r="R501" s="260">
        <v>165</v>
      </c>
    </row>
    <row r="502" spans="1:18" ht="24" customHeight="1" x14ac:dyDescent="0.2">
      <c r="A502" s="140">
        <v>166</v>
      </c>
      <c r="B502" s="503" t="s">
        <v>15</v>
      </c>
      <c r="C502" s="504" t="s">
        <v>268</v>
      </c>
      <c r="D502" s="254">
        <f>SUM(E502,I502)</f>
        <v>2</v>
      </c>
      <c r="E502" s="139">
        <v>0</v>
      </c>
      <c r="F502" s="139">
        <v>0</v>
      </c>
      <c r="G502" s="139">
        <v>0</v>
      </c>
      <c r="H502" s="139">
        <v>0</v>
      </c>
      <c r="I502" s="256">
        <v>2</v>
      </c>
      <c r="J502" s="269">
        <v>0</v>
      </c>
      <c r="K502" s="262">
        <v>1</v>
      </c>
      <c r="L502" s="262">
        <v>1</v>
      </c>
      <c r="M502" s="256">
        <v>0</v>
      </c>
      <c r="N502" s="262">
        <v>0</v>
      </c>
      <c r="O502" s="262">
        <v>0</v>
      </c>
      <c r="P502" s="270">
        <v>0</v>
      </c>
      <c r="Q502" s="504" t="s">
        <v>268</v>
      </c>
      <c r="R502" s="260"/>
    </row>
    <row r="503" spans="1:18" ht="12" customHeight="1" x14ac:dyDescent="0.2">
      <c r="A503" s="261"/>
      <c r="B503" s="503"/>
      <c r="C503" s="504" t="s">
        <v>235</v>
      </c>
      <c r="D503" s="254">
        <f t="shared" ref="D503:D507" si="128">SUM(E503,I503)</f>
        <v>0</v>
      </c>
      <c r="E503" s="139">
        <v>0</v>
      </c>
      <c r="F503" s="139">
        <v>0</v>
      </c>
      <c r="G503" s="139">
        <v>0</v>
      </c>
      <c r="H503" s="139">
        <v>0</v>
      </c>
      <c r="I503" s="262">
        <v>0</v>
      </c>
      <c r="J503" s="269">
        <v>0</v>
      </c>
      <c r="K503" s="269">
        <v>0</v>
      </c>
      <c r="L503" s="262">
        <v>0</v>
      </c>
      <c r="M503" s="262">
        <v>0</v>
      </c>
      <c r="N503" s="262">
        <v>0</v>
      </c>
      <c r="O503" s="269">
        <v>0</v>
      </c>
      <c r="P503" s="269">
        <v>0</v>
      </c>
      <c r="Q503" s="504" t="s">
        <v>235</v>
      </c>
      <c r="R503" s="260"/>
    </row>
    <row r="504" spans="1:18" ht="12" customHeight="1" x14ac:dyDescent="0.2">
      <c r="A504" s="261"/>
      <c r="B504" s="503"/>
      <c r="C504" s="504" t="s">
        <v>32</v>
      </c>
      <c r="D504" s="254">
        <f t="shared" si="128"/>
        <v>2</v>
      </c>
      <c r="E504" s="139">
        <v>0</v>
      </c>
      <c r="F504" s="139">
        <v>0</v>
      </c>
      <c r="G504" s="139">
        <v>0</v>
      </c>
      <c r="H504" s="139">
        <v>0</v>
      </c>
      <c r="I504" s="256">
        <v>2</v>
      </c>
      <c r="J504" s="269">
        <v>0</v>
      </c>
      <c r="K504" s="262">
        <v>1</v>
      </c>
      <c r="L504" s="262">
        <v>1</v>
      </c>
      <c r="M504" s="256">
        <v>0</v>
      </c>
      <c r="N504" s="262">
        <v>0</v>
      </c>
      <c r="O504" s="262">
        <v>0</v>
      </c>
      <c r="P504" s="270">
        <v>0</v>
      </c>
      <c r="Q504" s="504" t="s">
        <v>32</v>
      </c>
      <c r="R504" s="260">
        <v>166</v>
      </c>
    </row>
    <row r="505" spans="1:18" ht="24" customHeight="1" x14ac:dyDescent="0.2">
      <c r="A505" s="276">
        <v>167</v>
      </c>
      <c r="B505" s="499" t="s">
        <v>455</v>
      </c>
      <c r="C505" s="500" t="s">
        <v>268</v>
      </c>
      <c r="D505" s="251">
        <f>SUM(E505,I505)</f>
        <v>5</v>
      </c>
      <c r="E505" s="184">
        <v>0</v>
      </c>
      <c r="F505" s="184">
        <v>0</v>
      </c>
      <c r="G505" s="184">
        <v>0</v>
      </c>
      <c r="H505" s="184">
        <v>0</v>
      </c>
      <c r="I505" s="266">
        <v>5</v>
      </c>
      <c r="J505" s="265">
        <v>0</v>
      </c>
      <c r="K505" s="266">
        <v>0</v>
      </c>
      <c r="L505" s="266">
        <v>0</v>
      </c>
      <c r="M505" s="264">
        <v>0</v>
      </c>
      <c r="N505" s="266">
        <v>0</v>
      </c>
      <c r="O505" s="266">
        <v>5</v>
      </c>
      <c r="P505" s="252">
        <v>0</v>
      </c>
      <c r="Q505" s="500" t="s">
        <v>268</v>
      </c>
      <c r="R505" s="248"/>
    </row>
    <row r="506" spans="1:18" ht="12" customHeight="1" x14ac:dyDescent="0.2">
      <c r="A506" s="275"/>
      <c r="B506" s="499"/>
      <c r="C506" s="500" t="s">
        <v>235</v>
      </c>
      <c r="D506" s="251">
        <f t="shared" si="128"/>
        <v>0</v>
      </c>
      <c r="E506" s="184">
        <v>0</v>
      </c>
      <c r="F506" s="184">
        <v>0</v>
      </c>
      <c r="G506" s="184">
        <v>0</v>
      </c>
      <c r="H506" s="184">
        <v>0</v>
      </c>
      <c r="I506" s="266">
        <v>0</v>
      </c>
      <c r="J506" s="265">
        <v>0</v>
      </c>
      <c r="K506" s="266">
        <v>0</v>
      </c>
      <c r="L506" s="266">
        <v>0</v>
      </c>
      <c r="M506" s="264">
        <v>0</v>
      </c>
      <c r="N506" s="266">
        <v>0</v>
      </c>
      <c r="O506" s="266">
        <v>0</v>
      </c>
      <c r="P506" s="252">
        <v>0</v>
      </c>
      <c r="Q506" s="500" t="s">
        <v>235</v>
      </c>
      <c r="R506" s="248"/>
    </row>
    <row r="507" spans="1:18" ht="12" customHeight="1" x14ac:dyDescent="0.2">
      <c r="A507" s="275"/>
      <c r="B507" s="499"/>
      <c r="C507" s="500" t="s">
        <v>32</v>
      </c>
      <c r="D507" s="251">
        <f t="shared" si="128"/>
        <v>5</v>
      </c>
      <c r="E507" s="184">
        <v>0</v>
      </c>
      <c r="F507" s="184">
        <v>0</v>
      </c>
      <c r="G507" s="184">
        <v>0</v>
      </c>
      <c r="H507" s="184">
        <v>0</v>
      </c>
      <c r="I507" s="266">
        <v>5</v>
      </c>
      <c r="J507" s="265">
        <v>0</v>
      </c>
      <c r="K507" s="266">
        <v>0</v>
      </c>
      <c r="L507" s="266">
        <v>0</v>
      </c>
      <c r="M507" s="264">
        <v>0</v>
      </c>
      <c r="N507" s="266">
        <v>0</v>
      </c>
      <c r="O507" s="266">
        <v>5</v>
      </c>
      <c r="P507" s="252">
        <v>0</v>
      </c>
      <c r="Q507" s="500" t="s">
        <v>32</v>
      </c>
      <c r="R507" s="248">
        <v>167</v>
      </c>
    </row>
    <row r="508" spans="1:18" s="249" customFormat="1" ht="24" customHeight="1" x14ac:dyDescent="0.2">
      <c r="A508" s="276">
        <v>168</v>
      </c>
      <c r="B508" s="499" t="s">
        <v>400</v>
      </c>
      <c r="C508" s="500" t="s">
        <v>268</v>
      </c>
      <c r="D508" s="251">
        <v>0</v>
      </c>
      <c r="E508" s="56">
        <v>0</v>
      </c>
      <c r="F508" s="56">
        <v>0</v>
      </c>
      <c r="G508" s="56">
        <v>0</v>
      </c>
      <c r="H508" s="56">
        <v>0</v>
      </c>
      <c r="I508" s="245">
        <v>0</v>
      </c>
      <c r="J508" s="246">
        <v>0</v>
      </c>
      <c r="K508" s="247">
        <v>0</v>
      </c>
      <c r="L508" s="247">
        <v>0</v>
      </c>
      <c r="M508" s="247">
        <v>0</v>
      </c>
      <c r="N508" s="247">
        <v>0</v>
      </c>
      <c r="O508" s="247">
        <v>0</v>
      </c>
      <c r="P508" s="246">
        <v>0</v>
      </c>
      <c r="Q508" s="500" t="s">
        <v>268</v>
      </c>
      <c r="R508" s="248"/>
    </row>
    <row r="509" spans="1:18" s="249" customFormat="1" ht="12" customHeight="1" x14ac:dyDescent="0.2">
      <c r="A509" s="250"/>
      <c r="B509" s="499"/>
      <c r="C509" s="500" t="s">
        <v>235</v>
      </c>
      <c r="D509" s="251">
        <v>0</v>
      </c>
      <c r="E509" s="56">
        <v>0</v>
      </c>
      <c r="F509" s="56">
        <v>0</v>
      </c>
      <c r="G509" s="56">
        <v>0</v>
      </c>
      <c r="H509" s="56">
        <v>0</v>
      </c>
      <c r="I509" s="245">
        <v>0</v>
      </c>
      <c r="J509" s="246">
        <v>0</v>
      </c>
      <c r="K509" s="247">
        <v>0</v>
      </c>
      <c r="L509" s="247">
        <v>0</v>
      </c>
      <c r="M509" s="247">
        <v>0</v>
      </c>
      <c r="N509" s="247">
        <v>0</v>
      </c>
      <c r="O509" s="247">
        <v>0</v>
      </c>
      <c r="P509" s="246">
        <v>0</v>
      </c>
      <c r="Q509" s="500" t="s">
        <v>235</v>
      </c>
      <c r="R509" s="248"/>
    </row>
    <row r="510" spans="1:18" s="249" customFormat="1" ht="12" customHeight="1" x14ac:dyDescent="0.2">
      <c r="A510" s="250"/>
      <c r="B510" s="499"/>
      <c r="C510" s="500" t="s">
        <v>32</v>
      </c>
      <c r="D510" s="251">
        <v>0</v>
      </c>
      <c r="E510" s="56">
        <v>0</v>
      </c>
      <c r="F510" s="56">
        <v>0</v>
      </c>
      <c r="G510" s="56">
        <v>0</v>
      </c>
      <c r="H510" s="56">
        <v>0</v>
      </c>
      <c r="I510" s="245">
        <v>0</v>
      </c>
      <c r="J510" s="246">
        <v>0</v>
      </c>
      <c r="K510" s="247">
        <v>0</v>
      </c>
      <c r="L510" s="247">
        <v>0</v>
      </c>
      <c r="M510" s="247">
        <v>0</v>
      </c>
      <c r="N510" s="247">
        <v>0</v>
      </c>
      <c r="O510" s="247">
        <v>0</v>
      </c>
      <c r="P510" s="246">
        <v>0</v>
      </c>
      <c r="Q510" s="500" t="s">
        <v>32</v>
      </c>
      <c r="R510" s="248">
        <v>168</v>
      </c>
    </row>
    <row r="511" spans="1:18" s="249" customFormat="1" ht="24" customHeight="1" x14ac:dyDescent="0.2">
      <c r="A511" s="276">
        <v>169</v>
      </c>
      <c r="B511" s="499" t="s">
        <v>16</v>
      </c>
      <c r="C511" s="500" t="s">
        <v>268</v>
      </c>
      <c r="D511" s="251">
        <v>0</v>
      </c>
      <c r="E511" s="56">
        <v>0</v>
      </c>
      <c r="F511" s="56">
        <v>0</v>
      </c>
      <c r="G511" s="56">
        <v>0</v>
      </c>
      <c r="H511" s="56">
        <v>0</v>
      </c>
      <c r="I511" s="245">
        <v>0</v>
      </c>
      <c r="J511" s="246">
        <v>0</v>
      </c>
      <c r="K511" s="247">
        <v>0</v>
      </c>
      <c r="L511" s="247">
        <v>0</v>
      </c>
      <c r="M511" s="247">
        <v>0</v>
      </c>
      <c r="N511" s="247">
        <v>0</v>
      </c>
      <c r="O511" s="247">
        <v>0</v>
      </c>
      <c r="P511" s="246">
        <v>0</v>
      </c>
      <c r="Q511" s="500" t="s">
        <v>268</v>
      </c>
      <c r="R511" s="248"/>
    </row>
    <row r="512" spans="1:18" s="249" customFormat="1" ht="12" customHeight="1" x14ac:dyDescent="0.2">
      <c r="A512" s="250"/>
      <c r="B512" s="499"/>
      <c r="C512" s="500" t="s">
        <v>235</v>
      </c>
      <c r="D512" s="251">
        <v>0</v>
      </c>
      <c r="E512" s="56">
        <v>0</v>
      </c>
      <c r="F512" s="56">
        <v>0</v>
      </c>
      <c r="G512" s="56">
        <v>0</v>
      </c>
      <c r="H512" s="56">
        <v>0</v>
      </c>
      <c r="I512" s="245">
        <v>0</v>
      </c>
      <c r="J512" s="246">
        <v>0</v>
      </c>
      <c r="K512" s="247">
        <v>0</v>
      </c>
      <c r="L512" s="247">
        <v>0</v>
      </c>
      <c r="M512" s="247">
        <v>0</v>
      </c>
      <c r="N512" s="247">
        <v>0</v>
      </c>
      <c r="O512" s="247">
        <v>0</v>
      </c>
      <c r="P512" s="246">
        <v>0</v>
      </c>
      <c r="Q512" s="500" t="s">
        <v>235</v>
      </c>
      <c r="R512" s="248"/>
    </row>
    <row r="513" spans="1:18" s="249" customFormat="1" ht="12" customHeight="1" x14ac:dyDescent="0.2">
      <c r="A513" s="250"/>
      <c r="B513" s="499"/>
      <c r="C513" s="500" t="s">
        <v>32</v>
      </c>
      <c r="D513" s="251">
        <v>0</v>
      </c>
      <c r="E513" s="56">
        <v>0</v>
      </c>
      <c r="F513" s="56">
        <v>0</v>
      </c>
      <c r="G513" s="56">
        <v>0</v>
      </c>
      <c r="H513" s="56">
        <v>0</v>
      </c>
      <c r="I513" s="245">
        <v>0</v>
      </c>
      <c r="J513" s="246">
        <v>0</v>
      </c>
      <c r="K513" s="247">
        <v>0</v>
      </c>
      <c r="L513" s="247">
        <v>0</v>
      </c>
      <c r="M513" s="247">
        <v>0</v>
      </c>
      <c r="N513" s="247">
        <v>0</v>
      </c>
      <c r="O513" s="247">
        <v>0</v>
      </c>
      <c r="P513" s="246">
        <v>0</v>
      </c>
      <c r="Q513" s="500" t="s">
        <v>32</v>
      </c>
      <c r="R513" s="248">
        <v>168</v>
      </c>
    </row>
    <row r="514" spans="1:18" s="249" customFormat="1" ht="24" customHeight="1" x14ac:dyDescent="0.2">
      <c r="A514" s="276">
        <v>170</v>
      </c>
      <c r="B514" s="499" t="s">
        <v>17</v>
      </c>
      <c r="C514" s="500" t="s">
        <v>268</v>
      </c>
      <c r="D514" s="251">
        <f>SUM(E514,I514)</f>
        <v>2583</v>
      </c>
      <c r="E514" s="263">
        <v>133</v>
      </c>
      <c r="F514" s="263">
        <v>10</v>
      </c>
      <c r="G514" s="263">
        <v>64</v>
      </c>
      <c r="H514" s="263">
        <v>59</v>
      </c>
      <c r="I514" s="264">
        <v>2450</v>
      </c>
      <c r="J514" s="265">
        <v>5</v>
      </c>
      <c r="K514" s="247">
        <v>130</v>
      </c>
      <c r="L514" s="266">
        <v>469</v>
      </c>
      <c r="M514" s="264">
        <v>1143</v>
      </c>
      <c r="N514" s="266">
        <v>428</v>
      </c>
      <c r="O514" s="266">
        <v>196</v>
      </c>
      <c r="P514" s="252">
        <v>79</v>
      </c>
      <c r="Q514" s="500" t="s">
        <v>268</v>
      </c>
      <c r="R514" s="248"/>
    </row>
    <row r="515" spans="1:18" s="249" customFormat="1" ht="12" customHeight="1" x14ac:dyDescent="0.2">
      <c r="A515" s="250"/>
      <c r="B515" s="499"/>
      <c r="C515" s="500" t="s">
        <v>235</v>
      </c>
      <c r="D515" s="251">
        <f t="shared" ref="D515:D516" si="129">SUM(E515,I515)</f>
        <v>233</v>
      </c>
      <c r="E515" s="263">
        <v>14</v>
      </c>
      <c r="F515" s="263">
        <v>0</v>
      </c>
      <c r="G515" s="263">
        <v>7</v>
      </c>
      <c r="H515" s="263">
        <v>7</v>
      </c>
      <c r="I515" s="264">
        <v>219</v>
      </c>
      <c r="J515" s="265">
        <v>1</v>
      </c>
      <c r="K515" s="247">
        <v>17</v>
      </c>
      <c r="L515" s="266">
        <v>45</v>
      </c>
      <c r="M515" s="264">
        <v>106</v>
      </c>
      <c r="N515" s="266">
        <v>31</v>
      </c>
      <c r="O515" s="266">
        <v>17</v>
      </c>
      <c r="P515" s="252">
        <v>2</v>
      </c>
      <c r="Q515" s="500" t="s">
        <v>235</v>
      </c>
      <c r="R515" s="248"/>
    </row>
    <row r="516" spans="1:18" s="249" customFormat="1" ht="12" customHeight="1" x14ac:dyDescent="0.2">
      <c r="A516" s="250"/>
      <c r="B516" s="499"/>
      <c r="C516" s="500" t="s">
        <v>32</v>
      </c>
      <c r="D516" s="251">
        <f t="shared" si="129"/>
        <v>2816</v>
      </c>
      <c r="E516" s="263">
        <v>147</v>
      </c>
      <c r="F516" s="263">
        <v>10</v>
      </c>
      <c r="G516" s="263">
        <v>71</v>
      </c>
      <c r="H516" s="263">
        <v>66</v>
      </c>
      <c r="I516" s="264">
        <v>2669</v>
      </c>
      <c r="J516" s="265">
        <v>6</v>
      </c>
      <c r="K516" s="247">
        <v>147</v>
      </c>
      <c r="L516" s="266">
        <v>514</v>
      </c>
      <c r="M516" s="264">
        <v>1249</v>
      </c>
      <c r="N516" s="266">
        <v>459</v>
      </c>
      <c r="O516" s="266">
        <v>213</v>
      </c>
      <c r="P516" s="252">
        <v>81</v>
      </c>
      <c r="Q516" s="500" t="s">
        <v>32</v>
      </c>
      <c r="R516" s="248">
        <v>169</v>
      </c>
    </row>
  </sheetData>
  <mergeCells count="529">
    <mergeCell ref="B514:B516"/>
    <mergeCell ref="C514:C516"/>
    <mergeCell ref="Q514:Q516"/>
    <mergeCell ref="B508:B510"/>
    <mergeCell ref="C508:C510"/>
    <mergeCell ref="Q508:Q510"/>
    <mergeCell ref="B511:B513"/>
    <mergeCell ref="C511:C513"/>
    <mergeCell ref="Q511:Q513"/>
    <mergeCell ref="C499:C501"/>
    <mergeCell ref="Q499:Q501"/>
    <mergeCell ref="B502:B504"/>
    <mergeCell ref="C502:C504"/>
    <mergeCell ref="Q502:Q504"/>
    <mergeCell ref="B505:B507"/>
    <mergeCell ref="C505:C507"/>
    <mergeCell ref="Q505:Q507"/>
    <mergeCell ref="B490:B492"/>
    <mergeCell ref="C490:C492"/>
    <mergeCell ref="Q490:Q492"/>
    <mergeCell ref="C493:C495"/>
    <mergeCell ref="Q493:Q495"/>
    <mergeCell ref="B496:B498"/>
    <mergeCell ref="C496:C498"/>
    <mergeCell ref="Q496:Q498"/>
    <mergeCell ref="B484:B486"/>
    <mergeCell ref="C484:C486"/>
    <mergeCell ref="Q484:Q486"/>
    <mergeCell ref="B487:B489"/>
    <mergeCell ref="C487:C489"/>
    <mergeCell ref="Q487:Q489"/>
    <mergeCell ref="B478:B480"/>
    <mergeCell ref="C478:C480"/>
    <mergeCell ref="Q478:Q480"/>
    <mergeCell ref="B481:B483"/>
    <mergeCell ref="C481:C483"/>
    <mergeCell ref="Q481:Q483"/>
    <mergeCell ref="B472:B474"/>
    <mergeCell ref="C472:C474"/>
    <mergeCell ref="Q472:Q474"/>
    <mergeCell ref="B475:B477"/>
    <mergeCell ref="C475:C477"/>
    <mergeCell ref="Q475:Q477"/>
    <mergeCell ref="B466:B468"/>
    <mergeCell ref="C466:C468"/>
    <mergeCell ref="Q466:Q468"/>
    <mergeCell ref="B469:B471"/>
    <mergeCell ref="C469:C471"/>
    <mergeCell ref="Q469:Q471"/>
    <mergeCell ref="B460:B462"/>
    <mergeCell ref="C460:C462"/>
    <mergeCell ref="Q460:Q462"/>
    <mergeCell ref="B463:B465"/>
    <mergeCell ref="C463:C465"/>
    <mergeCell ref="Q463:Q465"/>
    <mergeCell ref="B454:B456"/>
    <mergeCell ref="C454:C456"/>
    <mergeCell ref="Q454:Q456"/>
    <mergeCell ref="B457:B459"/>
    <mergeCell ref="C457:C459"/>
    <mergeCell ref="Q457:Q459"/>
    <mergeCell ref="B448:B450"/>
    <mergeCell ref="C448:C450"/>
    <mergeCell ref="Q448:Q450"/>
    <mergeCell ref="B451:B453"/>
    <mergeCell ref="C451:C453"/>
    <mergeCell ref="Q451:Q453"/>
    <mergeCell ref="B442:B444"/>
    <mergeCell ref="C442:C444"/>
    <mergeCell ref="Q442:Q444"/>
    <mergeCell ref="B445:B447"/>
    <mergeCell ref="C445:C447"/>
    <mergeCell ref="Q445:Q447"/>
    <mergeCell ref="B436:B438"/>
    <mergeCell ref="C436:C438"/>
    <mergeCell ref="Q436:Q438"/>
    <mergeCell ref="B439:B441"/>
    <mergeCell ref="C439:C441"/>
    <mergeCell ref="Q439:Q441"/>
    <mergeCell ref="B430:B432"/>
    <mergeCell ref="C430:C432"/>
    <mergeCell ref="Q430:Q432"/>
    <mergeCell ref="B433:B435"/>
    <mergeCell ref="C433:C435"/>
    <mergeCell ref="Q433:Q435"/>
    <mergeCell ref="Q421:Q423"/>
    <mergeCell ref="B424:B426"/>
    <mergeCell ref="C424:C426"/>
    <mergeCell ref="Q424:Q426"/>
    <mergeCell ref="B427:B429"/>
    <mergeCell ref="C427:C429"/>
    <mergeCell ref="Q427:Q429"/>
    <mergeCell ref="B421:B423"/>
    <mergeCell ref="C421:C423"/>
    <mergeCell ref="B418:B420"/>
    <mergeCell ref="C418:C420"/>
    <mergeCell ref="Q418:Q420"/>
    <mergeCell ref="B412:B414"/>
    <mergeCell ref="C412:C414"/>
    <mergeCell ref="Q412:Q414"/>
    <mergeCell ref="B415:B417"/>
    <mergeCell ref="C415:C417"/>
    <mergeCell ref="Q415:Q417"/>
    <mergeCell ref="B406:B408"/>
    <mergeCell ref="C406:C408"/>
    <mergeCell ref="Q406:Q408"/>
    <mergeCell ref="B409:B411"/>
    <mergeCell ref="C409:C411"/>
    <mergeCell ref="Q409:Q411"/>
    <mergeCell ref="B400:B402"/>
    <mergeCell ref="C400:C402"/>
    <mergeCell ref="Q400:Q402"/>
    <mergeCell ref="B403:B405"/>
    <mergeCell ref="C403:C405"/>
    <mergeCell ref="Q403:Q405"/>
    <mergeCell ref="Q391:Q393"/>
    <mergeCell ref="B394:B396"/>
    <mergeCell ref="C394:C396"/>
    <mergeCell ref="Q394:Q396"/>
    <mergeCell ref="B397:B399"/>
    <mergeCell ref="C397:C399"/>
    <mergeCell ref="Q397:Q399"/>
    <mergeCell ref="B391:B393"/>
    <mergeCell ref="C391:C393"/>
    <mergeCell ref="B388:B390"/>
    <mergeCell ref="C388:C390"/>
    <mergeCell ref="Q388:Q390"/>
    <mergeCell ref="B382:B384"/>
    <mergeCell ref="C382:C384"/>
    <mergeCell ref="Q382:Q384"/>
    <mergeCell ref="B385:B387"/>
    <mergeCell ref="C385:C387"/>
    <mergeCell ref="Q385:Q387"/>
    <mergeCell ref="B376:B378"/>
    <mergeCell ref="C376:C378"/>
    <mergeCell ref="Q376:Q378"/>
    <mergeCell ref="B379:B381"/>
    <mergeCell ref="C379:C381"/>
    <mergeCell ref="Q379:Q381"/>
    <mergeCell ref="B370:B372"/>
    <mergeCell ref="C370:C372"/>
    <mergeCell ref="Q370:Q372"/>
    <mergeCell ref="B373:B375"/>
    <mergeCell ref="C373:C375"/>
    <mergeCell ref="Q373:Q375"/>
    <mergeCell ref="Q361:Q363"/>
    <mergeCell ref="B364:B366"/>
    <mergeCell ref="C364:C366"/>
    <mergeCell ref="Q364:Q366"/>
    <mergeCell ref="C367:C369"/>
    <mergeCell ref="Q367:Q369"/>
    <mergeCell ref="B361:B363"/>
    <mergeCell ref="C361:C363"/>
    <mergeCell ref="B358:B360"/>
    <mergeCell ref="C358:C360"/>
    <mergeCell ref="Q358:Q360"/>
    <mergeCell ref="B352:B354"/>
    <mergeCell ref="C352:C354"/>
    <mergeCell ref="Q352:Q354"/>
    <mergeCell ref="B355:B357"/>
    <mergeCell ref="C355:C357"/>
    <mergeCell ref="Q355:Q357"/>
    <mergeCell ref="B346:B348"/>
    <mergeCell ref="C346:C348"/>
    <mergeCell ref="Q346:Q348"/>
    <mergeCell ref="B349:B351"/>
    <mergeCell ref="C349:C351"/>
    <mergeCell ref="Q349:Q351"/>
    <mergeCell ref="B340:B342"/>
    <mergeCell ref="C340:C342"/>
    <mergeCell ref="Q340:Q342"/>
    <mergeCell ref="B343:B345"/>
    <mergeCell ref="C343:C345"/>
    <mergeCell ref="Q343:Q345"/>
    <mergeCell ref="B334:B336"/>
    <mergeCell ref="C334:C336"/>
    <mergeCell ref="Q334:Q336"/>
    <mergeCell ref="B337:B339"/>
    <mergeCell ref="C337:C339"/>
    <mergeCell ref="Q337:Q339"/>
    <mergeCell ref="Q325:Q327"/>
    <mergeCell ref="B328:B330"/>
    <mergeCell ref="C328:C330"/>
    <mergeCell ref="Q328:Q330"/>
    <mergeCell ref="B331:B333"/>
    <mergeCell ref="C331:C333"/>
    <mergeCell ref="Q331:Q333"/>
    <mergeCell ref="B325:B327"/>
    <mergeCell ref="C325:C327"/>
    <mergeCell ref="B322:B324"/>
    <mergeCell ref="C322:C324"/>
    <mergeCell ref="Q322:Q324"/>
    <mergeCell ref="B316:B318"/>
    <mergeCell ref="C316:C318"/>
    <mergeCell ref="Q316:Q318"/>
    <mergeCell ref="B319:B321"/>
    <mergeCell ref="C319:C321"/>
    <mergeCell ref="Q319:Q321"/>
    <mergeCell ref="B310:B312"/>
    <mergeCell ref="C310:C312"/>
    <mergeCell ref="Q310:Q312"/>
    <mergeCell ref="B313:B315"/>
    <mergeCell ref="C313:C315"/>
    <mergeCell ref="Q313:Q315"/>
    <mergeCell ref="B304:B306"/>
    <mergeCell ref="C304:C306"/>
    <mergeCell ref="Q304:Q306"/>
    <mergeCell ref="B307:B309"/>
    <mergeCell ref="C307:C309"/>
    <mergeCell ref="Q307:Q309"/>
    <mergeCell ref="B298:B300"/>
    <mergeCell ref="C298:C300"/>
    <mergeCell ref="Q298:Q300"/>
    <mergeCell ref="B301:B303"/>
    <mergeCell ref="C301:C303"/>
    <mergeCell ref="Q301:Q303"/>
    <mergeCell ref="Q289:Q291"/>
    <mergeCell ref="B292:B294"/>
    <mergeCell ref="C292:C294"/>
    <mergeCell ref="Q292:Q294"/>
    <mergeCell ref="B295:B297"/>
    <mergeCell ref="C295:C297"/>
    <mergeCell ref="Q295:Q297"/>
    <mergeCell ref="B289:B291"/>
    <mergeCell ref="C289:C291"/>
    <mergeCell ref="B286:B288"/>
    <mergeCell ref="C286:C288"/>
    <mergeCell ref="Q286:Q288"/>
    <mergeCell ref="B280:B282"/>
    <mergeCell ref="C280:C282"/>
    <mergeCell ref="Q280:Q282"/>
    <mergeCell ref="B283:B285"/>
    <mergeCell ref="C283:C285"/>
    <mergeCell ref="Q283:Q285"/>
    <mergeCell ref="B274:B276"/>
    <mergeCell ref="C274:C276"/>
    <mergeCell ref="Q274:Q276"/>
    <mergeCell ref="B277:B279"/>
    <mergeCell ref="C277:C279"/>
    <mergeCell ref="Q277:Q279"/>
    <mergeCell ref="B268:B270"/>
    <mergeCell ref="C268:C270"/>
    <mergeCell ref="Q268:Q270"/>
    <mergeCell ref="B271:B273"/>
    <mergeCell ref="C271:C273"/>
    <mergeCell ref="Q271:Q273"/>
    <mergeCell ref="B262:B264"/>
    <mergeCell ref="C262:C264"/>
    <mergeCell ref="Q262:Q264"/>
    <mergeCell ref="B265:B267"/>
    <mergeCell ref="C265:C267"/>
    <mergeCell ref="Q265:Q267"/>
    <mergeCell ref="Q253:Q255"/>
    <mergeCell ref="B256:B258"/>
    <mergeCell ref="C256:C258"/>
    <mergeCell ref="Q256:Q258"/>
    <mergeCell ref="B259:B261"/>
    <mergeCell ref="C259:C261"/>
    <mergeCell ref="Q259:Q261"/>
    <mergeCell ref="B253:B255"/>
    <mergeCell ref="C253:C255"/>
    <mergeCell ref="B250:B252"/>
    <mergeCell ref="C250:C252"/>
    <mergeCell ref="Q250:Q252"/>
    <mergeCell ref="B244:B246"/>
    <mergeCell ref="C244:C246"/>
    <mergeCell ref="Q244:Q246"/>
    <mergeCell ref="B247:B249"/>
    <mergeCell ref="C247:C249"/>
    <mergeCell ref="Q247:Q249"/>
    <mergeCell ref="B238:B240"/>
    <mergeCell ref="C238:C240"/>
    <mergeCell ref="Q238:Q240"/>
    <mergeCell ref="B241:B243"/>
    <mergeCell ref="C241:C243"/>
    <mergeCell ref="Q241:Q243"/>
    <mergeCell ref="B232:B234"/>
    <mergeCell ref="C232:C234"/>
    <mergeCell ref="Q232:Q234"/>
    <mergeCell ref="B235:B237"/>
    <mergeCell ref="C235:C237"/>
    <mergeCell ref="Q235:Q237"/>
    <mergeCell ref="B223:B225"/>
    <mergeCell ref="C223:C225"/>
    <mergeCell ref="Q223:Q225"/>
    <mergeCell ref="C226:C228"/>
    <mergeCell ref="Q226:Q228"/>
    <mergeCell ref="B229:B231"/>
    <mergeCell ref="C229:C231"/>
    <mergeCell ref="Q229:Q231"/>
    <mergeCell ref="B217:B219"/>
    <mergeCell ref="C217:C219"/>
    <mergeCell ref="Q217:Q219"/>
    <mergeCell ref="B220:B222"/>
    <mergeCell ref="C220:C222"/>
    <mergeCell ref="Q220:Q222"/>
    <mergeCell ref="B211:B213"/>
    <mergeCell ref="C211:C213"/>
    <mergeCell ref="Q211:Q213"/>
    <mergeCell ref="B214:B216"/>
    <mergeCell ref="C214:C216"/>
    <mergeCell ref="Q214:Q216"/>
    <mergeCell ref="B205:B207"/>
    <mergeCell ref="C205:C207"/>
    <mergeCell ref="Q205:Q207"/>
    <mergeCell ref="B208:B210"/>
    <mergeCell ref="C208:C210"/>
    <mergeCell ref="Q208:Q210"/>
    <mergeCell ref="B199:B201"/>
    <mergeCell ref="C199:C201"/>
    <mergeCell ref="Q199:Q201"/>
    <mergeCell ref="B202:B204"/>
    <mergeCell ref="C202:C204"/>
    <mergeCell ref="Q202:Q204"/>
    <mergeCell ref="B193:B195"/>
    <mergeCell ref="C193:C195"/>
    <mergeCell ref="Q193:Q195"/>
    <mergeCell ref="B196:B198"/>
    <mergeCell ref="C196:C198"/>
    <mergeCell ref="Q196:Q198"/>
    <mergeCell ref="Q184:Q186"/>
    <mergeCell ref="B187:B189"/>
    <mergeCell ref="C187:C189"/>
    <mergeCell ref="Q187:Q189"/>
    <mergeCell ref="B190:B192"/>
    <mergeCell ref="C190:C192"/>
    <mergeCell ref="Q190:Q192"/>
    <mergeCell ref="B184:B186"/>
    <mergeCell ref="C184:C186"/>
    <mergeCell ref="B181:B183"/>
    <mergeCell ref="C181:C183"/>
    <mergeCell ref="Q181:Q183"/>
    <mergeCell ref="B175:B177"/>
    <mergeCell ref="C175:C177"/>
    <mergeCell ref="Q175:Q177"/>
    <mergeCell ref="B178:B180"/>
    <mergeCell ref="C178:C180"/>
    <mergeCell ref="Q178:Q180"/>
    <mergeCell ref="B169:B171"/>
    <mergeCell ref="C169:C171"/>
    <mergeCell ref="Q169:Q171"/>
    <mergeCell ref="B172:B174"/>
    <mergeCell ref="C172:C174"/>
    <mergeCell ref="Q172:Q174"/>
    <mergeCell ref="B163:B165"/>
    <mergeCell ref="C163:C165"/>
    <mergeCell ref="Q163:Q165"/>
    <mergeCell ref="B166:B168"/>
    <mergeCell ref="C166:C168"/>
    <mergeCell ref="Q166:Q168"/>
    <mergeCell ref="B157:B159"/>
    <mergeCell ref="C157:C159"/>
    <mergeCell ref="Q157:Q159"/>
    <mergeCell ref="B160:B162"/>
    <mergeCell ref="C160:C162"/>
    <mergeCell ref="Q160:Q162"/>
    <mergeCell ref="Q148:Q150"/>
    <mergeCell ref="B151:B153"/>
    <mergeCell ref="C151:C153"/>
    <mergeCell ref="Q151:Q153"/>
    <mergeCell ref="B154:B156"/>
    <mergeCell ref="C154:C156"/>
    <mergeCell ref="Q154:Q156"/>
    <mergeCell ref="B148:B150"/>
    <mergeCell ref="C148:C150"/>
    <mergeCell ref="B145:B147"/>
    <mergeCell ref="C145:C147"/>
    <mergeCell ref="Q145:Q147"/>
    <mergeCell ref="B139:B141"/>
    <mergeCell ref="C139:C141"/>
    <mergeCell ref="Q139:Q141"/>
    <mergeCell ref="B142:B144"/>
    <mergeCell ref="C142:C144"/>
    <mergeCell ref="Q142:Q144"/>
    <mergeCell ref="B133:B135"/>
    <mergeCell ref="C133:C135"/>
    <mergeCell ref="Q133:Q135"/>
    <mergeCell ref="B136:B138"/>
    <mergeCell ref="C136:C138"/>
    <mergeCell ref="Q136:Q138"/>
    <mergeCell ref="B127:B129"/>
    <mergeCell ref="C127:C129"/>
    <mergeCell ref="Q127:Q129"/>
    <mergeCell ref="B130:B132"/>
    <mergeCell ref="C130:C132"/>
    <mergeCell ref="Q130:Q132"/>
    <mergeCell ref="Q118:Q120"/>
    <mergeCell ref="B121:B123"/>
    <mergeCell ref="C121:C123"/>
    <mergeCell ref="Q121:Q123"/>
    <mergeCell ref="B124:B126"/>
    <mergeCell ref="C124:C126"/>
    <mergeCell ref="Q124:Q126"/>
    <mergeCell ref="B118:B120"/>
    <mergeCell ref="C118:C120"/>
    <mergeCell ref="B115:B117"/>
    <mergeCell ref="C115:C117"/>
    <mergeCell ref="Q115:Q117"/>
    <mergeCell ref="B109:B111"/>
    <mergeCell ref="C109:C111"/>
    <mergeCell ref="Q109:Q111"/>
    <mergeCell ref="B112:B114"/>
    <mergeCell ref="C112:C114"/>
    <mergeCell ref="Q112:Q114"/>
    <mergeCell ref="B103:B105"/>
    <mergeCell ref="C103:C105"/>
    <mergeCell ref="Q103:Q105"/>
    <mergeCell ref="B106:B108"/>
    <mergeCell ref="C106:C108"/>
    <mergeCell ref="Q106:Q108"/>
    <mergeCell ref="B97:B99"/>
    <mergeCell ref="C97:C99"/>
    <mergeCell ref="Q97:Q99"/>
    <mergeCell ref="B100:B102"/>
    <mergeCell ref="C100:C102"/>
    <mergeCell ref="Q100:Q102"/>
    <mergeCell ref="B91:B93"/>
    <mergeCell ref="C91:C93"/>
    <mergeCell ref="Q91:Q93"/>
    <mergeCell ref="B94:B96"/>
    <mergeCell ref="C94:C96"/>
    <mergeCell ref="Q94:Q96"/>
    <mergeCell ref="Q82:Q84"/>
    <mergeCell ref="B85:B87"/>
    <mergeCell ref="C85:C87"/>
    <mergeCell ref="Q85:Q87"/>
    <mergeCell ref="B88:B90"/>
    <mergeCell ref="C88:C90"/>
    <mergeCell ref="Q88:Q90"/>
    <mergeCell ref="B82:B84"/>
    <mergeCell ref="C82:C84"/>
    <mergeCell ref="B79:B81"/>
    <mergeCell ref="C79:C81"/>
    <mergeCell ref="Q79:Q81"/>
    <mergeCell ref="B73:B75"/>
    <mergeCell ref="C73:C75"/>
    <mergeCell ref="Q73:Q75"/>
    <mergeCell ref="B76:B78"/>
    <mergeCell ref="C76:C78"/>
    <mergeCell ref="Q76:Q78"/>
    <mergeCell ref="B67:B69"/>
    <mergeCell ref="C67:C69"/>
    <mergeCell ref="Q67:Q69"/>
    <mergeCell ref="B70:B72"/>
    <mergeCell ref="C70:C72"/>
    <mergeCell ref="Q70:Q72"/>
    <mergeCell ref="B61:B63"/>
    <mergeCell ref="C61:C63"/>
    <mergeCell ref="Q61:Q63"/>
    <mergeCell ref="B64:B66"/>
    <mergeCell ref="C64:C66"/>
    <mergeCell ref="Q64:Q66"/>
    <mergeCell ref="B55:B57"/>
    <mergeCell ref="C55:C57"/>
    <mergeCell ref="Q55:Q57"/>
    <mergeCell ref="B58:B60"/>
    <mergeCell ref="C58:C60"/>
    <mergeCell ref="Q58:Q60"/>
    <mergeCell ref="Q46:Q48"/>
    <mergeCell ref="B49:B51"/>
    <mergeCell ref="C49:C51"/>
    <mergeCell ref="Q49:Q51"/>
    <mergeCell ref="B52:B54"/>
    <mergeCell ref="C52:C54"/>
    <mergeCell ref="Q52:Q54"/>
    <mergeCell ref="B46:B48"/>
    <mergeCell ref="C46:C48"/>
    <mergeCell ref="B43:B45"/>
    <mergeCell ref="C43:C45"/>
    <mergeCell ref="Q43:Q45"/>
    <mergeCell ref="B37:B39"/>
    <mergeCell ref="C37:C39"/>
    <mergeCell ref="Q37:Q39"/>
    <mergeCell ref="B40:B42"/>
    <mergeCell ref="C40:C42"/>
    <mergeCell ref="Q40:Q42"/>
    <mergeCell ref="B31:B33"/>
    <mergeCell ref="C31:C33"/>
    <mergeCell ref="Q31:Q33"/>
    <mergeCell ref="B34:B36"/>
    <mergeCell ref="C34:C36"/>
    <mergeCell ref="Q34:Q36"/>
    <mergeCell ref="B25:B27"/>
    <mergeCell ref="C25:C27"/>
    <mergeCell ref="Q25:Q27"/>
    <mergeCell ref="B28:B30"/>
    <mergeCell ref="C28:C30"/>
    <mergeCell ref="Q28:Q30"/>
    <mergeCell ref="B19:B21"/>
    <mergeCell ref="C19:C21"/>
    <mergeCell ref="Q19:Q21"/>
    <mergeCell ref="B22:B24"/>
    <mergeCell ref="C22:C24"/>
    <mergeCell ref="Q22:Q24"/>
    <mergeCell ref="B13:B15"/>
    <mergeCell ref="C13:C15"/>
    <mergeCell ref="Q13:Q15"/>
    <mergeCell ref="B16:B18"/>
    <mergeCell ref="C16:C18"/>
    <mergeCell ref="Q16:Q18"/>
    <mergeCell ref="B7:B9"/>
    <mergeCell ref="C7:C9"/>
    <mergeCell ref="Q7:Q9"/>
    <mergeCell ref="B10:B12"/>
    <mergeCell ref="C10:C12"/>
    <mergeCell ref="Q10:Q12"/>
    <mergeCell ref="J5:J6"/>
    <mergeCell ref="K5:K6"/>
    <mergeCell ref="L5:L6"/>
    <mergeCell ref="M5:M6"/>
    <mergeCell ref="N5:N6"/>
    <mergeCell ref="O5:O6"/>
    <mergeCell ref="A1:H1"/>
    <mergeCell ref="A3:A6"/>
    <mergeCell ref="B3:B6"/>
    <mergeCell ref="C3:C6"/>
    <mergeCell ref="D3:D6"/>
    <mergeCell ref="E3:H3"/>
    <mergeCell ref="I3:P3"/>
    <mergeCell ref="Q3:Q6"/>
    <mergeCell ref="R3:R6"/>
    <mergeCell ref="E4:E6"/>
    <mergeCell ref="F4:H4"/>
    <mergeCell ref="I4:I6"/>
    <mergeCell ref="J4:P4"/>
    <mergeCell ref="F5:F6"/>
    <mergeCell ref="G5:G6"/>
    <mergeCell ref="H5:H6"/>
    <mergeCell ref="P5:P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8" pageOrder="overThenDown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48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17.625" style="3" customWidth="1"/>
    <col min="2" max="12" width="5.5" style="3" customWidth="1"/>
    <col min="13" max="16384" width="11" style="3"/>
  </cols>
  <sheetData>
    <row r="1" spans="1:12" ht="28.5" customHeight="1" x14ac:dyDescent="0.2">
      <c r="A1" s="455" t="s">
        <v>546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2" spans="1:12" ht="12" customHeight="1" x14ac:dyDescent="0.2">
      <c r="A2" s="25"/>
      <c r="B2" s="25"/>
    </row>
    <row r="3" spans="1:12" s="22" customFormat="1" ht="11.25" customHeight="1" x14ac:dyDescent="0.2">
      <c r="A3" s="510" t="s">
        <v>94</v>
      </c>
      <c r="B3" s="447" t="s">
        <v>20</v>
      </c>
      <c r="C3" s="450" t="s">
        <v>21</v>
      </c>
      <c r="D3" s="451"/>
      <c r="E3" s="451"/>
      <c r="F3" s="474"/>
      <c r="G3" s="450" t="s">
        <v>22</v>
      </c>
      <c r="H3" s="451"/>
      <c r="I3" s="451"/>
      <c r="J3" s="451"/>
      <c r="K3" s="451"/>
      <c r="L3" s="451"/>
    </row>
    <row r="4" spans="1:12" s="22" customFormat="1" ht="11.25" customHeight="1" x14ac:dyDescent="0.2">
      <c r="A4" s="445"/>
      <c r="B4" s="448"/>
      <c r="C4" s="452" t="s">
        <v>95</v>
      </c>
      <c r="D4" s="453" t="s">
        <v>96</v>
      </c>
      <c r="E4" s="511"/>
      <c r="F4" s="475"/>
      <c r="G4" s="452" t="s">
        <v>97</v>
      </c>
      <c r="H4" s="515" t="s">
        <v>276</v>
      </c>
      <c r="I4" s="516"/>
      <c r="J4" s="516"/>
      <c r="K4" s="516"/>
      <c r="L4" s="516"/>
    </row>
    <row r="5" spans="1:12" s="22" customFormat="1" ht="11.25" customHeight="1" x14ac:dyDescent="0.2">
      <c r="A5" s="445"/>
      <c r="B5" s="448"/>
      <c r="C5" s="448"/>
      <c r="D5" s="512"/>
      <c r="E5" s="513"/>
      <c r="F5" s="514"/>
      <c r="G5" s="448"/>
      <c r="H5" s="517"/>
      <c r="I5" s="518"/>
      <c r="J5" s="518"/>
      <c r="K5" s="518"/>
      <c r="L5" s="518"/>
    </row>
    <row r="6" spans="1:12" s="22" customFormat="1" ht="11.25" customHeight="1" x14ac:dyDescent="0.2">
      <c r="A6" s="445"/>
      <c r="B6" s="448"/>
      <c r="C6" s="448"/>
      <c r="D6" s="452" t="s">
        <v>98</v>
      </c>
      <c r="E6" s="452" t="s">
        <v>99</v>
      </c>
      <c r="F6" s="452" t="s">
        <v>100</v>
      </c>
      <c r="G6" s="448"/>
      <c r="H6" s="452" t="s">
        <v>99</v>
      </c>
      <c r="I6" s="452" t="s">
        <v>101</v>
      </c>
      <c r="J6" s="452" t="s">
        <v>102</v>
      </c>
      <c r="K6" s="452" t="s">
        <v>103</v>
      </c>
      <c r="L6" s="453" t="s">
        <v>104</v>
      </c>
    </row>
    <row r="7" spans="1:12" s="22" customFormat="1" ht="11.25" customHeight="1" x14ac:dyDescent="0.2">
      <c r="A7" s="445"/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57"/>
    </row>
    <row r="8" spans="1:12" s="22" customFormat="1" ht="11.25" customHeight="1" x14ac:dyDescent="0.2">
      <c r="A8" s="446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54"/>
    </row>
    <row r="9" spans="1:12" ht="26.1" customHeight="1" x14ac:dyDescent="0.2">
      <c r="A9" s="20"/>
      <c r="B9" s="442" t="s">
        <v>54</v>
      </c>
      <c r="C9" s="442"/>
      <c r="D9" s="442"/>
      <c r="E9" s="442"/>
      <c r="F9" s="442"/>
      <c r="G9" s="442"/>
      <c r="H9" s="442"/>
      <c r="I9" s="442"/>
      <c r="J9" s="442"/>
      <c r="K9" s="442"/>
      <c r="L9" s="442"/>
    </row>
    <row r="10" spans="1:12" s="79" customFormat="1" ht="12" customHeight="1" x14ac:dyDescent="0.2">
      <c r="A10" s="4" t="s">
        <v>105</v>
      </c>
      <c r="B10" s="190"/>
      <c r="C10" s="190"/>
      <c r="D10" s="190"/>
      <c r="E10" s="190"/>
      <c r="F10" s="190"/>
      <c r="G10" s="190"/>
      <c r="H10" s="191"/>
      <c r="I10" s="190"/>
      <c r="J10" s="190"/>
      <c r="K10" s="190"/>
      <c r="L10" s="190"/>
    </row>
    <row r="11" spans="1:12" s="79" customFormat="1" ht="12" customHeight="1" x14ac:dyDescent="0.2">
      <c r="A11" s="101" t="s">
        <v>106</v>
      </c>
      <c r="B11" s="192">
        <f>C11+G11</f>
        <v>2215</v>
      </c>
      <c r="C11" s="193">
        <f t="shared" ref="C11:C28" si="0">SUM(D11:F11)</f>
        <v>122</v>
      </c>
      <c r="D11" s="139">
        <v>9</v>
      </c>
      <c r="E11" s="194">
        <v>58</v>
      </c>
      <c r="F11" s="194">
        <v>55</v>
      </c>
      <c r="G11" s="193">
        <f t="shared" ref="G11:G28" si="1">SUM(H11:L11)</f>
        <v>2093</v>
      </c>
      <c r="H11" s="195">
        <v>2</v>
      </c>
      <c r="I11" s="194">
        <v>98</v>
      </c>
      <c r="J11" s="194">
        <v>384</v>
      </c>
      <c r="K11" s="194">
        <v>1010</v>
      </c>
      <c r="L11" s="194">
        <v>599</v>
      </c>
    </row>
    <row r="12" spans="1:12" s="79" customFormat="1" ht="24" customHeight="1" x14ac:dyDescent="0.2">
      <c r="A12" s="196" t="s">
        <v>107</v>
      </c>
      <c r="B12" s="192">
        <f t="shared" ref="B12:B28" si="2">C12+G12</f>
        <v>601</v>
      </c>
      <c r="C12" s="193">
        <f t="shared" si="0"/>
        <v>25</v>
      </c>
      <c r="D12" s="139">
        <v>1</v>
      </c>
      <c r="E12" s="194">
        <v>13</v>
      </c>
      <c r="F12" s="194">
        <v>11</v>
      </c>
      <c r="G12" s="193">
        <f t="shared" si="1"/>
        <v>576</v>
      </c>
      <c r="H12" s="195">
        <v>4</v>
      </c>
      <c r="I12" s="194">
        <v>49</v>
      </c>
      <c r="J12" s="194">
        <v>130</v>
      </c>
      <c r="K12" s="194">
        <v>239</v>
      </c>
      <c r="L12" s="194">
        <v>154</v>
      </c>
    </row>
    <row r="13" spans="1:12" s="79" customFormat="1" ht="12" customHeight="1" x14ac:dyDescent="0.2">
      <c r="A13" s="4" t="s">
        <v>108</v>
      </c>
      <c r="B13" s="192"/>
      <c r="C13" s="193"/>
      <c r="D13" s="193"/>
      <c r="E13" s="193"/>
      <c r="F13" s="193"/>
      <c r="G13" s="193"/>
      <c r="H13" s="193"/>
      <c r="I13" s="193"/>
      <c r="J13" s="193"/>
      <c r="K13" s="193"/>
      <c r="L13" s="193"/>
    </row>
    <row r="14" spans="1:12" s="79" customFormat="1" ht="12" customHeight="1" x14ac:dyDescent="0.2">
      <c r="A14" s="101" t="s">
        <v>109</v>
      </c>
      <c r="B14" s="192">
        <f t="shared" si="2"/>
        <v>2633</v>
      </c>
      <c r="C14" s="193">
        <f t="shared" si="0"/>
        <v>133</v>
      </c>
      <c r="D14" s="139">
        <v>10</v>
      </c>
      <c r="E14" s="194">
        <v>62</v>
      </c>
      <c r="F14" s="194">
        <v>61</v>
      </c>
      <c r="G14" s="193">
        <f t="shared" si="1"/>
        <v>2500</v>
      </c>
      <c r="H14" s="195">
        <v>5</v>
      </c>
      <c r="I14" s="197">
        <v>136</v>
      </c>
      <c r="J14" s="197">
        <v>488</v>
      </c>
      <c r="K14" s="197">
        <v>1164</v>
      </c>
      <c r="L14" s="194">
        <v>707</v>
      </c>
    </row>
    <row r="15" spans="1:12" s="79" customFormat="1" ht="12" customHeight="1" x14ac:dyDescent="0.2">
      <c r="A15" s="101" t="s">
        <v>110</v>
      </c>
      <c r="B15" s="192">
        <f t="shared" si="2"/>
        <v>103</v>
      </c>
      <c r="C15" s="193">
        <f t="shared" si="0"/>
        <v>2</v>
      </c>
      <c r="D15" s="139">
        <v>0</v>
      </c>
      <c r="E15" s="194">
        <v>1</v>
      </c>
      <c r="F15" s="194">
        <v>1</v>
      </c>
      <c r="G15" s="193">
        <f t="shared" si="1"/>
        <v>101</v>
      </c>
      <c r="H15" s="195">
        <v>0</v>
      </c>
      <c r="I15" s="197">
        <v>6</v>
      </c>
      <c r="J15" s="197">
        <v>13</v>
      </c>
      <c r="K15" s="197">
        <v>44</v>
      </c>
      <c r="L15" s="194">
        <v>38</v>
      </c>
    </row>
    <row r="16" spans="1:12" s="79" customFormat="1" ht="36" customHeight="1" x14ac:dyDescent="0.2">
      <c r="A16" s="196" t="s">
        <v>111</v>
      </c>
      <c r="B16" s="192">
        <f t="shared" si="2"/>
        <v>80</v>
      </c>
      <c r="C16" s="194">
        <f t="shared" si="0"/>
        <v>12</v>
      </c>
      <c r="D16" s="139">
        <v>0</v>
      </c>
      <c r="E16" s="194">
        <v>8</v>
      </c>
      <c r="F16" s="194">
        <v>4</v>
      </c>
      <c r="G16" s="193">
        <f t="shared" si="1"/>
        <v>68</v>
      </c>
      <c r="H16" s="195">
        <v>1</v>
      </c>
      <c r="I16" s="197">
        <v>5</v>
      </c>
      <c r="J16" s="197">
        <v>13</v>
      </c>
      <c r="K16" s="197">
        <v>41</v>
      </c>
      <c r="L16" s="194">
        <v>8</v>
      </c>
    </row>
    <row r="17" spans="1:23" s="79" customFormat="1" ht="12" customHeight="1" x14ac:dyDescent="0.2">
      <c r="A17" s="4" t="s">
        <v>112</v>
      </c>
      <c r="B17" s="192"/>
      <c r="C17" s="193"/>
      <c r="D17" s="80"/>
      <c r="E17" s="80"/>
      <c r="F17" s="80"/>
      <c r="G17" s="193"/>
      <c r="H17" s="80"/>
      <c r="I17" s="80"/>
      <c r="J17" s="80"/>
      <c r="K17" s="80"/>
      <c r="L17" s="80"/>
    </row>
    <row r="18" spans="1:23" s="79" customFormat="1" ht="12" customHeight="1" x14ac:dyDescent="0.2">
      <c r="A18" s="101" t="s">
        <v>113</v>
      </c>
      <c r="B18" s="192">
        <f t="shared" si="2"/>
        <v>2275</v>
      </c>
      <c r="C18" s="193">
        <f>SUM(D18:F18)</f>
        <v>145</v>
      </c>
      <c r="D18" s="139">
        <v>10</v>
      </c>
      <c r="E18" s="194">
        <v>70</v>
      </c>
      <c r="F18" s="194">
        <v>65</v>
      </c>
      <c r="G18" s="193">
        <f t="shared" si="1"/>
        <v>2130</v>
      </c>
      <c r="H18" s="195">
        <v>6</v>
      </c>
      <c r="I18" s="194">
        <v>143</v>
      </c>
      <c r="J18" s="194">
        <v>485</v>
      </c>
      <c r="K18" s="194">
        <v>1083</v>
      </c>
      <c r="L18" s="194">
        <v>413</v>
      </c>
    </row>
    <row r="19" spans="1:23" s="79" customFormat="1" ht="12" customHeight="1" x14ac:dyDescent="0.2">
      <c r="A19" s="101" t="s">
        <v>114</v>
      </c>
      <c r="B19" s="192">
        <f t="shared" si="2"/>
        <v>278</v>
      </c>
      <c r="C19" s="139">
        <f t="shared" ref="C19:C21" si="3">SUM(D19:F19)</f>
        <v>2</v>
      </c>
      <c r="D19" s="139">
        <v>0</v>
      </c>
      <c r="E19" s="194">
        <v>1</v>
      </c>
      <c r="F19" s="194">
        <v>1</v>
      </c>
      <c r="G19" s="193">
        <f t="shared" si="1"/>
        <v>276</v>
      </c>
      <c r="H19" s="195">
        <v>0</v>
      </c>
      <c r="I19" s="194">
        <v>3</v>
      </c>
      <c r="J19" s="194">
        <v>23</v>
      </c>
      <c r="K19" s="194">
        <v>113</v>
      </c>
      <c r="L19" s="194">
        <v>137</v>
      </c>
    </row>
    <row r="20" spans="1:23" s="79" customFormat="1" ht="12" customHeight="1" x14ac:dyDescent="0.2">
      <c r="A20" s="101" t="s">
        <v>115</v>
      </c>
      <c r="B20" s="192">
        <f t="shared" si="2"/>
        <v>18</v>
      </c>
      <c r="C20" s="139">
        <f t="shared" si="3"/>
        <v>0</v>
      </c>
      <c r="D20" s="139">
        <v>0</v>
      </c>
      <c r="E20" s="194">
        <v>0</v>
      </c>
      <c r="F20" s="194">
        <v>0</v>
      </c>
      <c r="G20" s="193">
        <f t="shared" si="1"/>
        <v>18</v>
      </c>
      <c r="H20" s="195">
        <v>0</v>
      </c>
      <c r="I20" s="194">
        <v>0</v>
      </c>
      <c r="J20" s="194">
        <v>0</v>
      </c>
      <c r="K20" s="194">
        <v>4</v>
      </c>
      <c r="L20" s="194">
        <v>14</v>
      </c>
    </row>
    <row r="21" spans="1:23" s="79" customFormat="1" ht="12" customHeight="1" x14ac:dyDescent="0.2">
      <c r="A21" s="101" t="s">
        <v>116</v>
      </c>
      <c r="B21" s="192">
        <f t="shared" si="2"/>
        <v>245</v>
      </c>
      <c r="C21" s="139">
        <f t="shared" si="3"/>
        <v>0</v>
      </c>
      <c r="D21" s="139">
        <v>0</v>
      </c>
      <c r="E21" s="194">
        <v>0</v>
      </c>
      <c r="F21" s="194">
        <v>0</v>
      </c>
      <c r="G21" s="193">
        <f t="shared" si="1"/>
        <v>245</v>
      </c>
      <c r="H21" s="195">
        <v>0</v>
      </c>
      <c r="I21" s="194">
        <v>1</v>
      </c>
      <c r="J21" s="194">
        <v>6</v>
      </c>
      <c r="K21" s="194">
        <v>49</v>
      </c>
      <c r="L21" s="194">
        <v>189</v>
      </c>
    </row>
    <row r="22" spans="1:23" s="79" customFormat="1" ht="12" customHeight="1" x14ac:dyDescent="0.2">
      <c r="A22" s="4" t="s">
        <v>117</v>
      </c>
      <c r="B22" s="192"/>
      <c r="C22" s="193"/>
      <c r="D22" s="80"/>
      <c r="E22" s="80"/>
      <c r="F22" s="80"/>
      <c r="G22" s="193"/>
      <c r="H22" s="80"/>
      <c r="I22" s="80"/>
      <c r="J22" s="80"/>
      <c r="K22" s="80"/>
      <c r="L22" s="80"/>
    </row>
    <row r="23" spans="1:23" s="79" customFormat="1" ht="12" customHeight="1" x14ac:dyDescent="0.2">
      <c r="A23" s="4" t="s">
        <v>118</v>
      </c>
      <c r="B23" s="192"/>
      <c r="C23" s="193"/>
      <c r="D23" s="80"/>
      <c r="E23" s="80"/>
      <c r="F23" s="80"/>
      <c r="G23" s="193"/>
      <c r="H23" s="80"/>
      <c r="I23" s="80"/>
      <c r="J23" s="80"/>
      <c r="K23" s="80"/>
      <c r="L23" s="80"/>
      <c r="N23" s="193"/>
      <c r="O23" s="139"/>
      <c r="P23" s="194"/>
      <c r="Q23" s="194"/>
      <c r="R23" s="193"/>
      <c r="S23" s="195"/>
      <c r="T23" s="194"/>
      <c r="U23" s="194"/>
      <c r="V23" s="194"/>
      <c r="W23" s="194"/>
    </row>
    <row r="24" spans="1:23" s="79" customFormat="1" ht="12" customHeight="1" x14ac:dyDescent="0.2">
      <c r="A24" s="101" t="s">
        <v>119</v>
      </c>
      <c r="B24" s="192">
        <f t="shared" ref="B24:B27" si="4">C24+G24</f>
        <v>123</v>
      </c>
      <c r="C24" s="193">
        <v>2</v>
      </c>
      <c r="D24" s="139">
        <v>8</v>
      </c>
      <c r="E24" s="194">
        <v>60</v>
      </c>
      <c r="F24" s="194">
        <v>55</v>
      </c>
      <c r="G24" s="193">
        <v>121</v>
      </c>
      <c r="H24" s="195">
        <v>2</v>
      </c>
      <c r="I24" s="194">
        <v>104</v>
      </c>
      <c r="J24" s="194">
        <v>403</v>
      </c>
      <c r="K24" s="194">
        <v>1027</v>
      </c>
      <c r="L24" s="194">
        <v>586</v>
      </c>
    </row>
    <row r="25" spans="1:23" s="79" customFormat="1" ht="12" customHeight="1" x14ac:dyDescent="0.2">
      <c r="A25" s="101" t="s">
        <v>120</v>
      </c>
      <c r="B25" s="192">
        <f t="shared" si="4"/>
        <v>166</v>
      </c>
      <c r="C25" s="193">
        <v>4</v>
      </c>
      <c r="D25" s="139">
        <v>1</v>
      </c>
      <c r="E25" s="194">
        <v>0</v>
      </c>
      <c r="F25" s="194">
        <v>1</v>
      </c>
      <c r="G25" s="193">
        <v>162</v>
      </c>
      <c r="H25" s="195">
        <v>1</v>
      </c>
      <c r="I25" s="194">
        <v>6</v>
      </c>
      <c r="J25" s="194">
        <v>15</v>
      </c>
      <c r="K25" s="194">
        <v>46</v>
      </c>
      <c r="L25" s="194">
        <v>53</v>
      </c>
    </row>
    <row r="26" spans="1:23" s="79" customFormat="1" ht="12" customHeight="1" x14ac:dyDescent="0.2">
      <c r="A26" s="101" t="s">
        <v>121</v>
      </c>
      <c r="B26" s="192">
        <f t="shared" si="4"/>
        <v>282</v>
      </c>
      <c r="C26" s="193">
        <v>18</v>
      </c>
      <c r="D26" s="139">
        <v>0</v>
      </c>
      <c r="E26" s="194">
        <v>2</v>
      </c>
      <c r="F26" s="194">
        <v>2</v>
      </c>
      <c r="G26" s="193">
        <v>264</v>
      </c>
      <c r="H26" s="195">
        <v>0</v>
      </c>
      <c r="I26" s="194">
        <v>7</v>
      </c>
      <c r="J26" s="194">
        <v>21</v>
      </c>
      <c r="K26" s="194">
        <v>66</v>
      </c>
      <c r="L26" s="194">
        <v>68</v>
      </c>
    </row>
    <row r="27" spans="1:23" s="79" customFormat="1" ht="24" customHeight="1" x14ac:dyDescent="0.2">
      <c r="A27" s="196" t="s">
        <v>122</v>
      </c>
      <c r="B27" s="192">
        <f t="shared" si="4"/>
        <v>2245</v>
      </c>
      <c r="C27" s="193">
        <v>123</v>
      </c>
      <c r="D27" s="139">
        <v>1</v>
      </c>
      <c r="E27" s="194">
        <v>9</v>
      </c>
      <c r="F27" s="194">
        <v>8</v>
      </c>
      <c r="G27" s="193">
        <v>2122</v>
      </c>
      <c r="H27" s="195">
        <v>3</v>
      </c>
      <c r="I27" s="194">
        <v>30</v>
      </c>
      <c r="J27" s="194">
        <v>75</v>
      </c>
      <c r="K27" s="194">
        <v>110</v>
      </c>
      <c r="L27" s="194">
        <v>46</v>
      </c>
    </row>
    <row r="28" spans="1:23" s="79" customFormat="1" ht="20.100000000000001" customHeight="1" x14ac:dyDescent="0.2">
      <c r="A28" s="4" t="s">
        <v>54</v>
      </c>
      <c r="B28" s="198">
        <f t="shared" si="2"/>
        <v>2816</v>
      </c>
      <c r="C28" s="199">
        <f t="shared" si="0"/>
        <v>147</v>
      </c>
      <c r="D28" s="56">
        <v>10</v>
      </c>
      <c r="E28" s="200">
        <v>71</v>
      </c>
      <c r="F28" s="200">
        <v>66</v>
      </c>
      <c r="G28" s="199">
        <f t="shared" si="1"/>
        <v>2669</v>
      </c>
      <c r="H28" s="201">
        <f>SUM(H24:H27)</f>
        <v>6</v>
      </c>
      <c r="I28" s="200">
        <f t="shared" ref="I28:L28" si="5">SUM(I24:I27)</f>
        <v>147</v>
      </c>
      <c r="J28" s="200">
        <f t="shared" si="5"/>
        <v>514</v>
      </c>
      <c r="K28" s="200">
        <f t="shared" si="5"/>
        <v>1249</v>
      </c>
      <c r="L28" s="200">
        <f t="shared" si="5"/>
        <v>753</v>
      </c>
    </row>
    <row r="29" spans="1:23" ht="26.1" customHeight="1" x14ac:dyDescent="0.2">
      <c r="A29" s="20"/>
      <c r="B29" s="519" t="s">
        <v>409</v>
      </c>
      <c r="C29" s="519"/>
      <c r="D29" s="519"/>
      <c r="E29" s="519"/>
      <c r="F29" s="519"/>
      <c r="G29" s="519"/>
      <c r="H29" s="519"/>
      <c r="I29" s="519"/>
      <c r="J29" s="519"/>
      <c r="K29" s="519"/>
      <c r="L29" s="519"/>
    </row>
    <row r="30" spans="1:23" s="79" customFormat="1" ht="12" customHeight="1" x14ac:dyDescent="0.2">
      <c r="A30" s="4" t="s">
        <v>105</v>
      </c>
      <c r="B30" s="192"/>
      <c r="C30" s="202"/>
      <c r="D30" s="193"/>
      <c r="E30" s="193"/>
      <c r="F30" s="193"/>
      <c r="G30" s="193"/>
      <c r="H30" s="193"/>
      <c r="I30" s="193"/>
      <c r="J30" s="193"/>
      <c r="K30" s="193"/>
      <c r="L30" s="193"/>
    </row>
    <row r="31" spans="1:23" s="79" customFormat="1" ht="12" customHeight="1" x14ac:dyDescent="0.2">
      <c r="A31" s="101" t="s">
        <v>106</v>
      </c>
      <c r="B31" s="192">
        <f>C31+G31</f>
        <v>2005</v>
      </c>
      <c r="C31" s="193">
        <f t="shared" ref="C31:C32" si="6">SUM(D31:F31)</f>
        <v>109</v>
      </c>
      <c r="D31" s="139">
        <v>9</v>
      </c>
      <c r="E31" s="194">
        <v>52</v>
      </c>
      <c r="F31" s="194">
        <v>48</v>
      </c>
      <c r="G31" s="193">
        <f t="shared" ref="G31:G32" si="7">SUM(H31:L31)</f>
        <v>1896</v>
      </c>
      <c r="H31" s="195">
        <v>1</v>
      </c>
      <c r="I31" s="194">
        <v>82</v>
      </c>
      <c r="J31" s="194">
        <v>344</v>
      </c>
      <c r="K31" s="194">
        <v>912</v>
      </c>
      <c r="L31" s="194">
        <v>557</v>
      </c>
    </row>
    <row r="32" spans="1:23" s="79" customFormat="1" ht="24" customHeight="1" x14ac:dyDescent="0.2">
      <c r="A32" s="196" t="s">
        <v>107</v>
      </c>
      <c r="B32" s="192">
        <f t="shared" ref="B32:B36" si="8">C32+G32</f>
        <v>578</v>
      </c>
      <c r="C32" s="193">
        <f t="shared" si="6"/>
        <v>24</v>
      </c>
      <c r="D32" s="139">
        <v>1</v>
      </c>
      <c r="E32" s="194">
        <v>12</v>
      </c>
      <c r="F32" s="194">
        <v>11</v>
      </c>
      <c r="G32" s="193">
        <f t="shared" si="7"/>
        <v>554</v>
      </c>
      <c r="H32" s="195">
        <v>4</v>
      </c>
      <c r="I32" s="194">
        <v>48</v>
      </c>
      <c r="J32" s="194">
        <v>125</v>
      </c>
      <c r="K32" s="194">
        <v>231</v>
      </c>
      <c r="L32" s="194">
        <v>146</v>
      </c>
    </row>
    <row r="33" spans="1:23" s="79" customFormat="1" ht="12" customHeight="1" x14ac:dyDescent="0.2">
      <c r="A33" s="4" t="s">
        <v>108</v>
      </c>
      <c r="B33" s="192"/>
      <c r="C33" s="193"/>
      <c r="D33" s="193"/>
      <c r="E33" s="193"/>
      <c r="F33" s="193"/>
      <c r="G33" s="193"/>
      <c r="H33" s="193"/>
      <c r="I33" s="193"/>
      <c r="J33" s="193"/>
      <c r="K33" s="193"/>
      <c r="L33" s="193"/>
    </row>
    <row r="34" spans="1:23" s="79" customFormat="1" ht="12" customHeight="1" x14ac:dyDescent="0.2">
      <c r="A34" s="101" t="s">
        <v>109</v>
      </c>
      <c r="B34" s="192">
        <f t="shared" si="8"/>
        <v>2406</v>
      </c>
      <c r="C34" s="193">
        <f t="shared" ref="C34:C36" si="9">SUM(D34:F34)</f>
        <v>119</v>
      </c>
      <c r="D34" s="139">
        <v>10</v>
      </c>
      <c r="E34" s="194">
        <v>55</v>
      </c>
      <c r="F34" s="194">
        <v>54</v>
      </c>
      <c r="G34" s="193">
        <f t="shared" ref="G34:G36" si="10">SUM(H34:L34)</f>
        <v>2287</v>
      </c>
      <c r="H34" s="195">
        <v>4</v>
      </c>
      <c r="I34" s="197">
        <v>119</v>
      </c>
      <c r="J34" s="197">
        <v>444</v>
      </c>
      <c r="K34" s="197">
        <v>1059</v>
      </c>
      <c r="L34" s="194">
        <v>661</v>
      </c>
    </row>
    <row r="35" spans="1:23" s="79" customFormat="1" ht="12" customHeight="1" x14ac:dyDescent="0.2">
      <c r="A35" s="101" t="s">
        <v>110</v>
      </c>
      <c r="B35" s="192">
        <f t="shared" si="8"/>
        <v>97</v>
      </c>
      <c r="C35" s="193">
        <f t="shared" si="9"/>
        <v>2</v>
      </c>
      <c r="D35" s="139">
        <v>0</v>
      </c>
      <c r="E35" s="194">
        <v>1</v>
      </c>
      <c r="F35" s="194">
        <v>1</v>
      </c>
      <c r="G35" s="193">
        <f t="shared" si="10"/>
        <v>95</v>
      </c>
      <c r="H35" s="195">
        <v>0</v>
      </c>
      <c r="I35" s="197">
        <v>6</v>
      </c>
      <c r="J35" s="197">
        <v>12</v>
      </c>
      <c r="K35" s="197">
        <v>43</v>
      </c>
      <c r="L35" s="194">
        <v>34</v>
      </c>
    </row>
    <row r="36" spans="1:23" s="79" customFormat="1" ht="36" customHeight="1" x14ac:dyDescent="0.2">
      <c r="A36" s="196" t="s">
        <v>111</v>
      </c>
      <c r="B36" s="192">
        <f t="shared" si="8"/>
        <v>80</v>
      </c>
      <c r="C36" s="194">
        <f t="shared" si="9"/>
        <v>12</v>
      </c>
      <c r="D36" s="139">
        <v>0</v>
      </c>
      <c r="E36" s="194">
        <v>8</v>
      </c>
      <c r="F36" s="194">
        <v>4</v>
      </c>
      <c r="G36" s="193">
        <f t="shared" si="10"/>
        <v>68</v>
      </c>
      <c r="H36" s="195">
        <v>1</v>
      </c>
      <c r="I36" s="197">
        <v>5</v>
      </c>
      <c r="J36" s="197">
        <v>13</v>
      </c>
      <c r="K36" s="197">
        <v>41</v>
      </c>
      <c r="L36" s="194">
        <v>8</v>
      </c>
    </row>
    <row r="37" spans="1:23" s="79" customFormat="1" ht="12" customHeight="1" x14ac:dyDescent="0.2">
      <c r="A37" s="4" t="s">
        <v>112</v>
      </c>
      <c r="B37" s="192"/>
      <c r="C37" s="193"/>
      <c r="D37" s="80"/>
      <c r="E37" s="80"/>
      <c r="F37" s="80"/>
      <c r="G37" s="193"/>
      <c r="H37" s="80"/>
      <c r="I37" s="80"/>
      <c r="J37" s="80"/>
      <c r="K37" s="80"/>
      <c r="L37" s="80"/>
    </row>
    <row r="38" spans="1:23" s="79" customFormat="1" ht="12" customHeight="1" x14ac:dyDescent="0.2">
      <c r="A38" s="101" t="s">
        <v>113</v>
      </c>
      <c r="B38" s="192">
        <f t="shared" ref="B38:B41" si="11">C38+G38</f>
        <v>2105</v>
      </c>
      <c r="C38" s="193">
        <f t="shared" ref="C38:C41" si="12">SUM(D38:F38)</f>
        <v>132</v>
      </c>
      <c r="D38" s="139">
        <v>10</v>
      </c>
      <c r="E38" s="194">
        <v>63</v>
      </c>
      <c r="F38" s="194">
        <v>59</v>
      </c>
      <c r="G38" s="193">
        <f t="shared" ref="G38:G41" si="13">SUM(H38:L38)</f>
        <v>1973</v>
      </c>
      <c r="H38" s="195">
        <v>5</v>
      </c>
      <c r="I38" s="194">
        <v>126</v>
      </c>
      <c r="J38" s="194">
        <v>447</v>
      </c>
      <c r="K38" s="194">
        <v>999</v>
      </c>
      <c r="L38" s="194">
        <v>396</v>
      </c>
    </row>
    <row r="39" spans="1:23" s="79" customFormat="1" ht="12" customHeight="1" x14ac:dyDescent="0.2">
      <c r="A39" s="101" t="s">
        <v>114</v>
      </c>
      <c r="B39" s="192">
        <f t="shared" si="11"/>
        <v>248</v>
      </c>
      <c r="C39" s="139">
        <f t="shared" si="12"/>
        <v>1</v>
      </c>
      <c r="D39" s="139">
        <v>0</v>
      </c>
      <c r="E39" s="194">
        <v>1</v>
      </c>
      <c r="F39" s="194">
        <v>0</v>
      </c>
      <c r="G39" s="193">
        <f t="shared" si="13"/>
        <v>247</v>
      </c>
      <c r="H39" s="195">
        <v>0</v>
      </c>
      <c r="I39" s="194">
        <v>3</v>
      </c>
      <c r="J39" s="194">
        <v>19</v>
      </c>
      <c r="K39" s="194">
        <v>100</v>
      </c>
      <c r="L39" s="194">
        <v>125</v>
      </c>
    </row>
    <row r="40" spans="1:23" s="79" customFormat="1" ht="12" customHeight="1" x14ac:dyDescent="0.2">
      <c r="A40" s="101" t="s">
        <v>115</v>
      </c>
      <c r="B40" s="192">
        <f t="shared" si="11"/>
        <v>15</v>
      </c>
      <c r="C40" s="194">
        <f t="shared" si="12"/>
        <v>0</v>
      </c>
      <c r="D40" s="139">
        <v>0</v>
      </c>
      <c r="E40" s="194">
        <v>0</v>
      </c>
      <c r="F40" s="194">
        <v>0</v>
      </c>
      <c r="G40" s="193">
        <f t="shared" si="13"/>
        <v>15</v>
      </c>
      <c r="H40" s="195">
        <v>0</v>
      </c>
      <c r="I40" s="194">
        <v>0</v>
      </c>
      <c r="J40" s="194">
        <v>0</v>
      </c>
      <c r="K40" s="194">
        <v>3</v>
      </c>
      <c r="L40" s="194">
        <v>12</v>
      </c>
    </row>
    <row r="41" spans="1:23" s="79" customFormat="1" ht="12" customHeight="1" x14ac:dyDescent="0.2">
      <c r="A41" s="101" t="s">
        <v>116</v>
      </c>
      <c r="B41" s="192">
        <f t="shared" si="11"/>
        <v>215</v>
      </c>
      <c r="C41" s="194">
        <f t="shared" si="12"/>
        <v>0</v>
      </c>
      <c r="D41" s="139">
        <v>0</v>
      </c>
      <c r="E41" s="194">
        <v>0</v>
      </c>
      <c r="F41" s="194">
        <v>0</v>
      </c>
      <c r="G41" s="193">
        <f t="shared" si="13"/>
        <v>215</v>
      </c>
      <c r="H41" s="195">
        <v>0</v>
      </c>
      <c r="I41" s="194">
        <v>1</v>
      </c>
      <c r="J41" s="194">
        <v>3</v>
      </c>
      <c r="K41" s="194">
        <v>41</v>
      </c>
      <c r="L41" s="194">
        <v>170</v>
      </c>
    </row>
    <row r="42" spans="1:23" s="79" customFormat="1" ht="12" customHeight="1" x14ac:dyDescent="0.2">
      <c r="A42" s="4" t="s">
        <v>117</v>
      </c>
      <c r="B42" s="192"/>
      <c r="C42" s="193"/>
      <c r="D42" s="80"/>
      <c r="E42" s="80"/>
      <c r="F42" s="80"/>
      <c r="G42" s="193"/>
      <c r="H42" s="80"/>
      <c r="I42" s="80"/>
      <c r="J42" s="80"/>
      <c r="K42" s="80"/>
      <c r="L42" s="80"/>
    </row>
    <row r="43" spans="1:23" s="79" customFormat="1" ht="12" customHeight="1" x14ac:dyDescent="0.2">
      <c r="A43" s="4" t="s">
        <v>118</v>
      </c>
      <c r="B43" s="192"/>
      <c r="C43" s="193"/>
      <c r="D43" s="80"/>
      <c r="E43" s="80"/>
      <c r="F43" s="80"/>
      <c r="G43" s="193"/>
      <c r="H43" s="80"/>
      <c r="I43" s="80"/>
      <c r="J43" s="80"/>
      <c r="K43" s="80"/>
      <c r="L43" s="80"/>
    </row>
    <row r="44" spans="1:23" s="79" customFormat="1" ht="12" customHeight="1" x14ac:dyDescent="0.2">
      <c r="A44" s="101" t="s">
        <v>119</v>
      </c>
      <c r="B44" s="192">
        <f t="shared" ref="B44:B48" si="14">C44+G44</f>
        <v>2052</v>
      </c>
      <c r="C44" s="193">
        <f t="shared" ref="C44:C48" si="15">SUM(D44:F44)</f>
        <v>109</v>
      </c>
      <c r="D44" s="139">
        <v>8</v>
      </c>
      <c r="E44" s="194">
        <v>53</v>
      </c>
      <c r="F44" s="194">
        <v>48</v>
      </c>
      <c r="G44" s="193">
        <f t="shared" ref="G44:G48" si="16">SUM(H44:L44)</f>
        <v>1943</v>
      </c>
      <c r="H44" s="195">
        <v>2</v>
      </c>
      <c r="I44" s="194">
        <v>91</v>
      </c>
      <c r="J44" s="194">
        <v>366</v>
      </c>
      <c r="K44" s="194">
        <v>933</v>
      </c>
      <c r="L44" s="194">
        <v>551</v>
      </c>
      <c r="N44" s="193"/>
      <c r="O44" s="139"/>
      <c r="P44" s="194"/>
      <c r="Q44" s="194"/>
      <c r="R44" s="193"/>
      <c r="S44" s="195"/>
      <c r="T44" s="194"/>
      <c r="U44" s="194"/>
      <c r="V44" s="194"/>
      <c r="W44" s="194"/>
    </row>
    <row r="45" spans="1:23" s="79" customFormat="1" ht="12" customHeight="1" x14ac:dyDescent="0.2">
      <c r="A45" s="101" t="s">
        <v>120</v>
      </c>
      <c r="B45" s="192">
        <f t="shared" si="14"/>
        <v>101</v>
      </c>
      <c r="C45" s="193">
        <f t="shared" si="15"/>
        <v>2</v>
      </c>
      <c r="D45" s="139">
        <v>1</v>
      </c>
      <c r="E45" s="194">
        <v>0</v>
      </c>
      <c r="F45" s="194">
        <v>1</v>
      </c>
      <c r="G45" s="193">
        <f t="shared" si="16"/>
        <v>99</v>
      </c>
      <c r="H45" s="195">
        <v>0</v>
      </c>
      <c r="I45" s="194">
        <v>2</v>
      </c>
      <c r="J45" s="194">
        <v>12</v>
      </c>
      <c r="K45" s="194">
        <v>39</v>
      </c>
      <c r="L45" s="194">
        <v>46</v>
      </c>
    </row>
    <row r="46" spans="1:23" s="79" customFormat="1" ht="12" customHeight="1" x14ac:dyDescent="0.2">
      <c r="A46" s="101" t="s">
        <v>121</v>
      </c>
      <c r="B46" s="192">
        <f t="shared" si="14"/>
        <v>152</v>
      </c>
      <c r="C46" s="193">
        <f t="shared" si="15"/>
        <v>4</v>
      </c>
      <c r="D46" s="139">
        <v>0</v>
      </c>
      <c r="E46" s="194">
        <v>2</v>
      </c>
      <c r="F46" s="194">
        <v>2</v>
      </c>
      <c r="G46" s="193">
        <f t="shared" si="16"/>
        <v>148</v>
      </c>
      <c r="H46" s="195">
        <v>0</v>
      </c>
      <c r="I46" s="194">
        <v>7</v>
      </c>
      <c r="J46" s="194">
        <v>19</v>
      </c>
      <c r="K46" s="194">
        <v>61</v>
      </c>
      <c r="L46" s="194">
        <v>61</v>
      </c>
    </row>
    <row r="47" spans="1:23" s="79" customFormat="1" ht="24" customHeight="1" x14ac:dyDescent="0.2">
      <c r="A47" s="196" t="s">
        <v>122</v>
      </c>
      <c r="B47" s="192">
        <f t="shared" si="14"/>
        <v>278</v>
      </c>
      <c r="C47" s="193">
        <f t="shared" si="15"/>
        <v>18</v>
      </c>
      <c r="D47" s="139">
        <v>1</v>
      </c>
      <c r="E47" s="194">
        <v>9</v>
      </c>
      <c r="F47" s="194">
        <v>8</v>
      </c>
      <c r="G47" s="193">
        <f t="shared" si="16"/>
        <v>260</v>
      </c>
      <c r="H47" s="195">
        <v>3</v>
      </c>
      <c r="I47" s="194">
        <v>30</v>
      </c>
      <c r="J47" s="194">
        <v>72</v>
      </c>
      <c r="K47" s="194">
        <v>110</v>
      </c>
      <c r="L47" s="194">
        <v>45</v>
      </c>
    </row>
    <row r="48" spans="1:23" s="30" customFormat="1" ht="20.100000000000001" customHeight="1" x14ac:dyDescent="0.2">
      <c r="A48" s="4" t="s">
        <v>86</v>
      </c>
      <c r="B48" s="198">
        <f t="shared" si="14"/>
        <v>2583</v>
      </c>
      <c r="C48" s="199">
        <f t="shared" si="15"/>
        <v>133</v>
      </c>
      <c r="D48" s="56">
        <f>SUM(D44:D47)</f>
        <v>10</v>
      </c>
      <c r="E48" s="200">
        <f t="shared" ref="E48:F48" si="17">SUM(E44:E47)</f>
        <v>64</v>
      </c>
      <c r="F48" s="200">
        <f t="shared" si="17"/>
        <v>59</v>
      </c>
      <c r="G48" s="199">
        <f t="shared" si="16"/>
        <v>2450</v>
      </c>
      <c r="H48" s="201">
        <f>SUM(H44:H47)</f>
        <v>5</v>
      </c>
      <c r="I48" s="200">
        <f t="shared" ref="I48:L48" si="18">SUM(I44:I47)</f>
        <v>130</v>
      </c>
      <c r="J48" s="200">
        <f t="shared" si="18"/>
        <v>469</v>
      </c>
      <c r="K48" s="200">
        <f t="shared" si="18"/>
        <v>1143</v>
      </c>
      <c r="L48" s="200">
        <f t="shared" si="18"/>
        <v>703</v>
      </c>
    </row>
  </sheetData>
  <mergeCells count="19">
    <mergeCell ref="B9:L9"/>
    <mergeCell ref="B29:L29"/>
    <mergeCell ref="E6:E8"/>
    <mergeCell ref="F6:F8"/>
    <mergeCell ref="H6:H8"/>
    <mergeCell ref="I6:I8"/>
    <mergeCell ref="J6:J8"/>
    <mergeCell ref="K6:K8"/>
    <mergeCell ref="A1:L1"/>
    <mergeCell ref="A3:A8"/>
    <mergeCell ref="B3:B8"/>
    <mergeCell ref="C3:F3"/>
    <mergeCell ref="G3:L3"/>
    <mergeCell ref="C4:C8"/>
    <mergeCell ref="D4:F5"/>
    <mergeCell ref="G4:G8"/>
    <mergeCell ref="H4:L5"/>
    <mergeCell ref="D6:D8"/>
    <mergeCell ref="L6:L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48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9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14.625" style="3" customWidth="1"/>
    <col min="2" max="2" width="8.125" style="3" customWidth="1"/>
    <col min="3" max="3" width="7.375" style="3" customWidth="1"/>
    <col min="4" max="4" width="10.25" style="51" customWidth="1"/>
    <col min="5" max="8" width="7.625" style="51" customWidth="1"/>
    <col min="9" max="9" width="7.5" style="51" customWidth="1"/>
    <col min="10" max="16384" width="11" style="3"/>
  </cols>
  <sheetData>
    <row r="1" spans="1:9" ht="16.5" customHeight="1" x14ac:dyDescent="0.2">
      <c r="A1" s="1" t="s">
        <v>547</v>
      </c>
      <c r="B1" s="1"/>
      <c r="C1" s="1"/>
      <c r="D1" s="52"/>
    </row>
    <row r="2" spans="1:9" ht="12" customHeight="1" x14ac:dyDescent="0.25">
      <c r="A2" s="2"/>
    </row>
    <row r="3" spans="1:9" s="22" customFormat="1" ht="12" customHeight="1" x14ac:dyDescent="0.2">
      <c r="A3" s="444" t="s">
        <v>123</v>
      </c>
      <c r="B3" s="447" t="s">
        <v>124</v>
      </c>
      <c r="C3" s="450" t="s">
        <v>125</v>
      </c>
      <c r="D3" s="451"/>
      <c r="E3" s="451"/>
      <c r="F3" s="451"/>
      <c r="G3" s="451"/>
      <c r="H3" s="451"/>
      <c r="I3" s="451"/>
    </row>
    <row r="4" spans="1:9" s="22" customFormat="1" ht="12" customHeight="1" x14ac:dyDescent="0.2">
      <c r="A4" s="458"/>
      <c r="B4" s="448"/>
      <c r="C4" s="448" t="s">
        <v>126</v>
      </c>
      <c r="D4" s="485" t="s">
        <v>127</v>
      </c>
      <c r="E4" s="494" t="s">
        <v>128</v>
      </c>
      <c r="F4" s="495"/>
      <c r="G4" s="495"/>
      <c r="H4" s="497"/>
      <c r="I4" s="491" t="s">
        <v>129</v>
      </c>
    </row>
    <row r="5" spans="1:9" s="22" customFormat="1" ht="12" customHeight="1" x14ac:dyDescent="0.2">
      <c r="A5" s="465"/>
      <c r="B5" s="449"/>
      <c r="C5" s="449"/>
      <c r="D5" s="486"/>
      <c r="E5" s="54" t="s">
        <v>130</v>
      </c>
      <c r="F5" s="54" t="s">
        <v>131</v>
      </c>
      <c r="G5" s="54" t="s">
        <v>132</v>
      </c>
      <c r="H5" s="54" t="s">
        <v>133</v>
      </c>
      <c r="I5" s="492"/>
    </row>
    <row r="6" spans="1:9" s="79" customFormat="1" ht="36" customHeight="1" x14ac:dyDescent="0.2">
      <c r="A6" s="115"/>
      <c r="B6" s="443" t="s">
        <v>54</v>
      </c>
      <c r="C6" s="520"/>
      <c r="D6" s="520"/>
      <c r="E6" s="520"/>
      <c r="F6" s="520"/>
      <c r="G6" s="520"/>
      <c r="H6" s="520"/>
      <c r="I6" s="520"/>
    </row>
    <row r="7" spans="1:9" s="79" customFormat="1" ht="12" customHeight="1" x14ac:dyDescent="0.2">
      <c r="A7" s="4" t="s">
        <v>134</v>
      </c>
      <c r="B7" s="74">
        <f>SUM(C7:I7)</f>
        <v>10</v>
      </c>
      <c r="C7" s="58">
        <f>SUM(C8:C11)</f>
        <v>2</v>
      </c>
      <c r="D7" s="58">
        <f t="shared" ref="D7:I7" si="0">SUM(D8:D11)</f>
        <v>2</v>
      </c>
      <c r="E7" s="58">
        <f t="shared" si="0"/>
        <v>3</v>
      </c>
      <c r="F7" s="58">
        <f t="shared" si="0"/>
        <v>3</v>
      </c>
      <c r="G7" s="58">
        <f t="shared" si="0"/>
        <v>0</v>
      </c>
      <c r="H7" s="57">
        <f t="shared" si="0"/>
        <v>0</v>
      </c>
      <c r="I7" s="57">
        <f t="shared" si="0"/>
        <v>0</v>
      </c>
    </row>
    <row r="8" spans="1:9" s="79" customFormat="1" ht="12" customHeight="1" x14ac:dyDescent="0.2">
      <c r="A8" s="203" t="s">
        <v>135</v>
      </c>
      <c r="B8" s="149">
        <f t="shared" ref="B8:B11" si="1">SUM(C8:I8)</f>
        <v>1</v>
      </c>
      <c r="C8" s="150">
        <v>0</v>
      </c>
      <c r="D8" s="150">
        <v>0</v>
      </c>
      <c r="E8" s="150">
        <v>0</v>
      </c>
      <c r="F8" s="150">
        <v>1</v>
      </c>
      <c r="G8" s="150">
        <v>0</v>
      </c>
      <c r="H8" s="151">
        <v>0</v>
      </c>
      <c r="I8" s="151">
        <v>0</v>
      </c>
    </row>
    <row r="9" spans="1:9" s="79" customFormat="1" ht="12" customHeight="1" x14ac:dyDescent="0.2">
      <c r="A9" s="203" t="s">
        <v>136</v>
      </c>
      <c r="B9" s="149">
        <f t="shared" si="1"/>
        <v>0</v>
      </c>
      <c r="C9" s="150">
        <v>0</v>
      </c>
      <c r="D9" s="150">
        <v>0</v>
      </c>
      <c r="E9" s="150">
        <v>0</v>
      </c>
      <c r="F9" s="150">
        <v>0</v>
      </c>
      <c r="G9" s="150">
        <v>0</v>
      </c>
      <c r="H9" s="151">
        <v>0</v>
      </c>
      <c r="I9" s="151">
        <v>0</v>
      </c>
    </row>
    <row r="10" spans="1:9" s="79" customFormat="1" ht="12" customHeight="1" x14ac:dyDescent="0.2">
      <c r="A10" s="203" t="s">
        <v>137</v>
      </c>
      <c r="B10" s="149">
        <f t="shared" si="1"/>
        <v>4</v>
      </c>
      <c r="C10" s="150">
        <v>1</v>
      </c>
      <c r="D10" s="150">
        <v>0</v>
      </c>
      <c r="E10" s="150">
        <v>2</v>
      </c>
      <c r="F10" s="150">
        <v>1</v>
      </c>
      <c r="G10" s="150">
        <v>0</v>
      </c>
      <c r="H10" s="151">
        <v>0</v>
      </c>
      <c r="I10" s="151">
        <v>0</v>
      </c>
    </row>
    <row r="11" spans="1:9" s="79" customFormat="1" ht="12" customHeight="1" x14ac:dyDescent="0.2">
      <c r="A11" s="203" t="s">
        <v>138</v>
      </c>
      <c r="B11" s="149">
        <f t="shared" si="1"/>
        <v>5</v>
      </c>
      <c r="C11" s="150">
        <v>1</v>
      </c>
      <c r="D11" s="150">
        <v>2</v>
      </c>
      <c r="E11" s="150">
        <v>1</v>
      </c>
      <c r="F11" s="150">
        <v>1</v>
      </c>
      <c r="G11" s="150">
        <v>0</v>
      </c>
      <c r="H11" s="151">
        <v>0</v>
      </c>
      <c r="I11" s="151">
        <v>0</v>
      </c>
    </row>
    <row r="12" spans="1:9" s="79" customFormat="1" ht="24" customHeight="1" x14ac:dyDescent="0.2">
      <c r="A12" s="26" t="s">
        <v>139</v>
      </c>
      <c r="B12" s="74">
        <f>SUM(C12:I12)</f>
        <v>77</v>
      </c>
      <c r="C12" s="58">
        <f>SUM(C13:C15)</f>
        <v>11</v>
      </c>
      <c r="D12" s="58">
        <f t="shared" ref="D12:I12" si="2">SUM(D13:D15)</f>
        <v>19</v>
      </c>
      <c r="E12" s="58">
        <f t="shared" si="2"/>
        <v>34</v>
      </c>
      <c r="F12" s="58">
        <f t="shared" si="2"/>
        <v>13</v>
      </c>
      <c r="G12" s="58">
        <f t="shared" si="2"/>
        <v>0</v>
      </c>
      <c r="H12" s="57">
        <f t="shared" si="2"/>
        <v>0</v>
      </c>
      <c r="I12" s="57">
        <f t="shared" si="2"/>
        <v>0</v>
      </c>
    </row>
    <row r="13" spans="1:9" s="79" customFormat="1" ht="12" customHeight="1" x14ac:dyDescent="0.2">
      <c r="A13" s="203" t="s">
        <v>140</v>
      </c>
      <c r="B13" s="149">
        <f t="shared" ref="B13:B15" si="3">SUM(C13:I13)</f>
        <v>12</v>
      </c>
      <c r="C13" s="150">
        <v>2</v>
      </c>
      <c r="D13" s="150">
        <v>4</v>
      </c>
      <c r="E13" s="150">
        <v>5</v>
      </c>
      <c r="F13" s="150">
        <v>1</v>
      </c>
      <c r="G13" s="150">
        <v>0</v>
      </c>
      <c r="H13" s="151">
        <v>0</v>
      </c>
      <c r="I13" s="151">
        <v>0</v>
      </c>
    </row>
    <row r="14" spans="1:9" s="79" customFormat="1" ht="12" customHeight="1" x14ac:dyDescent="0.2">
      <c r="A14" s="203" t="s">
        <v>141</v>
      </c>
      <c r="B14" s="149">
        <f t="shared" si="3"/>
        <v>27</v>
      </c>
      <c r="C14" s="150">
        <v>4</v>
      </c>
      <c r="D14" s="150">
        <v>4</v>
      </c>
      <c r="E14" s="150">
        <v>14</v>
      </c>
      <c r="F14" s="150">
        <v>5</v>
      </c>
      <c r="G14" s="150">
        <v>0</v>
      </c>
      <c r="H14" s="151">
        <v>0</v>
      </c>
      <c r="I14" s="151">
        <v>0</v>
      </c>
    </row>
    <row r="15" spans="1:9" s="79" customFormat="1" ht="12" customHeight="1" x14ac:dyDescent="0.2">
      <c r="A15" s="203" t="s">
        <v>142</v>
      </c>
      <c r="B15" s="149">
        <f t="shared" si="3"/>
        <v>38</v>
      </c>
      <c r="C15" s="150">
        <v>5</v>
      </c>
      <c r="D15" s="150">
        <v>11</v>
      </c>
      <c r="E15" s="150">
        <v>15</v>
      </c>
      <c r="F15" s="150">
        <v>7</v>
      </c>
      <c r="G15" s="150">
        <v>0</v>
      </c>
      <c r="H15" s="151">
        <v>0</v>
      </c>
      <c r="I15" s="151">
        <v>0</v>
      </c>
    </row>
    <row r="16" spans="1:9" s="79" customFormat="1" ht="24" customHeight="1" x14ac:dyDescent="0.2">
      <c r="A16" s="26" t="s">
        <v>143</v>
      </c>
      <c r="B16" s="74">
        <f>SUM(C16:I16)</f>
        <v>2729</v>
      </c>
      <c r="C16" s="58">
        <f>SUM(C17:C26)</f>
        <v>775</v>
      </c>
      <c r="D16" s="58">
        <f t="shared" ref="D16:I16" si="4">SUM(D17:D26)</f>
        <v>553</v>
      </c>
      <c r="E16" s="58">
        <f t="shared" si="4"/>
        <v>567</v>
      </c>
      <c r="F16" s="58">
        <f t="shared" si="4"/>
        <v>586</v>
      </c>
      <c r="G16" s="58">
        <f t="shared" si="4"/>
        <v>150</v>
      </c>
      <c r="H16" s="57">
        <f t="shared" si="4"/>
        <v>23</v>
      </c>
      <c r="I16" s="57">
        <f t="shared" si="4"/>
        <v>75</v>
      </c>
    </row>
    <row r="17" spans="1:9" s="79" customFormat="1" ht="12" customHeight="1" x14ac:dyDescent="0.2">
      <c r="A17" s="203" t="s">
        <v>144</v>
      </c>
      <c r="B17" s="149">
        <f t="shared" ref="B17:B26" si="5">SUM(C17:I17)</f>
        <v>211</v>
      </c>
      <c r="C17" s="150">
        <v>58</v>
      </c>
      <c r="D17" s="152">
        <v>41</v>
      </c>
      <c r="E17" s="152">
        <v>60</v>
      </c>
      <c r="F17" s="152">
        <v>45</v>
      </c>
      <c r="G17" s="150">
        <v>5</v>
      </c>
      <c r="H17" s="151">
        <v>0</v>
      </c>
      <c r="I17" s="151">
        <v>2</v>
      </c>
    </row>
    <row r="18" spans="1:9" s="79" customFormat="1" ht="12" customHeight="1" x14ac:dyDescent="0.2">
      <c r="A18" s="203" t="s">
        <v>145</v>
      </c>
      <c r="B18" s="149">
        <f t="shared" si="5"/>
        <v>516</v>
      </c>
      <c r="C18" s="150">
        <v>150</v>
      </c>
      <c r="D18" s="152">
        <v>110</v>
      </c>
      <c r="E18" s="152">
        <v>129</v>
      </c>
      <c r="F18" s="152">
        <v>110</v>
      </c>
      <c r="G18" s="150">
        <v>12</v>
      </c>
      <c r="H18" s="151">
        <v>0</v>
      </c>
      <c r="I18" s="151">
        <v>5</v>
      </c>
    </row>
    <row r="19" spans="1:9" s="79" customFormat="1" ht="12" customHeight="1" x14ac:dyDescent="0.2">
      <c r="A19" s="203" t="s">
        <v>146</v>
      </c>
      <c r="B19" s="149">
        <f t="shared" si="5"/>
        <v>674</v>
      </c>
      <c r="C19" s="150">
        <v>200</v>
      </c>
      <c r="D19" s="152">
        <v>155</v>
      </c>
      <c r="E19" s="152">
        <v>135</v>
      </c>
      <c r="F19" s="152">
        <v>143</v>
      </c>
      <c r="G19" s="150">
        <v>28</v>
      </c>
      <c r="H19" s="151">
        <v>4</v>
      </c>
      <c r="I19" s="151">
        <v>9</v>
      </c>
    </row>
    <row r="20" spans="1:9" s="79" customFormat="1" ht="12" customHeight="1" x14ac:dyDescent="0.2">
      <c r="A20" s="203" t="s">
        <v>147</v>
      </c>
      <c r="B20" s="149">
        <f t="shared" si="5"/>
        <v>575</v>
      </c>
      <c r="C20" s="150">
        <v>175</v>
      </c>
      <c r="D20" s="152">
        <v>113</v>
      </c>
      <c r="E20" s="152">
        <v>131</v>
      </c>
      <c r="F20" s="152">
        <v>106</v>
      </c>
      <c r="G20" s="150">
        <v>33</v>
      </c>
      <c r="H20" s="151">
        <v>7</v>
      </c>
      <c r="I20" s="151">
        <v>10</v>
      </c>
    </row>
    <row r="21" spans="1:9" s="79" customFormat="1" ht="12" customHeight="1" x14ac:dyDescent="0.2">
      <c r="A21" s="203" t="s">
        <v>148</v>
      </c>
      <c r="B21" s="149">
        <f t="shared" si="5"/>
        <v>283</v>
      </c>
      <c r="C21" s="150">
        <v>67</v>
      </c>
      <c r="D21" s="152">
        <v>65</v>
      </c>
      <c r="E21" s="152">
        <v>56</v>
      </c>
      <c r="F21" s="152">
        <v>68</v>
      </c>
      <c r="G21" s="150">
        <v>15</v>
      </c>
      <c r="H21" s="151">
        <v>4</v>
      </c>
      <c r="I21" s="151">
        <v>8</v>
      </c>
    </row>
    <row r="22" spans="1:9" s="79" customFormat="1" ht="12" customHeight="1" x14ac:dyDescent="0.2">
      <c r="A22" s="203" t="s">
        <v>149</v>
      </c>
      <c r="B22" s="149">
        <f t="shared" si="5"/>
        <v>176</v>
      </c>
      <c r="C22" s="150">
        <v>46</v>
      </c>
      <c r="D22" s="152">
        <v>31</v>
      </c>
      <c r="E22" s="152">
        <v>24</v>
      </c>
      <c r="F22" s="152">
        <v>41</v>
      </c>
      <c r="G22" s="150">
        <v>19</v>
      </c>
      <c r="H22" s="151">
        <v>3</v>
      </c>
      <c r="I22" s="151">
        <v>12</v>
      </c>
    </row>
    <row r="23" spans="1:9" s="79" customFormat="1" ht="12" customHeight="1" x14ac:dyDescent="0.2">
      <c r="A23" s="203" t="s">
        <v>150</v>
      </c>
      <c r="B23" s="149">
        <f t="shared" si="5"/>
        <v>141</v>
      </c>
      <c r="C23" s="150">
        <v>46</v>
      </c>
      <c r="D23" s="152">
        <v>21</v>
      </c>
      <c r="E23" s="152">
        <v>18</v>
      </c>
      <c r="F23" s="152">
        <v>29</v>
      </c>
      <c r="G23" s="150">
        <v>12</v>
      </c>
      <c r="H23" s="151">
        <v>1</v>
      </c>
      <c r="I23" s="151">
        <v>14</v>
      </c>
    </row>
    <row r="24" spans="1:9" s="79" customFormat="1" ht="12" customHeight="1" x14ac:dyDescent="0.2">
      <c r="A24" s="203" t="s">
        <v>151</v>
      </c>
      <c r="B24" s="149">
        <f t="shared" si="5"/>
        <v>72</v>
      </c>
      <c r="C24" s="152">
        <v>14</v>
      </c>
      <c r="D24" s="152">
        <v>8</v>
      </c>
      <c r="E24" s="152">
        <v>8</v>
      </c>
      <c r="F24" s="152">
        <v>19</v>
      </c>
      <c r="G24" s="152">
        <v>14</v>
      </c>
      <c r="H24" s="153">
        <v>2</v>
      </c>
      <c r="I24" s="153">
        <v>7</v>
      </c>
    </row>
    <row r="25" spans="1:9" s="79" customFormat="1" ht="12" customHeight="1" x14ac:dyDescent="0.2">
      <c r="A25" s="203" t="s">
        <v>152</v>
      </c>
      <c r="B25" s="149">
        <f t="shared" si="5"/>
        <v>46</v>
      </c>
      <c r="C25" s="150">
        <v>14</v>
      </c>
      <c r="D25" s="152">
        <v>6</v>
      </c>
      <c r="E25" s="152">
        <v>4</v>
      </c>
      <c r="F25" s="152">
        <v>10</v>
      </c>
      <c r="G25" s="150">
        <v>6</v>
      </c>
      <c r="H25" s="151">
        <v>1</v>
      </c>
      <c r="I25" s="151">
        <v>5</v>
      </c>
    </row>
    <row r="26" spans="1:9" s="79" customFormat="1" ht="12" customHeight="1" x14ac:dyDescent="0.2">
      <c r="A26" s="203" t="s">
        <v>153</v>
      </c>
      <c r="B26" s="149">
        <f t="shared" si="5"/>
        <v>35</v>
      </c>
      <c r="C26" s="150">
        <v>5</v>
      </c>
      <c r="D26" s="152">
        <v>3</v>
      </c>
      <c r="E26" s="152">
        <v>2</v>
      </c>
      <c r="F26" s="152">
        <v>15</v>
      </c>
      <c r="G26" s="150">
        <v>6</v>
      </c>
      <c r="H26" s="151">
        <v>1</v>
      </c>
      <c r="I26" s="151">
        <v>3</v>
      </c>
    </row>
    <row r="27" spans="1:9" s="79" customFormat="1" ht="24" customHeight="1" x14ac:dyDescent="0.2">
      <c r="A27" s="27" t="s">
        <v>154</v>
      </c>
      <c r="B27" s="74">
        <f>B16+B12+B7</f>
        <v>2816</v>
      </c>
      <c r="C27" s="58">
        <f t="shared" ref="C27:I27" si="6">C16+C12+C7</f>
        <v>788</v>
      </c>
      <c r="D27" s="58">
        <f t="shared" si="6"/>
        <v>574</v>
      </c>
      <c r="E27" s="58">
        <f t="shared" si="6"/>
        <v>604</v>
      </c>
      <c r="F27" s="58">
        <f t="shared" si="6"/>
        <v>602</v>
      </c>
      <c r="G27" s="58">
        <f t="shared" si="6"/>
        <v>150</v>
      </c>
      <c r="H27" s="57">
        <f t="shared" si="6"/>
        <v>23</v>
      </c>
      <c r="I27" s="57">
        <f t="shared" si="6"/>
        <v>75</v>
      </c>
    </row>
    <row r="28" spans="1:9" s="79" customFormat="1" ht="35.25" customHeight="1" x14ac:dyDescent="0.2">
      <c r="A28" s="204"/>
      <c r="B28" s="443" t="s">
        <v>409</v>
      </c>
      <c r="C28" s="443"/>
      <c r="D28" s="443"/>
      <c r="E28" s="443"/>
      <c r="F28" s="443"/>
      <c r="G28" s="443"/>
      <c r="H28" s="443"/>
      <c r="I28" s="443"/>
    </row>
    <row r="29" spans="1:9" s="79" customFormat="1" ht="12" customHeight="1" x14ac:dyDescent="0.2">
      <c r="A29" s="27" t="s">
        <v>134</v>
      </c>
      <c r="B29" s="74">
        <f>SUM(C29:I29)</f>
        <v>10</v>
      </c>
      <c r="C29" s="58">
        <f>SUM(C30:C33)</f>
        <v>2</v>
      </c>
      <c r="D29" s="58">
        <f t="shared" ref="D29:I29" si="7">SUM(D30:D33)</f>
        <v>2</v>
      </c>
      <c r="E29" s="58">
        <f t="shared" si="7"/>
        <v>3</v>
      </c>
      <c r="F29" s="58">
        <f t="shared" si="7"/>
        <v>3</v>
      </c>
      <c r="G29" s="58">
        <f t="shared" si="7"/>
        <v>0</v>
      </c>
      <c r="H29" s="57">
        <f t="shared" si="7"/>
        <v>0</v>
      </c>
      <c r="I29" s="57">
        <f t="shared" si="7"/>
        <v>0</v>
      </c>
    </row>
    <row r="30" spans="1:9" s="79" customFormat="1" ht="12" customHeight="1" x14ac:dyDescent="0.2">
      <c r="A30" s="203" t="s">
        <v>135</v>
      </c>
      <c r="B30" s="149">
        <f t="shared" ref="B30:B33" si="8">SUM(C30:I30)</f>
        <v>1</v>
      </c>
      <c r="C30" s="150">
        <v>0</v>
      </c>
      <c r="D30" s="152">
        <v>0</v>
      </c>
      <c r="E30" s="152">
        <v>0</v>
      </c>
      <c r="F30" s="152">
        <v>1</v>
      </c>
      <c r="G30" s="152">
        <v>0</v>
      </c>
      <c r="H30" s="151">
        <v>0</v>
      </c>
      <c r="I30" s="151">
        <v>0</v>
      </c>
    </row>
    <row r="31" spans="1:9" s="79" customFormat="1" ht="12" customHeight="1" x14ac:dyDescent="0.2">
      <c r="A31" s="203" t="s">
        <v>136</v>
      </c>
      <c r="B31" s="149">
        <f t="shared" si="8"/>
        <v>0</v>
      </c>
      <c r="C31" s="150">
        <v>0</v>
      </c>
      <c r="D31" s="150">
        <v>0</v>
      </c>
      <c r="E31" s="150">
        <v>0</v>
      </c>
      <c r="F31" s="150">
        <v>0</v>
      </c>
      <c r="G31" s="150">
        <v>0</v>
      </c>
      <c r="H31" s="151">
        <v>0</v>
      </c>
      <c r="I31" s="151">
        <v>0</v>
      </c>
    </row>
    <row r="32" spans="1:9" s="79" customFormat="1" ht="12" customHeight="1" x14ac:dyDescent="0.2">
      <c r="A32" s="203" t="s">
        <v>137</v>
      </c>
      <c r="B32" s="149">
        <f t="shared" si="8"/>
        <v>4</v>
      </c>
      <c r="C32" s="150">
        <v>1</v>
      </c>
      <c r="D32" s="150">
        <v>0</v>
      </c>
      <c r="E32" s="150">
        <v>2</v>
      </c>
      <c r="F32" s="150">
        <v>1</v>
      </c>
      <c r="G32" s="150">
        <v>0</v>
      </c>
      <c r="H32" s="151">
        <v>0</v>
      </c>
      <c r="I32" s="151">
        <v>0</v>
      </c>
    </row>
    <row r="33" spans="1:9" s="79" customFormat="1" ht="12" customHeight="1" x14ac:dyDescent="0.2">
      <c r="A33" s="203" t="s">
        <v>138</v>
      </c>
      <c r="B33" s="149">
        <f t="shared" si="8"/>
        <v>5</v>
      </c>
      <c r="C33" s="150">
        <v>1</v>
      </c>
      <c r="D33" s="150">
        <v>2</v>
      </c>
      <c r="E33" s="150">
        <v>1</v>
      </c>
      <c r="F33" s="150">
        <v>1</v>
      </c>
      <c r="G33" s="150">
        <v>0</v>
      </c>
      <c r="H33" s="151">
        <v>0</v>
      </c>
      <c r="I33" s="151">
        <v>0</v>
      </c>
    </row>
    <row r="34" spans="1:9" s="79" customFormat="1" ht="24" customHeight="1" x14ac:dyDescent="0.2">
      <c r="A34" s="26" t="s">
        <v>139</v>
      </c>
      <c r="B34" s="74">
        <f>SUM(C34:I34)</f>
        <v>69</v>
      </c>
      <c r="C34" s="58">
        <f>SUM(C35:C37)</f>
        <v>8</v>
      </c>
      <c r="D34" s="58">
        <f t="shared" ref="D34:I34" si="9">SUM(D35:D37)</f>
        <v>17</v>
      </c>
      <c r="E34" s="58">
        <f t="shared" si="9"/>
        <v>31</v>
      </c>
      <c r="F34" s="58">
        <f t="shared" si="9"/>
        <v>13</v>
      </c>
      <c r="G34" s="58">
        <f t="shared" si="9"/>
        <v>0</v>
      </c>
      <c r="H34" s="57">
        <f t="shared" si="9"/>
        <v>0</v>
      </c>
      <c r="I34" s="57">
        <f t="shared" si="9"/>
        <v>0</v>
      </c>
    </row>
    <row r="35" spans="1:9" s="79" customFormat="1" ht="12" customHeight="1" x14ac:dyDescent="0.2">
      <c r="A35" s="203" t="s">
        <v>140</v>
      </c>
      <c r="B35" s="149">
        <f t="shared" ref="B35:B37" si="10">SUM(C35:I35)</f>
        <v>11</v>
      </c>
      <c r="C35" s="150">
        <v>2</v>
      </c>
      <c r="D35" s="152">
        <v>3</v>
      </c>
      <c r="E35" s="152">
        <v>5</v>
      </c>
      <c r="F35" s="152">
        <v>1</v>
      </c>
      <c r="G35" s="152">
        <v>0</v>
      </c>
      <c r="H35" s="151">
        <v>0</v>
      </c>
      <c r="I35" s="151">
        <v>0</v>
      </c>
    </row>
    <row r="36" spans="1:9" s="79" customFormat="1" ht="12" customHeight="1" x14ac:dyDescent="0.2">
      <c r="A36" s="203" t="s">
        <v>141</v>
      </c>
      <c r="B36" s="149">
        <f t="shared" si="10"/>
        <v>23</v>
      </c>
      <c r="C36" s="150">
        <v>2</v>
      </c>
      <c r="D36" s="152">
        <v>3</v>
      </c>
      <c r="E36" s="152">
        <v>13</v>
      </c>
      <c r="F36" s="152">
        <v>5</v>
      </c>
      <c r="G36" s="152">
        <v>0</v>
      </c>
      <c r="H36" s="151">
        <v>0</v>
      </c>
      <c r="I36" s="151">
        <v>0</v>
      </c>
    </row>
    <row r="37" spans="1:9" s="79" customFormat="1" ht="12" customHeight="1" x14ac:dyDescent="0.2">
      <c r="A37" s="203" t="s">
        <v>142</v>
      </c>
      <c r="B37" s="149">
        <f t="shared" si="10"/>
        <v>35</v>
      </c>
      <c r="C37" s="150">
        <v>4</v>
      </c>
      <c r="D37" s="152">
        <v>11</v>
      </c>
      <c r="E37" s="152">
        <v>13</v>
      </c>
      <c r="F37" s="152">
        <v>7</v>
      </c>
      <c r="G37" s="152">
        <v>0</v>
      </c>
      <c r="H37" s="151">
        <v>0</v>
      </c>
      <c r="I37" s="151">
        <v>0</v>
      </c>
    </row>
    <row r="38" spans="1:9" s="79" customFormat="1" ht="24" customHeight="1" x14ac:dyDescent="0.2">
      <c r="A38" s="26" t="s">
        <v>143</v>
      </c>
      <c r="B38" s="74">
        <f>SUM(C38:I38)</f>
        <v>2504</v>
      </c>
      <c r="C38" s="58">
        <f>SUM(C39:C48)</f>
        <v>659</v>
      </c>
      <c r="D38" s="58">
        <f t="shared" ref="D38:I38" si="11">SUM(D39:D48)</f>
        <v>507</v>
      </c>
      <c r="E38" s="58">
        <f t="shared" si="11"/>
        <v>537</v>
      </c>
      <c r="F38" s="58">
        <f t="shared" si="11"/>
        <v>561</v>
      </c>
      <c r="G38" s="58">
        <f t="shared" si="11"/>
        <v>147</v>
      </c>
      <c r="H38" s="57">
        <f t="shared" si="11"/>
        <v>23</v>
      </c>
      <c r="I38" s="57">
        <f t="shared" si="11"/>
        <v>70</v>
      </c>
    </row>
    <row r="39" spans="1:9" s="79" customFormat="1" ht="12" customHeight="1" x14ac:dyDescent="0.2">
      <c r="A39" s="203" t="s">
        <v>144</v>
      </c>
      <c r="B39" s="149">
        <f t="shared" ref="B39:B48" si="12">SUM(C39:I39)</f>
        <v>187</v>
      </c>
      <c r="C39" s="150">
        <v>48</v>
      </c>
      <c r="D39" s="152">
        <v>35</v>
      </c>
      <c r="E39" s="152">
        <v>56</v>
      </c>
      <c r="F39" s="152">
        <v>43</v>
      </c>
      <c r="G39" s="152">
        <v>5</v>
      </c>
      <c r="H39" s="153">
        <v>0</v>
      </c>
      <c r="I39" s="151">
        <v>0</v>
      </c>
    </row>
    <row r="40" spans="1:9" s="79" customFormat="1" ht="12" customHeight="1" x14ac:dyDescent="0.2">
      <c r="A40" s="203" t="s">
        <v>145</v>
      </c>
      <c r="B40" s="149">
        <f t="shared" si="12"/>
        <v>471</v>
      </c>
      <c r="C40" s="150">
        <v>123</v>
      </c>
      <c r="D40" s="152">
        <v>103</v>
      </c>
      <c r="E40" s="152">
        <v>122</v>
      </c>
      <c r="F40" s="152">
        <v>106</v>
      </c>
      <c r="G40" s="152">
        <v>12</v>
      </c>
      <c r="H40" s="153">
        <v>0</v>
      </c>
      <c r="I40" s="151">
        <v>5</v>
      </c>
    </row>
    <row r="41" spans="1:9" s="79" customFormat="1" ht="12" customHeight="1" x14ac:dyDescent="0.2">
      <c r="A41" s="203" t="s">
        <v>146</v>
      </c>
      <c r="B41" s="149">
        <f t="shared" si="12"/>
        <v>611</v>
      </c>
      <c r="C41" s="150">
        <v>170</v>
      </c>
      <c r="D41" s="152">
        <v>140</v>
      </c>
      <c r="E41" s="152">
        <v>126</v>
      </c>
      <c r="F41" s="152">
        <v>136</v>
      </c>
      <c r="G41" s="152">
        <v>26</v>
      </c>
      <c r="H41" s="153">
        <v>4</v>
      </c>
      <c r="I41" s="151">
        <v>9</v>
      </c>
    </row>
    <row r="42" spans="1:9" s="79" customFormat="1" ht="12" customHeight="1" x14ac:dyDescent="0.2">
      <c r="A42" s="203" t="s">
        <v>147</v>
      </c>
      <c r="B42" s="149">
        <f t="shared" si="12"/>
        <v>532</v>
      </c>
      <c r="C42" s="150">
        <v>151</v>
      </c>
      <c r="D42" s="152">
        <v>102</v>
      </c>
      <c r="E42" s="152">
        <v>127</v>
      </c>
      <c r="F42" s="152">
        <v>103</v>
      </c>
      <c r="G42" s="152">
        <v>33</v>
      </c>
      <c r="H42" s="153">
        <v>7</v>
      </c>
      <c r="I42" s="151">
        <v>9</v>
      </c>
    </row>
    <row r="43" spans="1:9" s="79" customFormat="1" ht="12" customHeight="1" x14ac:dyDescent="0.2">
      <c r="A43" s="203" t="s">
        <v>148</v>
      </c>
      <c r="B43" s="149">
        <f t="shared" si="12"/>
        <v>261</v>
      </c>
      <c r="C43" s="150">
        <v>55</v>
      </c>
      <c r="D43" s="152">
        <v>63</v>
      </c>
      <c r="E43" s="152">
        <v>53</v>
      </c>
      <c r="F43" s="152">
        <v>64</v>
      </c>
      <c r="G43" s="152">
        <v>15</v>
      </c>
      <c r="H43" s="153">
        <v>4</v>
      </c>
      <c r="I43" s="151">
        <v>7</v>
      </c>
    </row>
    <row r="44" spans="1:9" s="79" customFormat="1" ht="12" customHeight="1" x14ac:dyDescent="0.2">
      <c r="A44" s="203" t="s">
        <v>149</v>
      </c>
      <c r="B44" s="149">
        <f t="shared" si="12"/>
        <v>167</v>
      </c>
      <c r="C44" s="150">
        <v>42</v>
      </c>
      <c r="D44" s="152">
        <v>29</v>
      </c>
      <c r="E44" s="152">
        <v>23</v>
      </c>
      <c r="F44" s="152">
        <v>40</v>
      </c>
      <c r="G44" s="152">
        <v>18</v>
      </c>
      <c r="H44" s="153">
        <v>3</v>
      </c>
      <c r="I44" s="151">
        <v>12</v>
      </c>
    </row>
    <row r="45" spans="1:9" s="79" customFormat="1" ht="12" customHeight="1" x14ac:dyDescent="0.2">
      <c r="A45" s="203" t="s">
        <v>150</v>
      </c>
      <c r="B45" s="149">
        <f t="shared" si="12"/>
        <v>128</v>
      </c>
      <c r="C45" s="150">
        <v>40</v>
      </c>
      <c r="D45" s="152">
        <v>19</v>
      </c>
      <c r="E45" s="152">
        <v>16</v>
      </c>
      <c r="F45" s="152">
        <v>27</v>
      </c>
      <c r="G45" s="152">
        <v>12</v>
      </c>
      <c r="H45" s="153">
        <v>1</v>
      </c>
      <c r="I45" s="151">
        <v>13</v>
      </c>
    </row>
    <row r="46" spans="1:9" s="79" customFormat="1" ht="12" customHeight="1" x14ac:dyDescent="0.2">
      <c r="A46" s="203" t="s">
        <v>151</v>
      </c>
      <c r="B46" s="149">
        <f t="shared" si="12"/>
        <v>68</v>
      </c>
      <c r="C46" s="150">
        <v>12</v>
      </c>
      <c r="D46" s="152">
        <v>8</v>
      </c>
      <c r="E46" s="152">
        <v>8</v>
      </c>
      <c r="F46" s="152">
        <v>17</v>
      </c>
      <c r="G46" s="152">
        <v>14</v>
      </c>
      <c r="H46" s="153">
        <v>2</v>
      </c>
      <c r="I46" s="151">
        <v>7</v>
      </c>
    </row>
    <row r="47" spans="1:9" s="79" customFormat="1" ht="12" customHeight="1" x14ac:dyDescent="0.2">
      <c r="A47" s="203" t="s">
        <v>152</v>
      </c>
      <c r="B47" s="149">
        <f t="shared" si="12"/>
        <v>45</v>
      </c>
      <c r="C47" s="150">
        <v>14</v>
      </c>
      <c r="D47" s="152">
        <v>5</v>
      </c>
      <c r="E47" s="152">
        <v>4</v>
      </c>
      <c r="F47" s="152">
        <v>10</v>
      </c>
      <c r="G47" s="152">
        <v>6</v>
      </c>
      <c r="H47" s="153">
        <v>1</v>
      </c>
      <c r="I47" s="151">
        <v>5</v>
      </c>
    </row>
    <row r="48" spans="1:9" s="79" customFormat="1" ht="12" customHeight="1" x14ac:dyDescent="0.2">
      <c r="A48" s="203" t="s">
        <v>153</v>
      </c>
      <c r="B48" s="149">
        <f t="shared" si="12"/>
        <v>34</v>
      </c>
      <c r="C48" s="150">
        <v>4</v>
      </c>
      <c r="D48" s="152">
        <v>3</v>
      </c>
      <c r="E48" s="152">
        <v>2</v>
      </c>
      <c r="F48" s="152">
        <v>15</v>
      </c>
      <c r="G48" s="152">
        <v>6</v>
      </c>
      <c r="H48" s="153">
        <v>1</v>
      </c>
      <c r="I48" s="151">
        <v>3</v>
      </c>
    </row>
    <row r="49" spans="1:9" s="79" customFormat="1" ht="24" customHeight="1" x14ac:dyDescent="0.2">
      <c r="A49" s="27" t="s">
        <v>86</v>
      </c>
      <c r="B49" s="74">
        <f>B38+B34+B29</f>
        <v>2583</v>
      </c>
      <c r="C49" s="58">
        <f t="shared" ref="C49:I49" si="13">C38+C34+C29</f>
        <v>669</v>
      </c>
      <c r="D49" s="58">
        <f t="shared" si="13"/>
        <v>526</v>
      </c>
      <c r="E49" s="58">
        <f t="shared" si="13"/>
        <v>571</v>
      </c>
      <c r="F49" s="58">
        <f t="shared" si="13"/>
        <v>577</v>
      </c>
      <c r="G49" s="58">
        <f t="shared" si="13"/>
        <v>147</v>
      </c>
      <c r="H49" s="57">
        <f t="shared" si="13"/>
        <v>23</v>
      </c>
      <c r="I49" s="57">
        <f t="shared" si="13"/>
        <v>70</v>
      </c>
    </row>
  </sheetData>
  <mergeCells count="9">
    <mergeCell ref="B6:I6"/>
    <mergeCell ref="B28:I28"/>
    <mergeCell ref="A3:A5"/>
    <mergeCell ref="B3:B5"/>
    <mergeCell ref="C3:I3"/>
    <mergeCell ref="C4:C5"/>
    <mergeCell ref="D4:D5"/>
    <mergeCell ref="E4:H4"/>
    <mergeCell ref="I4:I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49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5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24.875" style="3" customWidth="1"/>
    <col min="2" max="2" width="6.75" style="3" customWidth="1"/>
    <col min="3" max="3" width="6.875" style="3" customWidth="1"/>
    <col min="4" max="8" width="6.5" style="3" customWidth="1"/>
    <col min="9" max="9" width="7.125" style="3" customWidth="1"/>
    <col min="10" max="16384" width="11" style="20"/>
  </cols>
  <sheetData>
    <row r="1" spans="1:9" ht="28.5" customHeight="1" x14ac:dyDescent="0.2">
      <c r="A1" s="455" t="s">
        <v>548</v>
      </c>
      <c r="B1" s="455"/>
      <c r="C1" s="455"/>
      <c r="D1" s="455"/>
      <c r="E1" s="455"/>
      <c r="F1" s="455"/>
      <c r="G1" s="455"/>
      <c r="H1" s="455"/>
      <c r="I1" s="455"/>
    </row>
    <row r="2" spans="1:9" ht="12" customHeight="1" x14ac:dyDescent="0.25">
      <c r="A2" s="2"/>
      <c r="B2" s="25"/>
      <c r="C2" s="25"/>
      <c r="D2" s="25"/>
      <c r="E2" s="25"/>
      <c r="F2" s="25"/>
      <c r="G2" s="25"/>
      <c r="H2" s="25"/>
      <c r="I2" s="25"/>
    </row>
    <row r="3" spans="1:9" s="21" customFormat="1" ht="12" customHeight="1" x14ac:dyDescent="0.2">
      <c r="A3" s="444" t="s">
        <v>94</v>
      </c>
      <c r="B3" s="447" t="s">
        <v>90</v>
      </c>
      <c r="C3" s="447" t="s">
        <v>155</v>
      </c>
      <c r="D3" s="450" t="s">
        <v>22</v>
      </c>
      <c r="E3" s="451"/>
      <c r="F3" s="451"/>
      <c r="G3" s="451"/>
      <c r="H3" s="451"/>
      <c r="I3" s="451"/>
    </row>
    <row r="4" spans="1:9" s="21" customFormat="1" ht="12" customHeight="1" x14ac:dyDescent="0.2">
      <c r="A4" s="458"/>
      <c r="B4" s="448"/>
      <c r="C4" s="448"/>
      <c r="D4" s="452" t="s">
        <v>156</v>
      </c>
      <c r="E4" s="459" t="s">
        <v>24</v>
      </c>
      <c r="F4" s="460"/>
      <c r="G4" s="460"/>
      <c r="H4" s="460"/>
      <c r="I4" s="460"/>
    </row>
    <row r="5" spans="1:9" s="21" customFormat="1" ht="24" customHeight="1" x14ac:dyDescent="0.2">
      <c r="A5" s="465"/>
      <c r="B5" s="448"/>
      <c r="C5" s="448"/>
      <c r="D5" s="448"/>
      <c r="E5" s="289" t="s">
        <v>61</v>
      </c>
      <c r="F5" s="289" t="s">
        <v>62</v>
      </c>
      <c r="G5" s="289" t="s">
        <v>63</v>
      </c>
      <c r="H5" s="289" t="s">
        <v>64</v>
      </c>
      <c r="I5" s="286" t="s">
        <v>157</v>
      </c>
    </row>
    <row r="6" spans="1:9" ht="36" customHeight="1" x14ac:dyDescent="0.2">
      <c r="A6" s="20"/>
      <c r="B6" s="442" t="s">
        <v>54</v>
      </c>
      <c r="C6" s="442"/>
      <c r="D6" s="442"/>
      <c r="E6" s="442"/>
      <c r="F6" s="442"/>
      <c r="G6" s="442"/>
      <c r="H6" s="442"/>
      <c r="I6" s="442"/>
    </row>
    <row r="7" spans="1:9" s="100" customFormat="1" ht="12" x14ac:dyDescent="0.2">
      <c r="A7" s="4" t="s">
        <v>154</v>
      </c>
      <c r="B7" s="205">
        <f>SUM(C7:D7)</f>
        <v>2214</v>
      </c>
      <c r="C7" s="55">
        <f>SUM(C8:C17)</f>
        <v>50</v>
      </c>
      <c r="D7" s="206">
        <f>SUM(E7:I7)</f>
        <v>2164</v>
      </c>
      <c r="E7" s="28">
        <f>SUM(E8:E17)</f>
        <v>3</v>
      </c>
      <c r="F7" s="28">
        <f t="shared" ref="F7:I7" si="0">SUM(F8:F17)</f>
        <v>82</v>
      </c>
      <c r="G7" s="28">
        <f t="shared" si="0"/>
        <v>432</v>
      </c>
      <c r="H7" s="28">
        <f t="shared" si="0"/>
        <v>1077</v>
      </c>
      <c r="I7" s="28">
        <f t="shared" si="0"/>
        <v>570</v>
      </c>
    </row>
    <row r="8" spans="1:9" s="100" customFormat="1" ht="12" x14ac:dyDescent="0.2">
      <c r="A8" s="4" t="s">
        <v>158</v>
      </c>
      <c r="B8" s="207"/>
      <c r="C8" s="208"/>
      <c r="D8" s="206"/>
      <c r="E8" s="209"/>
      <c r="F8" s="209"/>
      <c r="G8" s="209"/>
      <c r="H8" s="209"/>
      <c r="I8" s="209"/>
    </row>
    <row r="9" spans="1:9" s="100" customFormat="1" ht="12" x14ac:dyDescent="0.2">
      <c r="A9" s="101" t="s">
        <v>159</v>
      </c>
      <c r="B9" s="207">
        <f t="shared" ref="B9:B25" si="1">SUM(C9:D9)</f>
        <v>466</v>
      </c>
      <c r="C9" s="118">
        <v>12</v>
      </c>
      <c r="D9" s="210">
        <v>454</v>
      </c>
      <c r="E9" s="209">
        <v>2</v>
      </c>
      <c r="F9" s="209">
        <v>38</v>
      </c>
      <c r="G9" s="209">
        <v>117</v>
      </c>
      <c r="H9" s="209">
        <v>217</v>
      </c>
      <c r="I9" s="209">
        <v>80</v>
      </c>
    </row>
    <row r="10" spans="1:9" s="100" customFormat="1" ht="12" x14ac:dyDescent="0.2">
      <c r="A10" s="101" t="s">
        <v>160</v>
      </c>
      <c r="B10" s="207">
        <f t="shared" si="1"/>
        <v>88</v>
      </c>
      <c r="C10" s="118">
        <v>30</v>
      </c>
      <c r="D10" s="210">
        <v>58</v>
      </c>
      <c r="E10" s="209">
        <v>1</v>
      </c>
      <c r="F10" s="209">
        <v>17</v>
      </c>
      <c r="G10" s="209">
        <v>29</v>
      </c>
      <c r="H10" s="209">
        <v>9</v>
      </c>
      <c r="I10" s="209">
        <v>2</v>
      </c>
    </row>
    <row r="11" spans="1:9" s="100" customFormat="1" ht="12" x14ac:dyDescent="0.2">
      <c r="A11" s="101" t="s">
        <v>161</v>
      </c>
      <c r="B11" s="207">
        <f t="shared" si="1"/>
        <v>174</v>
      </c>
      <c r="C11" s="118">
        <v>1</v>
      </c>
      <c r="D11" s="210">
        <v>173</v>
      </c>
      <c r="E11" s="209">
        <v>0</v>
      </c>
      <c r="F11" s="209">
        <v>0</v>
      </c>
      <c r="G11" s="209">
        <v>30</v>
      </c>
      <c r="H11" s="209">
        <v>77</v>
      </c>
      <c r="I11" s="209">
        <v>66</v>
      </c>
    </row>
    <row r="12" spans="1:9" s="100" customFormat="1" ht="12" x14ac:dyDescent="0.2">
      <c r="A12" s="101" t="s">
        <v>162</v>
      </c>
      <c r="B12" s="207">
        <f t="shared" si="1"/>
        <v>111</v>
      </c>
      <c r="C12" s="118">
        <v>4</v>
      </c>
      <c r="D12" s="210">
        <v>107</v>
      </c>
      <c r="E12" s="209">
        <v>0</v>
      </c>
      <c r="F12" s="209">
        <v>15</v>
      </c>
      <c r="G12" s="209">
        <v>60</v>
      </c>
      <c r="H12" s="209">
        <v>31</v>
      </c>
      <c r="I12" s="209">
        <v>1</v>
      </c>
    </row>
    <row r="13" spans="1:9" s="100" customFormat="1" ht="12" x14ac:dyDescent="0.2">
      <c r="A13" s="101" t="s">
        <v>163</v>
      </c>
      <c r="B13" s="207">
        <f t="shared" si="1"/>
        <v>694</v>
      </c>
      <c r="C13" s="118">
        <v>2</v>
      </c>
      <c r="D13" s="210">
        <v>692</v>
      </c>
      <c r="E13" s="209">
        <v>0</v>
      </c>
      <c r="F13" s="209">
        <v>7</v>
      </c>
      <c r="G13" s="209">
        <v>91</v>
      </c>
      <c r="H13" s="209">
        <v>330</v>
      </c>
      <c r="I13" s="209">
        <v>264</v>
      </c>
    </row>
    <row r="14" spans="1:9" s="100" customFormat="1" ht="12" x14ac:dyDescent="0.2">
      <c r="A14" s="101" t="s">
        <v>164</v>
      </c>
      <c r="B14" s="207">
        <f t="shared" si="1"/>
        <v>555</v>
      </c>
      <c r="C14" s="118">
        <v>1</v>
      </c>
      <c r="D14" s="210">
        <v>554</v>
      </c>
      <c r="E14" s="209">
        <v>0</v>
      </c>
      <c r="F14" s="209">
        <v>3</v>
      </c>
      <c r="G14" s="209">
        <v>92</v>
      </c>
      <c r="H14" s="209">
        <v>355</v>
      </c>
      <c r="I14" s="209">
        <v>104</v>
      </c>
    </row>
    <row r="15" spans="1:9" s="100" customFormat="1" ht="24" customHeight="1" x14ac:dyDescent="0.2">
      <c r="A15" s="196" t="s">
        <v>165</v>
      </c>
      <c r="B15" s="207">
        <f t="shared" si="1"/>
        <v>1</v>
      </c>
      <c r="C15" s="118">
        <v>0</v>
      </c>
      <c r="D15" s="210">
        <v>1</v>
      </c>
      <c r="E15" s="209">
        <v>0</v>
      </c>
      <c r="F15" s="209">
        <v>0</v>
      </c>
      <c r="G15" s="209">
        <v>0</v>
      </c>
      <c r="H15" s="209">
        <v>0</v>
      </c>
      <c r="I15" s="209">
        <v>1</v>
      </c>
    </row>
    <row r="16" spans="1:9" s="100" customFormat="1" ht="24" customHeight="1" x14ac:dyDescent="0.2">
      <c r="A16" s="196" t="s">
        <v>166</v>
      </c>
      <c r="B16" s="207">
        <f t="shared" si="1"/>
        <v>1</v>
      </c>
      <c r="C16" s="118">
        <v>0</v>
      </c>
      <c r="D16" s="210">
        <v>1</v>
      </c>
      <c r="E16" s="209">
        <v>0</v>
      </c>
      <c r="F16" s="209">
        <v>0</v>
      </c>
      <c r="G16" s="209">
        <v>0</v>
      </c>
      <c r="H16" s="209">
        <v>1</v>
      </c>
      <c r="I16" s="209">
        <v>0</v>
      </c>
    </row>
    <row r="17" spans="1:9" s="100" customFormat="1" ht="36" customHeight="1" x14ac:dyDescent="0.2">
      <c r="A17" s="196" t="s">
        <v>167</v>
      </c>
      <c r="B17" s="207">
        <f t="shared" si="1"/>
        <v>124</v>
      </c>
      <c r="C17" s="118">
        <v>0</v>
      </c>
      <c r="D17" s="210">
        <v>124</v>
      </c>
      <c r="E17" s="209">
        <v>0</v>
      </c>
      <c r="F17" s="209">
        <v>2</v>
      </c>
      <c r="G17" s="209">
        <v>13</v>
      </c>
      <c r="H17" s="209">
        <v>57</v>
      </c>
      <c r="I17" s="209">
        <v>52</v>
      </c>
    </row>
    <row r="18" spans="1:9" s="100" customFormat="1" ht="12" x14ac:dyDescent="0.2">
      <c r="A18" s="29" t="s">
        <v>168</v>
      </c>
      <c r="B18" s="207"/>
      <c r="C18" s="118"/>
      <c r="D18" s="206"/>
      <c r="E18" s="209"/>
      <c r="F18" s="209"/>
      <c r="G18" s="209"/>
      <c r="H18" s="209"/>
      <c r="I18" s="209"/>
    </row>
    <row r="19" spans="1:9" s="100" customFormat="1" ht="12" x14ac:dyDescent="0.2">
      <c r="A19" s="134" t="s">
        <v>169</v>
      </c>
      <c r="B19" s="207">
        <f t="shared" si="1"/>
        <v>351</v>
      </c>
      <c r="C19" s="118">
        <v>34</v>
      </c>
      <c r="D19" s="210">
        <v>317</v>
      </c>
      <c r="E19" s="209">
        <v>3</v>
      </c>
      <c r="F19" s="209">
        <v>35</v>
      </c>
      <c r="G19" s="209">
        <v>88</v>
      </c>
      <c r="H19" s="209">
        <v>124</v>
      </c>
      <c r="I19" s="209">
        <v>67</v>
      </c>
    </row>
    <row r="20" spans="1:9" s="100" customFormat="1" ht="12" x14ac:dyDescent="0.2">
      <c r="A20" s="134" t="s">
        <v>170</v>
      </c>
      <c r="B20" s="207">
        <f t="shared" si="1"/>
        <v>309</v>
      </c>
      <c r="C20" s="118">
        <v>12</v>
      </c>
      <c r="D20" s="210">
        <v>297</v>
      </c>
      <c r="E20" s="209">
        <v>0</v>
      </c>
      <c r="F20" s="209">
        <v>26</v>
      </c>
      <c r="G20" s="209">
        <v>95</v>
      </c>
      <c r="H20" s="209">
        <v>131</v>
      </c>
      <c r="I20" s="209">
        <v>45</v>
      </c>
    </row>
    <row r="21" spans="1:9" s="100" customFormat="1" ht="12" x14ac:dyDescent="0.2">
      <c r="A21" s="134" t="s">
        <v>171</v>
      </c>
      <c r="B21" s="207">
        <f t="shared" si="1"/>
        <v>256</v>
      </c>
      <c r="C21" s="118">
        <v>1</v>
      </c>
      <c r="D21" s="210">
        <v>255</v>
      </c>
      <c r="E21" s="209">
        <v>0</v>
      </c>
      <c r="F21" s="209">
        <v>10</v>
      </c>
      <c r="G21" s="209">
        <v>91</v>
      </c>
      <c r="H21" s="209">
        <v>111</v>
      </c>
      <c r="I21" s="209">
        <v>43</v>
      </c>
    </row>
    <row r="22" spans="1:9" s="100" customFormat="1" ht="12" x14ac:dyDescent="0.2">
      <c r="A22" s="134" t="s">
        <v>172</v>
      </c>
      <c r="B22" s="207">
        <f t="shared" si="1"/>
        <v>230</v>
      </c>
      <c r="C22" s="118">
        <v>2</v>
      </c>
      <c r="D22" s="210">
        <v>228</v>
      </c>
      <c r="E22" s="209">
        <v>0</v>
      </c>
      <c r="F22" s="209">
        <v>9</v>
      </c>
      <c r="G22" s="209">
        <v>59</v>
      </c>
      <c r="H22" s="209">
        <v>124</v>
      </c>
      <c r="I22" s="209">
        <v>36</v>
      </c>
    </row>
    <row r="23" spans="1:9" s="100" customFormat="1" ht="12" x14ac:dyDescent="0.2">
      <c r="A23" s="211" t="s">
        <v>173</v>
      </c>
      <c r="B23" s="207">
        <f t="shared" si="1"/>
        <v>827</v>
      </c>
      <c r="C23" s="118">
        <v>1</v>
      </c>
      <c r="D23" s="210">
        <v>826</v>
      </c>
      <c r="E23" s="209">
        <v>0</v>
      </c>
      <c r="F23" s="209">
        <v>2</v>
      </c>
      <c r="G23" s="209">
        <v>97</v>
      </c>
      <c r="H23" s="209">
        <v>501</v>
      </c>
      <c r="I23" s="209">
        <v>226</v>
      </c>
    </row>
    <row r="24" spans="1:9" s="100" customFormat="1" ht="12" x14ac:dyDescent="0.2">
      <c r="A24" s="211" t="s">
        <v>174</v>
      </c>
      <c r="B24" s="207">
        <f t="shared" si="1"/>
        <v>232</v>
      </c>
      <c r="C24" s="118">
        <v>0</v>
      </c>
      <c r="D24" s="210">
        <v>232</v>
      </c>
      <c r="E24" s="209">
        <v>0</v>
      </c>
      <c r="F24" s="209">
        <v>0</v>
      </c>
      <c r="G24" s="209">
        <v>2</v>
      </c>
      <c r="H24" s="209">
        <v>86</v>
      </c>
      <c r="I24" s="209">
        <v>144</v>
      </c>
    </row>
    <row r="25" spans="1:9" s="100" customFormat="1" ht="12" x14ac:dyDescent="0.2">
      <c r="A25" s="211" t="s">
        <v>175</v>
      </c>
      <c r="B25" s="207">
        <f t="shared" si="1"/>
        <v>9</v>
      </c>
      <c r="C25" s="118">
        <v>0</v>
      </c>
      <c r="D25" s="210">
        <v>9</v>
      </c>
      <c r="E25" s="209">
        <v>0</v>
      </c>
      <c r="F25" s="209">
        <v>0</v>
      </c>
      <c r="G25" s="209">
        <v>0</v>
      </c>
      <c r="H25" s="209">
        <v>0</v>
      </c>
      <c r="I25" s="209">
        <v>9</v>
      </c>
    </row>
    <row r="26" spans="1:9" ht="36" customHeight="1" x14ac:dyDescent="0.2">
      <c r="A26" s="20"/>
      <c r="B26" s="443" t="s">
        <v>409</v>
      </c>
      <c r="C26" s="443"/>
      <c r="D26" s="443"/>
      <c r="E26" s="443"/>
      <c r="F26" s="443"/>
      <c r="G26" s="443"/>
      <c r="H26" s="443"/>
      <c r="I26" s="443"/>
    </row>
    <row r="27" spans="1:9" s="100" customFormat="1" ht="12" x14ac:dyDescent="0.2">
      <c r="A27" s="4" t="s">
        <v>86</v>
      </c>
      <c r="B27" s="205">
        <f>SUM(C27:D27)</f>
        <v>2030</v>
      </c>
      <c r="C27" s="55">
        <f>SUM(C28:C37)</f>
        <v>44</v>
      </c>
      <c r="D27" s="206">
        <f>SUM(E27:I27)</f>
        <v>1986</v>
      </c>
      <c r="E27" s="28">
        <f>SUM(E28:E37)</f>
        <v>3</v>
      </c>
      <c r="F27" s="28">
        <f>SUM(F28:F37)</f>
        <v>72</v>
      </c>
      <c r="G27" s="28">
        <f>SUM(G28:G37)</f>
        <v>392</v>
      </c>
      <c r="H27" s="28">
        <f>SUM(H28:H37)</f>
        <v>987</v>
      </c>
      <c r="I27" s="28">
        <f>SUM(I28:I37)</f>
        <v>532</v>
      </c>
    </row>
    <row r="28" spans="1:9" s="100" customFormat="1" ht="12" customHeight="1" x14ac:dyDescent="0.2">
      <c r="A28" s="4" t="s">
        <v>158</v>
      </c>
      <c r="B28" s="207"/>
      <c r="C28" s="208"/>
      <c r="D28" s="206"/>
      <c r="F28" s="209"/>
      <c r="G28" s="209"/>
      <c r="H28" s="209"/>
      <c r="I28" s="209"/>
    </row>
    <row r="29" spans="1:9" s="100" customFormat="1" ht="12" x14ac:dyDescent="0.2">
      <c r="A29" s="101" t="s">
        <v>159</v>
      </c>
      <c r="B29" s="207">
        <f t="shared" ref="B29:B45" si="2">SUM(C29:D29)</f>
        <v>393</v>
      </c>
      <c r="C29" s="118">
        <v>11</v>
      </c>
      <c r="D29" s="210">
        <v>382</v>
      </c>
      <c r="E29" s="209">
        <v>2</v>
      </c>
      <c r="F29" s="209">
        <v>31</v>
      </c>
      <c r="G29" s="209">
        <v>95</v>
      </c>
      <c r="H29" s="209">
        <v>188</v>
      </c>
      <c r="I29" s="209">
        <v>66</v>
      </c>
    </row>
    <row r="30" spans="1:9" s="100" customFormat="1" ht="12" x14ac:dyDescent="0.2">
      <c r="A30" s="101" t="s">
        <v>160</v>
      </c>
      <c r="B30" s="207">
        <f t="shared" si="2"/>
        <v>84</v>
      </c>
      <c r="C30" s="118">
        <v>27</v>
      </c>
      <c r="D30" s="210">
        <v>57</v>
      </c>
      <c r="E30" s="209">
        <v>1</v>
      </c>
      <c r="F30" s="209">
        <v>16</v>
      </c>
      <c r="G30" s="209">
        <v>29</v>
      </c>
      <c r="H30" s="209">
        <v>9</v>
      </c>
      <c r="I30" s="209">
        <v>2</v>
      </c>
    </row>
    <row r="31" spans="1:9" s="100" customFormat="1" ht="12" x14ac:dyDescent="0.2">
      <c r="A31" s="101" t="s">
        <v>161</v>
      </c>
      <c r="B31" s="207">
        <f t="shared" si="2"/>
        <v>165</v>
      </c>
      <c r="C31" s="118">
        <v>1</v>
      </c>
      <c r="D31" s="210">
        <v>164</v>
      </c>
      <c r="E31" s="209">
        <v>0</v>
      </c>
      <c r="F31" s="209">
        <v>0</v>
      </c>
      <c r="G31" s="209">
        <v>28</v>
      </c>
      <c r="H31" s="209">
        <v>73</v>
      </c>
      <c r="I31" s="209">
        <v>63</v>
      </c>
    </row>
    <row r="32" spans="1:9" s="100" customFormat="1" ht="12" x14ac:dyDescent="0.2">
      <c r="A32" s="101" t="s">
        <v>162</v>
      </c>
      <c r="B32" s="207">
        <f t="shared" si="2"/>
        <v>105</v>
      </c>
      <c r="C32" s="118">
        <v>3</v>
      </c>
      <c r="D32" s="210">
        <v>102</v>
      </c>
      <c r="E32" s="209">
        <v>0</v>
      </c>
      <c r="F32" s="209">
        <v>15</v>
      </c>
      <c r="G32" s="209">
        <v>59</v>
      </c>
      <c r="H32" s="209">
        <v>27</v>
      </c>
      <c r="I32" s="209">
        <v>1</v>
      </c>
    </row>
    <row r="33" spans="1:9" s="100" customFormat="1" ht="12" x14ac:dyDescent="0.2">
      <c r="A33" s="101" t="s">
        <v>163</v>
      </c>
      <c r="B33" s="207">
        <f t="shared" si="2"/>
        <v>630</v>
      </c>
      <c r="C33" s="118">
        <v>1</v>
      </c>
      <c r="D33" s="210">
        <v>629</v>
      </c>
      <c r="E33" s="209">
        <v>0</v>
      </c>
      <c r="F33" s="209">
        <v>6</v>
      </c>
      <c r="G33" s="209">
        <v>80</v>
      </c>
      <c r="H33" s="209">
        <v>296</v>
      </c>
      <c r="I33" s="209">
        <v>247</v>
      </c>
    </row>
    <row r="34" spans="1:9" s="100" customFormat="1" ht="12" x14ac:dyDescent="0.2">
      <c r="A34" s="101" t="s">
        <v>164</v>
      </c>
      <c r="B34" s="207">
        <f t="shared" si="2"/>
        <v>535</v>
      </c>
      <c r="C34" s="118">
        <v>1</v>
      </c>
      <c r="D34" s="210">
        <v>534</v>
      </c>
      <c r="E34" s="209">
        <v>0</v>
      </c>
      <c r="F34" s="209">
        <v>3</v>
      </c>
      <c r="G34" s="209">
        <v>89</v>
      </c>
      <c r="H34" s="209">
        <v>339</v>
      </c>
      <c r="I34" s="209">
        <v>103</v>
      </c>
    </row>
    <row r="35" spans="1:9" s="100" customFormat="1" ht="25.5" customHeight="1" x14ac:dyDescent="0.2">
      <c r="A35" s="196" t="s">
        <v>165</v>
      </c>
      <c r="B35" s="207">
        <f t="shared" si="2"/>
        <v>1</v>
      </c>
      <c r="C35" s="118">
        <v>0</v>
      </c>
      <c r="D35" s="210">
        <v>1</v>
      </c>
      <c r="E35" s="209">
        <v>0</v>
      </c>
      <c r="F35" s="209">
        <v>0</v>
      </c>
      <c r="G35" s="209">
        <v>0</v>
      </c>
      <c r="H35" s="209">
        <v>0</v>
      </c>
      <c r="I35" s="209">
        <v>1</v>
      </c>
    </row>
    <row r="36" spans="1:9" s="100" customFormat="1" ht="25.5" customHeight="1" x14ac:dyDescent="0.2">
      <c r="A36" s="196" t="s">
        <v>166</v>
      </c>
      <c r="B36" s="207">
        <f t="shared" si="2"/>
        <v>1</v>
      </c>
      <c r="C36" s="118">
        <v>0</v>
      </c>
      <c r="D36" s="210">
        <v>1</v>
      </c>
      <c r="E36" s="209">
        <v>0</v>
      </c>
      <c r="F36" s="209">
        <v>0</v>
      </c>
      <c r="G36" s="209">
        <v>0</v>
      </c>
      <c r="H36" s="209">
        <v>1</v>
      </c>
      <c r="I36" s="209">
        <v>0</v>
      </c>
    </row>
    <row r="37" spans="1:9" s="100" customFormat="1" ht="38.25" customHeight="1" x14ac:dyDescent="0.2">
      <c r="A37" s="196" t="s">
        <v>167</v>
      </c>
      <c r="B37" s="207">
        <f t="shared" si="2"/>
        <v>116</v>
      </c>
      <c r="C37" s="118">
        <v>0</v>
      </c>
      <c r="D37" s="210">
        <v>116</v>
      </c>
      <c r="E37" s="209">
        <v>0</v>
      </c>
      <c r="F37" s="209">
        <v>1</v>
      </c>
      <c r="G37" s="209">
        <v>12</v>
      </c>
      <c r="H37" s="209">
        <v>54</v>
      </c>
      <c r="I37" s="209">
        <v>49</v>
      </c>
    </row>
    <row r="38" spans="1:9" s="100" customFormat="1" ht="12" x14ac:dyDescent="0.2">
      <c r="A38" s="29" t="s">
        <v>168</v>
      </c>
      <c r="B38" s="207"/>
      <c r="C38" s="118"/>
      <c r="D38" s="206"/>
      <c r="E38" s="209"/>
      <c r="F38" s="209"/>
      <c r="G38" s="209"/>
      <c r="H38" s="209"/>
      <c r="I38" s="209"/>
    </row>
    <row r="39" spans="1:9" s="100" customFormat="1" ht="12" x14ac:dyDescent="0.2">
      <c r="A39" s="134" t="s">
        <v>169</v>
      </c>
      <c r="B39" s="207">
        <f t="shared" si="2"/>
        <v>324</v>
      </c>
      <c r="C39" s="118">
        <v>31</v>
      </c>
      <c r="D39" s="210">
        <v>293</v>
      </c>
      <c r="E39" s="209">
        <v>3</v>
      </c>
      <c r="F39" s="209">
        <v>32</v>
      </c>
      <c r="G39" s="209">
        <v>81</v>
      </c>
      <c r="H39" s="209">
        <v>117</v>
      </c>
      <c r="I39" s="209">
        <v>60</v>
      </c>
    </row>
    <row r="40" spans="1:9" s="100" customFormat="1" ht="12" x14ac:dyDescent="0.2">
      <c r="A40" s="134" t="s">
        <v>170</v>
      </c>
      <c r="B40" s="207">
        <f t="shared" si="2"/>
        <v>280</v>
      </c>
      <c r="C40" s="118">
        <v>9</v>
      </c>
      <c r="D40" s="210">
        <v>271</v>
      </c>
      <c r="E40" s="209">
        <v>0</v>
      </c>
      <c r="F40" s="209">
        <v>24</v>
      </c>
      <c r="G40" s="209">
        <v>87</v>
      </c>
      <c r="H40" s="209">
        <v>119</v>
      </c>
      <c r="I40" s="209">
        <v>41</v>
      </c>
    </row>
    <row r="41" spans="1:9" s="100" customFormat="1" ht="12" x14ac:dyDescent="0.2">
      <c r="A41" s="134" t="s">
        <v>171</v>
      </c>
      <c r="B41" s="207">
        <f t="shared" si="2"/>
        <v>230</v>
      </c>
      <c r="C41" s="118">
        <v>1</v>
      </c>
      <c r="D41" s="210">
        <v>229</v>
      </c>
      <c r="E41" s="209">
        <v>0</v>
      </c>
      <c r="F41" s="209">
        <v>8</v>
      </c>
      <c r="G41" s="209">
        <v>81</v>
      </c>
      <c r="H41" s="209">
        <v>99</v>
      </c>
      <c r="I41" s="209">
        <v>41</v>
      </c>
    </row>
    <row r="42" spans="1:9" s="100" customFormat="1" ht="12" x14ac:dyDescent="0.2">
      <c r="A42" s="134" t="s">
        <v>172</v>
      </c>
      <c r="B42" s="207">
        <f t="shared" si="2"/>
        <v>210</v>
      </c>
      <c r="C42" s="118">
        <v>2</v>
      </c>
      <c r="D42" s="210">
        <v>208</v>
      </c>
      <c r="E42" s="209">
        <v>0</v>
      </c>
      <c r="F42" s="209">
        <v>7</v>
      </c>
      <c r="G42" s="209">
        <v>54</v>
      </c>
      <c r="H42" s="209">
        <v>114</v>
      </c>
      <c r="I42" s="209">
        <v>33</v>
      </c>
    </row>
    <row r="43" spans="1:9" s="100" customFormat="1" ht="12" x14ac:dyDescent="0.2">
      <c r="A43" s="211" t="s">
        <v>173</v>
      </c>
      <c r="B43" s="207">
        <f t="shared" si="2"/>
        <v>759</v>
      </c>
      <c r="C43" s="118">
        <v>1</v>
      </c>
      <c r="D43" s="210">
        <v>758</v>
      </c>
      <c r="E43" s="209">
        <v>0</v>
      </c>
      <c r="F43" s="209">
        <v>1</v>
      </c>
      <c r="G43" s="209">
        <v>87</v>
      </c>
      <c r="H43" s="209">
        <v>460</v>
      </c>
      <c r="I43" s="209">
        <v>210</v>
      </c>
    </row>
    <row r="44" spans="1:9" s="100" customFormat="1" ht="12" x14ac:dyDescent="0.2">
      <c r="A44" s="211" t="s">
        <v>174</v>
      </c>
      <c r="B44" s="207">
        <f t="shared" si="2"/>
        <v>218</v>
      </c>
      <c r="C44" s="118">
        <v>0</v>
      </c>
      <c r="D44" s="210">
        <v>218</v>
      </c>
      <c r="E44" s="209">
        <v>0</v>
      </c>
      <c r="F44" s="209">
        <v>0</v>
      </c>
      <c r="G44" s="209">
        <v>2</v>
      </c>
      <c r="H44" s="209">
        <v>78</v>
      </c>
      <c r="I44" s="209">
        <v>138</v>
      </c>
    </row>
    <row r="45" spans="1:9" s="100" customFormat="1" ht="12" x14ac:dyDescent="0.2">
      <c r="A45" s="211" t="s">
        <v>175</v>
      </c>
      <c r="B45" s="207">
        <f t="shared" si="2"/>
        <v>9</v>
      </c>
      <c r="C45" s="118">
        <v>0</v>
      </c>
      <c r="D45" s="210">
        <v>9</v>
      </c>
      <c r="E45" s="209">
        <v>0</v>
      </c>
      <c r="F45" s="209">
        <v>0</v>
      </c>
      <c r="G45" s="209">
        <v>0</v>
      </c>
      <c r="H45" s="209">
        <v>0</v>
      </c>
      <c r="I45" s="209">
        <v>9</v>
      </c>
    </row>
  </sheetData>
  <mergeCells count="9">
    <mergeCell ref="B6:I6"/>
    <mergeCell ref="B26:I26"/>
    <mergeCell ref="A1:I1"/>
    <mergeCell ref="A3:A5"/>
    <mergeCell ref="B3:B5"/>
    <mergeCell ref="C3:C5"/>
    <mergeCell ref="D3:I3"/>
    <mergeCell ref="D4:D5"/>
    <mergeCell ref="E4:I4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0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1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16.625" style="3" customWidth="1"/>
    <col min="2" max="6" width="12.375" style="3" customWidth="1"/>
    <col min="7" max="16384" width="11" style="3"/>
  </cols>
  <sheetData>
    <row r="1" spans="1:6" ht="28.5" customHeight="1" x14ac:dyDescent="0.2">
      <c r="A1" s="455" t="s">
        <v>549</v>
      </c>
      <c r="B1" s="455"/>
      <c r="C1" s="455"/>
      <c r="D1" s="455"/>
      <c r="E1" s="455"/>
      <c r="F1" s="455"/>
    </row>
    <row r="2" spans="1:6" ht="12.75" customHeight="1" x14ac:dyDescent="0.25">
      <c r="A2" s="2"/>
    </row>
    <row r="3" spans="1:6" s="22" customFormat="1" ht="12" customHeight="1" x14ac:dyDescent="0.2">
      <c r="A3" s="444" t="s">
        <v>176</v>
      </c>
      <c r="B3" s="447" t="s">
        <v>54</v>
      </c>
      <c r="C3" s="456" t="s">
        <v>177</v>
      </c>
      <c r="D3" s="444"/>
      <c r="E3" s="456" t="s">
        <v>279</v>
      </c>
      <c r="F3" s="523"/>
    </row>
    <row r="4" spans="1:6" s="22" customFormat="1" ht="12" customHeight="1" x14ac:dyDescent="0.2">
      <c r="A4" s="458"/>
      <c r="B4" s="448"/>
      <c r="C4" s="512"/>
      <c r="D4" s="514"/>
      <c r="E4" s="512"/>
      <c r="F4" s="513"/>
    </row>
    <row r="5" spans="1:6" s="22" customFormat="1" ht="12" customHeight="1" x14ac:dyDescent="0.2">
      <c r="A5" s="458"/>
      <c r="B5" s="448"/>
      <c r="C5" s="452" t="s">
        <v>178</v>
      </c>
      <c r="D5" s="524" t="s">
        <v>179</v>
      </c>
      <c r="E5" s="452" t="s">
        <v>178</v>
      </c>
      <c r="F5" s="526" t="s">
        <v>179</v>
      </c>
    </row>
    <row r="6" spans="1:6" s="22" customFormat="1" ht="12" customHeight="1" x14ac:dyDescent="0.2">
      <c r="A6" s="465"/>
      <c r="B6" s="449"/>
      <c r="C6" s="449"/>
      <c r="D6" s="525"/>
      <c r="E6" s="449"/>
      <c r="F6" s="527"/>
    </row>
    <row r="7" spans="1:6" s="22" customFormat="1" ht="36" customHeight="1" x14ac:dyDescent="0.2">
      <c r="A7" s="293"/>
      <c r="B7" s="521" t="s">
        <v>54</v>
      </c>
      <c r="C7" s="521"/>
      <c r="D7" s="521"/>
      <c r="E7" s="521"/>
      <c r="F7" s="521"/>
    </row>
    <row r="8" spans="1:6" s="79" customFormat="1" ht="12" customHeight="1" x14ac:dyDescent="0.2">
      <c r="A8" s="101" t="s">
        <v>180</v>
      </c>
      <c r="B8" s="212">
        <f>SUM(B9:B11)</f>
        <v>147</v>
      </c>
      <c r="C8" s="212">
        <v>138</v>
      </c>
      <c r="D8" s="65">
        <f>C8*100/B8</f>
        <v>93.877551020408163</v>
      </c>
      <c r="E8" s="213">
        <v>9</v>
      </c>
      <c r="F8" s="65">
        <f>E8*100/B8</f>
        <v>6.1224489795918364</v>
      </c>
    </row>
    <row r="9" spans="1:6" s="79" customFormat="1" ht="12" customHeight="1" x14ac:dyDescent="0.2">
      <c r="A9" s="203" t="s">
        <v>181</v>
      </c>
      <c r="B9" s="212">
        <f>C9+E9</f>
        <v>10</v>
      </c>
      <c r="C9" s="212">
        <v>9</v>
      </c>
      <c r="D9" s="65">
        <f t="shared" ref="D9:D21" si="0">C9*100/B9</f>
        <v>90</v>
      </c>
      <c r="E9" s="214">
        <v>1</v>
      </c>
      <c r="F9" s="65">
        <f t="shared" ref="F9:F21" si="1">E9*100/B9</f>
        <v>10</v>
      </c>
    </row>
    <row r="10" spans="1:6" s="79" customFormat="1" ht="12" customHeight="1" x14ac:dyDescent="0.2">
      <c r="A10" s="203" t="s">
        <v>182</v>
      </c>
      <c r="B10" s="212">
        <f t="shared" ref="B10:B21" si="2">C10+E10</f>
        <v>71</v>
      </c>
      <c r="C10" s="212">
        <v>67</v>
      </c>
      <c r="D10" s="65">
        <f t="shared" si="0"/>
        <v>94.366197183098592</v>
      </c>
      <c r="E10" s="213">
        <v>4</v>
      </c>
      <c r="F10" s="65">
        <f t="shared" si="1"/>
        <v>5.6338028169014081</v>
      </c>
    </row>
    <row r="11" spans="1:6" s="79" customFormat="1" ht="12" customHeight="1" x14ac:dyDescent="0.2">
      <c r="A11" s="203" t="s">
        <v>175</v>
      </c>
      <c r="B11" s="212">
        <f t="shared" si="2"/>
        <v>66</v>
      </c>
      <c r="C11" s="212">
        <v>62</v>
      </c>
      <c r="D11" s="65">
        <f t="shared" si="0"/>
        <v>93.939393939393938</v>
      </c>
      <c r="E11" s="213">
        <v>4</v>
      </c>
      <c r="F11" s="65">
        <f t="shared" si="1"/>
        <v>6.0606060606060606</v>
      </c>
    </row>
    <row r="12" spans="1:6" s="79" customFormat="1" ht="24" customHeight="1" x14ac:dyDescent="0.2">
      <c r="A12" s="203" t="s">
        <v>183</v>
      </c>
      <c r="B12" s="212">
        <f>SUM(B13:B21)</f>
        <v>2669</v>
      </c>
      <c r="C12" s="212">
        <v>2500</v>
      </c>
      <c r="D12" s="76">
        <f t="shared" si="0"/>
        <v>93.668040464593474</v>
      </c>
      <c r="E12" s="213">
        <v>169</v>
      </c>
      <c r="F12" s="76">
        <f t="shared" si="1"/>
        <v>6.3319595354065195</v>
      </c>
    </row>
    <row r="13" spans="1:6" s="79" customFormat="1" ht="12" customHeight="1" x14ac:dyDescent="0.2">
      <c r="A13" s="203" t="s">
        <v>182</v>
      </c>
      <c r="B13" s="212">
        <f t="shared" si="2"/>
        <v>6</v>
      </c>
      <c r="C13" s="212">
        <v>6</v>
      </c>
      <c r="D13" s="75">
        <f t="shared" si="0"/>
        <v>100</v>
      </c>
      <c r="E13" s="214">
        <v>0</v>
      </c>
      <c r="F13" s="75">
        <f t="shared" si="1"/>
        <v>0</v>
      </c>
    </row>
    <row r="14" spans="1:6" s="79" customFormat="1" ht="12" customHeight="1" x14ac:dyDescent="0.2">
      <c r="A14" s="203" t="s">
        <v>144</v>
      </c>
      <c r="B14" s="212">
        <f t="shared" si="2"/>
        <v>147</v>
      </c>
      <c r="C14" s="212">
        <v>143</v>
      </c>
      <c r="D14" s="65">
        <f t="shared" si="0"/>
        <v>97.278911564625844</v>
      </c>
      <c r="E14" s="213">
        <v>4</v>
      </c>
      <c r="F14" s="65">
        <f t="shared" si="1"/>
        <v>2.7210884353741496</v>
      </c>
    </row>
    <row r="15" spans="1:6" s="79" customFormat="1" ht="12" customHeight="1" x14ac:dyDescent="0.2">
      <c r="A15" s="203" t="s">
        <v>145</v>
      </c>
      <c r="B15" s="212">
        <f t="shared" si="2"/>
        <v>514</v>
      </c>
      <c r="C15" s="212">
        <v>482</v>
      </c>
      <c r="D15" s="65">
        <f t="shared" si="0"/>
        <v>93.774319066147854</v>
      </c>
      <c r="E15" s="213">
        <v>32</v>
      </c>
      <c r="F15" s="65">
        <f t="shared" si="1"/>
        <v>6.2256809338521402</v>
      </c>
    </row>
    <row r="16" spans="1:6" s="79" customFormat="1" ht="12" customHeight="1" x14ac:dyDescent="0.2">
      <c r="A16" s="203" t="s">
        <v>146</v>
      </c>
      <c r="B16" s="212">
        <f t="shared" si="2"/>
        <v>674</v>
      </c>
      <c r="C16" s="212">
        <v>633</v>
      </c>
      <c r="D16" s="65">
        <f t="shared" si="0"/>
        <v>93.916913946587542</v>
      </c>
      <c r="E16" s="213">
        <v>41</v>
      </c>
      <c r="F16" s="65">
        <f t="shared" si="1"/>
        <v>6.0830860534124627</v>
      </c>
    </row>
    <row r="17" spans="1:6" s="79" customFormat="1" ht="12" customHeight="1" x14ac:dyDescent="0.2">
      <c r="A17" s="203" t="s">
        <v>147</v>
      </c>
      <c r="B17" s="212">
        <f t="shared" si="2"/>
        <v>575</v>
      </c>
      <c r="C17" s="212">
        <v>545</v>
      </c>
      <c r="D17" s="65">
        <f t="shared" si="0"/>
        <v>94.782608695652172</v>
      </c>
      <c r="E17" s="213">
        <v>30</v>
      </c>
      <c r="F17" s="65">
        <f t="shared" si="1"/>
        <v>5.2173913043478262</v>
      </c>
    </row>
    <row r="18" spans="1:6" s="79" customFormat="1" ht="12" customHeight="1" x14ac:dyDescent="0.2">
      <c r="A18" s="203" t="s">
        <v>148</v>
      </c>
      <c r="B18" s="212">
        <f t="shared" si="2"/>
        <v>283</v>
      </c>
      <c r="C18" s="212">
        <v>262</v>
      </c>
      <c r="D18" s="65">
        <f t="shared" si="0"/>
        <v>92.579505300353361</v>
      </c>
      <c r="E18" s="213">
        <v>21</v>
      </c>
      <c r="F18" s="65">
        <f t="shared" si="1"/>
        <v>7.4204946996466434</v>
      </c>
    </row>
    <row r="19" spans="1:6" s="79" customFormat="1" ht="12" customHeight="1" x14ac:dyDescent="0.2">
      <c r="A19" s="203" t="s">
        <v>149</v>
      </c>
      <c r="B19" s="212">
        <f t="shared" si="2"/>
        <v>176</v>
      </c>
      <c r="C19" s="212">
        <v>163</v>
      </c>
      <c r="D19" s="65">
        <f t="shared" si="0"/>
        <v>92.61363636363636</v>
      </c>
      <c r="E19" s="213">
        <v>13</v>
      </c>
      <c r="F19" s="65">
        <f t="shared" si="1"/>
        <v>7.3863636363636367</v>
      </c>
    </row>
    <row r="20" spans="1:6" s="79" customFormat="1" ht="12" customHeight="1" x14ac:dyDescent="0.2">
      <c r="A20" s="203" t="s">
        <v>184</v>
      </c>
      <c r="B20" s="212">
        <f t="shared" si="2"/>
        <v>213</v>
      </c>
      <c r="C20" s="212">
        <v>191</v>
      </c>
      <c r="D20" s="65">
        <f t="shared" si="0"/>
        <v>89.671361502347423</v>
      </c>
      <c r="E20" s="213">
        <v>22</v>
      </c>
      <c r="F20" s="65">
        <f t="shared" si="1"/>
        <v>10.328638497652582</v>
      </c>
    </row>
    <row r="21" spans="1:6" s="79" customFormat="1" ht="12" customHeight="1" x14ac:dyDescent="0.2">
      <c r="A21" s="203" t="s">
        <v>185</v>
      </c>
      <c r="B21" s="212">
        <f t="shared" si="2"/>
        <v>81</v>
      </c>
      <c r="C21" s="212">
        <v>75</v>
      </c>
      <c r="D21" s="65">
        <f t="shared" si="0"/>
        <v>92.592592592592595</v>
      </c>
      <c r="E21" s="213">
        <v>6</v>
      </c>
      <c r="F21" s="65">
        <f t="shared" si="1"/>
        <v>7.4074074074074074</v>
      </c>
    </row>
    <row r="22" spans="1:6" s="79" customFormat="1" ht="24" customHeight="1" x14ac:dyDescent="0.2">
      <c r="A22" s="27" t="s">
        <v>154</v>
      </c>
      <c r="B22" s="72">
        <f>SUM(B8,B12)</f>
        <v>2816</v>
      </c>
      <c r="C22" s="72">
        <f t="shared" ref="C22:E22" si="3">SUM(C8,C12)</f>
        <v>2638</v>
      </c>
      <c r="D22" s="77">
        <v>93.6</v>
      </c>
      <c r="E22" s="73">
        <f t="shared" si="3"/>
        <v>178</v>
      </c>
      <c r="F22" s="77">
        <v>6.4</v>
      </c>
    </row>
    <row r="23" spans="1:6" s="79" customFormat="1" ht="36" customHeight="1" x14ac:dyDescent="0.2">
      <c r="A23" s="100"/>
      <c r="B23" s="522" t="s">
        <v>409</v>
      </c>
      <c r="C23" s="522"/>
      <c r="D23" s="522"/>
      <c r="E23" s="522"/>
      <c r="F23" s="522"/>
    </row>
    <row r="24" spans="1:6" s="79" customFormat="1" ht="12" customHeight="1" x14ac:dyDescent="0.2">
      <c r="A24" s="101" t="s">
        <v>180</v>
      </c>
      <c r="B24" s="212">
        <f>SUM(B25:B27)</f>
        <v>133</v>
      </c>
      <c r="C24" s="212">
        <v>124</v>
      </c>
      <c r="D24" s="65">
        <f>C24*100/B24</f>
        <v>93.233082706766922</v>
      </c>
      <c r="E24" s="213">
        <v>9</v>
      </c>
      <c r="F24" s="65">
        <f>E24*100/B24</f>
        <v>6.7669172932330826</v>
      </c>
    </row>
    <row r="25" spans="1:6" s="79" customFormat="1" ht="12" customHeight="1" x14ac:dyDescent="0.2">
      <c r="A25" s="203" t="s">
        <v>181</v>
      </c>
      <c r="B25" s="212">
        <f>C25+E25</f>
        <v>10</v>
      </c>
      <c r="C25" s="212">
        <v>9</v>
      </c>
      <c r="D25" s="65">
        <f>C25*100/B25</f>
        <v>90</v>
      </c>
      <c r="E25" s="214">
        <v>1</v>
      </c>
      <c r="F25" s="65">
        <f t="shared" ref="F25:F37" si="4">E25*100/B25</f>
        <v>10</v>
      </c>
    </row>
    <row r="26" spans="1:6" s="79" customFormat="1" ht="12" customHeight="1" x14ac:dyDescent="0.2">
      <c r="A26" s="203" t="s">
        <v>182</v>
      </c>
      <c r="B26" s="212">
        <f>C26+E26</f>
        <v>64</v>
      </c>
      <c r="C26" s="212">
        <v>60</v>
      </c>
      <c r="D26" s="65">
        <f>C26*100/B26</f>
        <v>93.75</v>
      </c>
      <c r="E26" s="213">
        <v>4</v>
      </c>
      <c r="F26" s="65">
        <f t="shared" si="4"/>
        <v>6.25</v>
      </c>
    </row>
    <row r="27" spans="1:6" s="79" customFormat="1" ht="12" customHeight="1" x14ac:dyDescent="0.2">
      <c r="A27" s="203" t="s">
        <v>175</v>
      </c>
      <c r="B27" s="212">
        <f>C27+E27</f>
        <v>59</v>
      </c>
      <c r="C27" s="212">
        <v>55</v>
      </c>
      <c r="D27" s="65">
        <f>C27*100/B27</f>
        <v>93.220338983050851</v>
      </c>
      <c r="E27" s="213">
        <v>4</v>
      </c>
      <c r="F27" s="65">
        <f t="shared" si="4"/>
        <v>6.7796610169491522</v>
      </c>
    </row>
    <row r="28" spans="1:6" s="79" customFormat="1" ht="23.25" customHeight="1" x14ac:dyDescent="0.2">
      <c r="A28" s="203" t="s">
        <v>183</v>
      </c>
      <c r="B28" s="212">
        <f>SUM(B29:B37)</f>
        <v>2450</v>
      </c>
      <c r="C28" s="212">
        <v>2301</v>
      </c>
      <c r="D28" s="76">
        <f t="shared" ref="D28:D37" si="5">C28*100/B28</f>
        <v>93.91836734693878</v>
      </c>
      <c r="E28" s="213">
        <v>149</v>
      </c>
      <c r="F28" s="76">
        <f t="shared" si="4"/>
        <v>6.0816326530612246</v>
      </c>
    </row>
    <row r="29" spans="1:6" s="79" customFormat="1" ht="12" customHeight="1" x14ac:dyDescent="0.2">
      <c r="A29" s="203" t="s">
        <v>182</v>
      </c>
      <c r="B29" s="212">
        <f t="shared" ref="B29:B37" si="6">C29+E29</f>
        <v>5</v>
      </c>
      <c r="C29" s="212">
        <v>5</v>
      </c>
      <c r="D29" s="75">
        <f t="shared" si="5"/>
        <v>100</v>
      </c>
      <c r="E29" s="214">
        <v>0</v>
      </c>
      <c r="F29" s="75">
        <f t="shared" si="4"/>
        <v>0</v>
      </c>
    </row>
    <row r="30" spans="1:6" s="79" customFormat="1" ht="12" customHeight="1" x14ac:dyDescent="0.2">
      <c r="A30" s="203" t="s">
        <v>144</v>
      </c>
      <c r="B30" s="212">
        <f t="shared" si="6"/>
        <v>130</v>
      </c>
      <c r="C30" s="212">
        <v>126</v>
      </c>
      <c r="D30" s="65">
        <f t="shared" si="5"/>
        <v>96.92307692307692</v>
      </c>
      <c r="E30" s="213">
        <v>4</v>
      </c>
      <c r="F30" s="65">
        <f t="shared" si="4"/>
        <v>3.0769230769230771</v>
      </c>
    </row>
    <row r="31" spans="1:6" s="79" customFormat="1" ht="12" customHeight="1" x14ac:dyDescent="0.2">
      <c r="A31" s="203" t="s">
        <v>145</v>
      </c>
      <c r="B31" s="212">
        <f t="shared" si="6"/>
        <v>469</v>
      </c>
      <c r="C31" s="212">
        <v>442</v>
      </c>
      <c r="D31" s="65">
        <f t="shared" si="5"/>
        <v>94.243070362473347</v>
      </c>
      <c r="E31" s="213">
        <v>27</v>
      </c>
      <c r="F31" s="65">
        <f t="shared" si="4"/>
        <v>5.7569296375266523</v>
      </c>
    </row>
    <row r="32" spans="1:6" s="79" customFormat="1" ht="12" customHeight="1" x14ac:dyDescent="0.2">
      <c r="A32" s="203" t="s">
        <v>146</v>
      </c>
      <c r="B32" s="212">
        <f t="shared" si="6"/>
        <v>611</v>
      </c>
      <c r="C32" s="212">
        <v>577</v>
      </c>
      <c r="D32" s="65">
        <f t="shared" si="5"/>
        <v>94.43535188216039</v>
      </c>
      <c r="E32" s="213">
        <v>34</v>
      </c>
      <c r="F32" s="65">
        <f t="shared" si="4"/>
        <v>5.5646481178396074</v>
      </c>
    </row>
    <row r="33" spans="1:6" s="79" customFormat="1" ht="12" customHeight="1" x14ac:dyDescent="0.2">
      <c r="A33" s="203" t="s">
        <v>147</v>
      </c>
      <c r="B33" s="212">
        <f t="shared" si="6"/>
        <v>532</v>
      </c>
      <c r="C33" s="212">
        <v>504</v>
      </c>
      <c r="D33" s="65">
        <f t="shared" si="5"/>
        <v>94.736842105263165</v>
      </c>
      <c r="E33" s="213">
        <v>28</v>
      </c>
      <c r="F33" s="65">
        <f t="shared" si="4"/>
        <v>5.2631578947368425</v>
      </c>
    </row>
    <row r="34" spans="1:6" s="79" customFormat="1" ht="12" customHeight="1" x14ac:dyDescent="0.2">
      <c r="A34" s="203" t="s">
        <v>148</v>
      </c>
      <c r="B34" s="212">
        <f t="shared" si="6"/>
        <v>261</v>
      </c>
      <c r="C34" s="212">
        <v>241</v>
      </c>
      <c r="D34" s="65">
        <f t="shared" si="5"/>
        <v>92.337164750957854</v>
      </c>
      <c r="E34" s="213">
        <v>20</v>
      </c>
      <c r="F34" s="65">
        <f t="shared" si="4"/>
        <v>7.6628352490421454</v>
      </c>
    </row>
    <row r="35" spans="1:6" s="79" customFormat="1" ht="12" customHeight="1" x14ac:dyDescent="0.2">
      <c r="A35" s="203" t="s">
        <v>149</v>
      </c>
      <c r="B35" s="212">
        <f t="shared" si="6"/>
        <v>167</v>
      </c>
      <c r="C35" s="212">
        <v>156</v>
      </c>
      <c r="D35" s="65">
        <f t="shared" si="5"/>
        <v>93.41317365269461</v>
      </c>
      <c r="E35" s="213">
        <v>11</v>
      </c>
      <c r="F35" s="65">
        <f t="shared" si="4"/>
        <v>6.5868263473053892</v>
      </c>
    </row>
    <row r="36" spans="1:6" s="79" customFormat="1" ht="12" customHeight="1" x14ac:dyDescent="0.2">
      <c r="A36" s="203" t="s">
        <v>184</v>
      </c>
      <c r="B36" s="212">
        <f t="shared" si="6"/>
        <v>196</v>
      </c>
      <c r="C36" s="212">
        <v>177</v>
      </c>
      <c r="D36" s="65">
        <f t="shared" si="5"/>
        <v>90.306122448979593</v>
      </c>
      <c r="E36" s="213">
        <v>19</v>
      </c>
      <c r="F36" s="65">
        <f t="shared" si="4"/>
        <v>9.6938775510204085</v>
      </c>
    </row>
    <row r="37" spans="1:6" s="79" customFormat="1" ht="12" customHeight="1" x14ac:dyDescent="0.2">
      <c r="A37" s="203" t="s">
        <v>185</v>
      </c>
      <c r="B37" s="212">
        <f t="shared" si="6"/>
        <v>79</v>
      </c>
      <c r="C37" s="212">
        <v>73</v>
      </c>
      <c r="D37" s="65">
        <f t="shared" si="5"/>
        <v>92.405063291139243</v>
      </c>
      <c r="E37" s="213">
        <v>6</v>
      </c>
      <c r="F37" s="65">
        <f t="shared" si="4"/>
        <v>7.5949367088607591</v>
      </c>
    </row>
    <row r="38" spans="1:6" s="79" customFormat="1" ht="23.25" customHeight="1" x14ac:dyDescent="0.2">
      <c r="A38" s="27" t="s">
        <v>86</v>
      </c>
      <c r="B38" s="72">
        <f>SUM(B24,B28)</f>
        <v>2583</v>
      </c>
      <c r="C38" s="72">
        <f>SUM(C24,C28)</f>
        <v>2425</v>
      </c>
      <c r="D38" s="77">
        <v>94</v>
      </c>
      <c r="E38" s="73">
        <f t="shared" ref="E38" si="7">SUM(E24,E28)</f>
        <v>158</v>
      </c>
      <c r="F38" s="77">
        <v>6</v>
      </c>
    </row>
    <row r="39" spans="1:6" ht="10.5" customHeight="1" x14ac:dyDescent="0.2">
      <c r="B39" s="1"/>
      <c r="C39" s="1"/>
      <c r="D39" s="1"/>
      <c r="E39" s="1"/>
      <c r="F39" s="1"/>
    </row>
    <row r="40" spans="1:6" ht="10.5" customHeight="1" x14ac:dyDescent="0.2">
      <c r="A40" s="3" t="s">
        <v>87</v>
      </c>
    </row>
    <row r="41" spans="1:6" ht="10.5" customHeight="1" x14ac:dyDescent="0.2">
      <c r="A41" s="22" t="s">
        <v>550</v>
      </c>
    </row>
  </sheetData>
  <mergeCells count="11">
    <mergeCell ref="B7:F7"/>
    <mergeCell ref="B23:F23"/>
    <mergeCell ref="A1:F1"/>
    <mergeCell ref="A3:A6"/>
    <mergeCell ref="B3:B6"/>
    <mergeCell ref="C3:D4"/>
    <mergeCell ref="E3:F4"/>
    <mergeCell ref="C5:C6"/>
    <mergeCell ref="D5:D6"/>
    <mergeCell ref="E5:E6"/>
    <mergeCell ref="F5:F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1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2"/>
  <sheetViews>
    <sheetView showGridLines="0" showRuler="0" zoomScaleNormal="100" workbookViewId="0">
      <selection activeCell="M4" sqref="M4:M41"/>
    </sheetView>
  </sheetViews>
  <sheetFormatPr baseColWidth="10" defaultColWidth="10" defaultRowHeight="12.75" x14ac:dyDescent="0.2"/>
  <cols>
    <col min="1" max="1" width="4.625" style="337" customWidth="1"/>
    <col min="2" max="2" width="6.625" style="337" customWidth="1"/>
    <col min="3" max="8" width="9.125" style="337" customWidth="1"/>
    <col min="9" max="9" width="9.875" style="337" customWidth="1"/>
    <col min="10" max="16384" width="10" style="337"/>
  </cols>
  <sheetData>
    <row r="1" spans="1:9" ht="28.5" customHeight="1" x14ac:dyDescent="0.2">
      <c r="A1" s="528" t="s">
        <v>551</v>
      </c>
      <c r="B1" s="528"/>
      <c r="C1" s="528"/>
      <c r="D1" s="528"/>
      <c r="E1" s="528"/>
      <c r="F1" s="528"/>
      <c r="G1" s="528"/>
      <c r="H1" s="528"/>
      <c r="I1" s="528"/>
    </row>
    <row r="2" spans="1:9" ht="15" customHeight="1" x14ac:dyDescent="0.25">
      <c r="A2" s="338"/>
      <c r="B2" s="339"/>
      <c r="C2" s="339"/>
      <c r="D2" s="339"/>
      <c r="E2" s="339"/>
      <c r="F2" s="339"/>
      <c r="G2" s="339"/>
      <c r="H2" s="339"/>
    </row>
    <row r="3" spans="1:9" s="340" customFormat="1" ht="12.75" customHeight="1" x14ac:dyDescent="0.2">
      <c r="A3" s="529" t="s">
        <v>186</v>
      </c>
      <c r="B3" s="532" t="s">
        <v>187</v>
      </c>
      <c r="C3" s="535" t="s">
        <v>68</v>
      </c>
      <c r="D3" s="536"/>
      <c r="E3" s="537"/>
      <c r="F3" s="535" t="s">
        <v>69</v>
      </c>
      <c r="G3" s="536"/>
      <c r="H3" s="536"/>
      <c r="I3" s="538" t="s">
        <v>70</v>
      </c>
    </row>
    <row r="4" spans="1:9" s="340" customFormat="1" x14ac:dyDescent="0.2">
      <c r="A4" s="530"/>
      <c r="B4" s="533"/>
      <c r="C4" s="541" t="s">
        <v>71</v>
      </c>
      <c r="D4" s="542" t="s">
        <v>72</v>
      </c>
      <c r="E4" s="543"/>
      <c r="F4" s="541" t="s">
        <v>71</v>
      </c>
      <c r="G4" s="542" t="s">
        <v>72</v>
      </c>
      <c r="H4" s="543"/>
      <c r="I4" s="539"/>
    </row>
    <row r="5" spans="1:9" s="340" customFormat="1" x14ac:dyDescent="0.2">
      <c r="A5" s="530"/>
      <c r="B5" s="533"/>
      <c r="C5" s="533"/>
      <c r="D5" s="341" t="s">
        <v>73</v>
      </c>
      <c r="E5" s="342" t="s">
        <v>74</v>
      </c>
      <c r="F5" s="533"/>
      <c r="G5" s="343" t="s">
        <v>73</v>
      </c>
      <c r="H5" s="344" t="s">
        <v>74</v>
      </c>
      <c r="I5" s="539"/>
    </row>
    <row r="6" spans="1:9" s="340" customFormat="1" x14ac:dyDescent="0.2">
      <c r="A6" s="531"/>
      <c r="B6" s="534"/>
      <c r="C6" s="534"/>
      <c r="D6" s="544" t="s">
        <v>75</v>
      </c>
      <c r="E6" s="545"/>
      <c r="F6" s="534"/>
      <c r="G6" s="544" t="s">
        <v>75</v>
      </c>
      <c r="H6" s="546"/>
      <c r="I6" s="540"/>
    </row>
    <row r="7" spans="1:9" s="340" customFormat="1" ht="38.25" customHeight="1" x14ac:dyDescent="0.2">
      <c r="A7" s="345"/>
      <c r="B7" s="547" t="s">
        <v>54</v>
      </c>
      <c r="C7" s="547"/>
      <c r="D7" s="547"/>
      <c r="E7" s="547"/>
      <c r="F7" s="547"/>
      <c r="G7" s="547"/>
      <c r="H7" s="547"/>
      <c r="I7" s="547"/>
    </row>
    <row r="8" spans="1:9" ht="12.75" customHeight="1" x14ac:dyDescent="0.2">
      <c r="A8" s="346">
        <v>2009</v>
      </c>
      <c r="B8" s="347">
        <v>10</v>
      </c>
      <c r="C8" s="348">
        <v>4075</v>
      </c>
      <c r="D8" s="349">
        <v>2481</v>
      </c>
      <c r="E8" s="349">
        <v>1594</v>
      </c>
      <c r="F8" s="349">
        <v>3632</v>
      </c>
      <c r="G8" s="349">
        <v>2092</v>
      </c>
      <c r="H8" s="349">
        <v>1540</v>
      </c>
      <c r="I8" s="217">
        <v>89.128834355828218</v>
      </c>
    </row>
    <row r="9" spans="1:9" x14ac:dyDescent="0.2">
      <c r="A9" s="346">
        <v>2010</v>
      </c>
      <c r="B9" s="347">
        <v>10</v>
      </c>
      <c r="C9" s="348">
        <v>3840</v>
      </c>
      <c r="D9" s="349">
        <v>2483</v>
      </c>
      <c r="E9" s="349">
        <v>1357</v>
      </c>
      <c r="F9" s="349">
        <v>3489</v>
      </c>
      <c r="G9" s="349">
        <v>2125</v>
      </c>
      <c r="H9" s="349">
        <v>1364</v>
      </c>
      <c r="I9" s="217">
        <v>90.859375</v>
      </c>
    </row>
    <row r="10" spans="1:9" x14ac:dyDescent="0.2">
      <c r="A10" s="346">
        <v>2011</v>
      </c>
      <c r="B10" s="347">
        <v>10</v>
      </c>
      <c r="C10" s="348">
        <v>3723</v>
      </c>
      <c r="D10" s="349">
        <v>2446</v>
      </c>
      <c r="E10" s="349">
        <v>1277</v>
      </c>
      <c r="F10" s="349">
        <v>3555</v>
      </c>
      <c r="G10" s="349">
        <v>2105</v>
      </c>
      <c r="H10" s="349">
        <v>1450</v>
      </c>
      <c r="I10" s="217">
        <v>95.487510072522156</v>
      </c>
    </row>
    <row r="11" spans="1:9" ht="12.75" customHeight="1" x14ac:dyDescent="0.2">
      <c r="A11" s="346">
        <v>2012</v>
      </c>
      <c r="B11" s="347">
        <v>10</v>
      </c>
      <c r="C11" s="348">
        <v>3785</v>
      </c>
      <c r="D11" s="349">
        <v>2561</v>
      </c>
      <c r="E11" s="349">
        <v>1224</v>
      </c>
      <c r="F11" s="349">
        <v>3538</v>
      </c>
      <c r="G11" s="349">
        <v>2145</v>
      </c>
      <c r="H11" s="349">
        <v>1393</v>
      </c>
      <c r="I11" s="217">
        <v>93.474240422721266</v>
      </c>
    </row>
    <row r="12" spans="1:9" x14ac:dyDescent="0.2">
      <c r="A12" s="350">
        <v>2013</v>
      </c>
      <c r="B12" s="347">
        <v>10</v>
      </c>
      <c r="C12" s="348">
        <v>3820</v>
      </c>
      <c r="D12" s="349">
        <v>2598</v>
      </c>
      <c r="E12" s="349">
        <v>1222</v>
      </c>
      <c r="F12" s="349">
        <v>3511</v>
      </c>
      <c r="G12" s="349">
        <v>2153</v>
      </c>
      <c r="H12" s="349">
        <v>1358</v>
      </c>
      <c r="I12" s="217">
        <v>91.910994764397913</v>
      </c>
    </row>
    <row r="13" spans="1:9" x14ac:dyDescent="0.2">
      <c r="A13" s="350">
        <v>2014</v>
      </c>
      <c r="B13" s="347">
        <v>10</v>
      </c>
      <c r="C13" s="348">
        <v>3780</v>
      </c>
      <c r="D13" s="349">
        <v>2593</v>
      </c>
      <c r="E13" s="349">
        <v>1187</v>
      </c>
      <c r="F13" s="349">
        <v>3499</v>
      </c>
      <c r="G13" s="349">
        <v>2149</v>
      </c>
      <c r="H13" s="349">
        <v>1350</v>
      </c>
      <c r="I13" s="217">
        <v>92.56613756613757</v>
      </c>
    </row>
    <row r="14" spans="1:9" x14ac:dyDescent="0.2">
      <c r="A14" s="350">
        <v>2015</v>
      </c>
      <c r="B14" s="347">
        <v>10</v>
      </c>
      <c r="C14" s="348">
        <v>3771</v>
      </c>
      <c r="D14" s="349">
        <v>2596</v>
      </c>
      <c r="E14" s="349">
        <v>1175</v>
      </c>
      <c r="F14" s="349">
        <v>3493</v>
      </c>
      <c r="G14" s="349">
        <v>2167</v>
      </c>
      <c r="H14" s="349">
        <v>1326</v>
      </c>
      <c r="I14" s="217">
        <v>92.627950145849908</v>
      </c>
    </row>
    <row r="15" spans="1:9" x14ac:dyDescent="0.2">
      <c r="A15" s="350">
        <v>2016</v>
      </c>
      <c r="B15" s="347">
        <v>10</v>
      </c>
      <c r="C15" s="348">
        <v>3821</v>
      </c>
      <c r="D15" s="349">
        <v>2638</v>
      </c>
      <c r="E15" s="349">
        <v>1183</v>
      </c>
      <c r="F15" s="349">
        <v>3557</v>
      </c>
      <c r="G15" s="349">
        <v>2193</v>
      </c>
      <c r="H15" s="349">
        <v>1364</v>
      </c>
      <c r="I15" s="217">
        <v>93.1</v>
      </c>
    </row>
    <row r="16" spans="1:9" x14ac:dyDescent="0.2">
      <c r="A16" s="350">
        <v>2017</v>
      </c>
      <c r="B16" s="347">
        <v>10</v>
      </c>
      <c r="C16" s="348">
        <v>3821</v>
      </c>
      <c r="D16" s="349">
        <v>2638</v>
      </c>
      <c r="E16" s="349">
        <v>1183</v>
      </c>
      <c r="F16" s="349">
        <v>3559</v>
      </c>
      <c r="G16" s="349">
        <v>2163</v>
      </c>
      <c r="H16" s="349">
        <v>1396</v>
      </c>
      <c r="I16" s="217">
        <v>93.143156241821515</v>
      </c>
    </row>
    <row r="17" spans="1:9" x14ac:dyDescent="0.2">
      <c r="A17" s="350">
        <v>2018</v>
      </c>
      <c r="B17" s="347">
        <v>10</v>
      </c>
      <c r="C17" s="348">
        <v>3795</v>
      </c>
      <c r="D17" s="349">
        <v>2619</v>
      </c>
      <c r="E17" s="349">
        <v>1176</v>
      </c>
      <c r="F17" s="349">
        <v>3517</v>
      </c>
      <c r="G17" s="349">
        <v>2232</v>
      </c>
      <c r="H17" s="349">
        <v>1285</v>
      </c>
      <c r="I17" s="217">
        <v>92.674571805006593</v>
      </c>
    </row>
    <row r="18" spans="1:9" s="340" customFormat="1" ht="38.25" customHeight="1" x14ac:dyDescent="0.2">
      <c r="A18" s="345"/>
      <c r="B18" s="547" t="s">
        <v>28</v>
      </c>
      <c r="C18" s="547"/>
      <c r="D18" s="547"/>
      <c r="E18" s="547"/>
      <c r="F18" s="547"/>
      <c r="G18" s="547"/>
      <c r="H18" s="547"/>
      <c r="I18" s="547"/>
    </row>
    <row r="19" spans="1:9" x14ac:dyDescent="0.2">
      <c r="A19" s="346">
        <v>2009</v>
      </c>
      <c r="B19" s="347">
        <v>10</v>
      </c>
      <c r="C19" s="348">
        <v>3750</v>
      </c>
      <c r="D19" s="349">
        <v>2321</v>
      </c>
      <c r="E19" s="349">
        <v>1429</v>
      </c>
      <c r="F19" s="349">
        <v>3381</v>
      </c>
      <c r="G19" s="349">
        <v>2015</v>
      </c>
      <c r="H19" s="349">
        <v>1366</v>
      </c>
      <c r="I19" s="217">
        <v>90.16</v>
      </c>
    </row>
    <row r="20" spans="1:9" x14ac:dyDescent="0.2">
      <c r="A20" s="346">
        <v>2010</v>
      </c>
      <c r="B20" s="347">
        <v>10</v>
      </c>
      <c r="C20" s="348">
        <v>3466</v>
      </c>
      <c r="D20" s="349">
        <v>2162</v>
      </c>
      <c r="E20" s="349">
        <v>1304</v>
      </c>
      <c r="F20" s="349">
        <v>3177</v>
      </c>
      <c r="G20" s="349">
        <v>1913</v>
      </c>
      <c r="H20" s="349">
        <v>1264</v>
      </c>
      <c r="I20" s="217">
        <v>91.661858049624925</v>
      </c>
    </row>
    <row r="21" spans="1:9" x14ac:dyDescent="0.2">
      <c r="A21" s="346">
        <v>2011</v>
      </c>
      <c r="B21" s="347">
        <v>10</v>
      </c>
      <c r="C21" s="348">
        <v>3349</v>
      </c>
      <c r="D21" s="349">
        <v>2125</v>
      </c>
      <c r="E21" s="349">
        <v>1224</v>
      </c>
      <c r="F21" s="349">
        <v>3225</v>
      </c>
      <c r="G21" s="349">
        <v>1870</v>
      </c>
      <c r="H21" s="349">
        <v>1355</v>
      </c>
      <c r="I21" s="217">
        <v>96.297402209614816</v>
      </c>
    </row>
    <row r="22" spans="1:9" x14ac:dyDescent="0.2">
      <c r="A22" s="350">
        <v>2012</v>
      </c>
      <c r="B22" s="347">
        <v>10</v>
      </c>
      <c r="C22" s="348">
        <v>3411</v>
      </c>
      <c r="D22" s="349">
        <v>2240</v>
      </c>
      <c r="E22" s="349">
        <v>1171</v>
      </c>
      <c r="F22" s="349">
        <v>3212</v>
      </c>
      <c r="G22" s="349">
        <v>1930</v>
      </c>
      <c r="H22" s="349">
        <v>1282</v>
      </c>
      <c r="I22" s="217">
        <v>94.165933743770154</v>
      </c>
    </row>
    <row r="23" spans="1:9" x14ac:dyDescent="0.2">
      <c r="A23" s="350">
        <v>2013</v>
      </c>
      <c r="B23" s="347">
        <v>10</v>
      </c>
      <c r="C23" s="348">
        <v>3509</v>
      </c>
      <c r="D23" s="349">
        <v>2325</v>
      </c>
      <c r="E23" s="349">
        <v>1184</v>
      </c>
      <c r="F23" s="349">
        <v>3234</v>
      </c>
      <c r="G23" s="349">
        <v>1993</v>
      </c>
      <c r="H23" s="349">
        <v>1241</v>
      </c>
      <c r="I23" s="217">
        <v>92.163009404388717</v>
      </c>
    </row>
    <row r="24" spans="1:9" x14ac:dyDescent="0.2">
      <c r="A24" s="350">
        <v>2014</v>
      </c>
      <c r="B24" s="347">
        <v>9</v>
      </c>
      <c r="C24" s="348">
        <v>3469</v>
      </c>
      <c r="D24" s="349">
        <v>2329</v>
      </c>
      <c r="E24" s="349">
        <v>1140</v>
      </c>
      <c r="F24" s="349">
        <v>3218</v>
      </c>
      <c r="G24" s="349">
        <v>1976</v>
      </c>
      <c r="H24" s="349">
        <v>1242</v>
      </c>
      <c r="I24" s="217">
        <v>92.764485442490624</v>
      </c>
    </row>
    <row r="25" spans="1:9" x14ac:dyDescent="0.2">
      <c r="A25" s="350">
        <v>2015</v>
      </c>
      <c r="B25" s="347">
        <v>9</v>
      </c>
      <c r="C25" s="348">
        <v>3460</v>
      </c>
      <c r="D25" s="349">
        <v>2332</v>
      </c>
      <c r="E25" s="349">
        <v>1128</v>
      </c>
      <c r="F25" s="349">
        <v>3203</v>
      </c>
      <c r="G25" s="349">
        <v>2001</v>
      </c>
      <c r="H25" s="349">
        <v>1202</v>
      </c>
      <c r="I25" s="217">
        <v>92.572254335260112</v>
      </c>
    </row>
    <row r="26" spans="1:9" x14ac:dyDescent="0.2">
      <c r="A26" s="350">
        <v>2016</v>
      </c>
      <c r="B26" s="347">
        <v>9</v>
      </c>
      <c r="C26" s="348">
        <v>3555</v>
      </c>
      <c r="D26" s="349">
        <v>2382</v>
      </c>
      <c r="E26" s="349">
        <v>1173</v>
      </c>
      <c r="F26" s="349">
        <v>3256</v>
      </c>
      <c r="G26" s="349">
        <v>2023</v>
      </c>
      <c r="H26" s="349">
        <v>1233</v>
      </c>
      <c r="I26" s="217">
        <v>91.6</v>
      </c>
    </row>
    <row r="27" spans="1:9" x14ac:dyDescent="0.2">
      <c r="A27" s="350">
        <v>2017</v>
      </c>
      <c r="B27" s="347">
        <v>9</v>
      </c>
      <c r="C27" s="348">
        <v>3555</v>
      </c>
      <c r="D27" s="349">
        <v>2382</v>
      </c>
      <c r="E27" s="349">
        <v>1173</v>
      </c>
      <c r="F27" s="349">
        <v>3267</v>
      </c>
      <c r="G27" s="349">
        <v>1995</v>
      </c>
      <c r="H27" s="349">
        <v>1272</v>
      </c>
      <c r="I27" s="217">
        <v>91.898734177215189</v>
      </c>
    </row>
    <row r="28" spans="1:9" x14ac:dyDescent="0.2">
      <c r="A28" s="350">
        <v>2018</v>
      </c>
      <c r="B28" s="347">
        <v>9</v>
      </c>
      <c r="C28" s="348">
        <v>3529</v>
      </c>
      <c r="D28" s="349">
        <v>2363</v>
      </c>
      <c r="E28" s="349">
        <v>1166</v>
      </c>
      <c r="F28" s="349">
        <v>3229</v>
      </c>
      <c r="G28" s="349">
        <v>2066</v>
      </c>
      <c r="H28" s="349">
        <v>1163</v>
      </c>
      <c r="I28" s="217">
        <v>91.499008217625388</v>
      </c>
    </row>
    <row r="29" spans="1:9" s="340" customFormat="1" ht="38.25" customHeight="1" x14ac:dyDescent="0.2">
      <c r="A29" s="345"/>
      <c r="B29" s="547" t="s">
        <v>30</v>
      </c>
      <c r="C29" s="547"/>
      <c r="D29" s="547"/>
      <c r="E29" s="547"/>
      <c r="F29" s="547"/>
      <c r="G29" s="547"/>
      <c r="H29" s="547"/>
      <c r="I29" s="547"/>
    </row>
    <row r="30" spans="1:9" x14ac:dyDescent="0.2">
      <c r="A30" s="346">
        <v>2009</v>
      </c>
      <c r="B30" s="347">
        <v>3</v>
      </c>
      <c r="C30" s="348">
        <v>325</v>
      </c>
      <c r="D30" s="349">
        <v>160</v>
      </c>
      <c r="E30" s="349">
        <v>165</v>
      </c>
      <c r="F30" s="349">
        <v>251</v>
      </c>
      <c r="G30" s="349">
        <v>77</v>
      </c>
      <c r="H30" s="349">
        <v>174</v>
      </c>
      <c r="I30" s="217">
        <v>77.230769230769226</v>
      </c>
    </row>
    <row r="31" spans="1:9" x14ac:dyDescent="0.2">
      <c r="A31" s="346">
        <v>2010</v>
      </c>
      <c r="B31" s="347">
        <v>3</v>
      </c>
      <c r="C31" s="348">
        <v>374</v>
      </c>
      <c r="D31" s="349">
        <v>321</v>
      </c>
      <c r="E31" s="349">
        <v>53</v>
      </c>
      <c r="F31" s="349">
        <v>312</v>
      </c>
      <c r="G31" s="349">
        <v>212</v>
      </c>
      <c r="H31" s="349">
        <v>100</v>
      </c>
      <c r="I31" s="217">
        <v>83.422459893048128</v>
      </c>
    </row>
    <row r="32" spans="1:9" x14ac:dyDescent="0.2">
      <c r="A32" s="346">
        <v>2011</v>
      </c>
      <c r="B32" s="347">
        <v>3</v>
      </c>
      <c r="C32" s="348">
        <v>374</v>
      </c>
      <c r="D32" s="349">
        <v>321</v>
      </c>
      <c r="E32" s="349">
        <v>53</v>
      </c>
      <c r="F32" s="349">
        <v>330</v>
      </c>
      <c r="G32" s="349">
        <v>235</v>
      </c>
      <c r="H32" s="349">
        <v>95</v>
      </c>
      <c r="I32" s="217">
        <v>88.235294117647058</v>
      </c>
    </row>
    <row r="33" spans="1:9" x14ac:dyDescent="0.2">
      <c r="A33" s="350">
        <v>2012</v>
      </c>
      <c r="B33" s="347">
        <v>3</v>
      </c>
      <c r="C33" s="348">
        <v>374</v>
      </c>
      <c r="D33" s="349">
        <v>321</v>
      </c>
      <c r="E33" s="349">
        <v>53</v>
      </c>
      <c r="F33" s="349">
        <v>326</v>
      </c>
      <c r="G33" s="349">
        <v>215</v>
      </c>
      <c r="H33" s="349">
        <v>111</v>
      </c>
      <c r="I33" s="217">
        <v>87.165775401069524</v>
      </c>
    </row>
    <row r="34" spans="1:9" x14ac:dyDescent="0.2">
      <c r="A34" s="350">
        <v>2013</v>
      </c>
      <c r="B34" s="347">
        <v>2</v>
      </c>
      <c r="C34" s="348">
        <v>311</v>
      </c>
      <c r="D34" s="349">
        <v>273</v>
      </c>
      <c r="E34" s="349">
        <v>38</v>
      </c>
      <c r="F34" s="349">
        <v>277</v>
      </c>
      <c r="G34" s="349">
        <v>160</v>
      </c>
      <c r="H34" s="349">
        <v>117</v>
      </c>
      <c r="I34" s="217">
        <v>89.067524115755631</v>
      </c>
    </row>
    <row r="35" spans="1:9" x14ac:dyDescent="0.2">
      <c r="A35" s="350">
        <v>2014</v>
      </c>
      <c r="B35" s="347">
        <v>4</v>
      </c>
      <c r="C35" s="348">
        <v>311</v>
      </c>
      <c r="D35" s="349">
        <v>264</v>
      </c>
      <c r="E35" s="349">
        <v>47</v>
      </c>
      <c r="F35" s="349">
        <v>281</v>
      </c>
      <c r="G35" s="349">
        <v>173</v>
      </c>
      <c r="H35" s="349">
        <v>108</v>
      </c>
      <c r="I35" s="217">
        <v>90.353697749196144</v>
      </c>
    </row>
    <row r="36" spans="1:9" x14ac:dyDescent="0.2">
      <c r="A36" s="350">
        <v>2015</v>
      </c>
      <c r="B36" s="347">
        <v>4</v>
      </c>
      <c r="C36" s="348">
        <v>311</v>
      </c>
      <c r="D36" s="349">
        <v>264</v>
      </c>
      <c r="E36" s="349">
        <v>47</v>
      </c>
      <c r="F36" s="349">
        <v>290</v>
      </c>
      <c r="G36" s="349">
        <v>166</v>
      </c>
      <c r="H36" s="349">
        <v>124</v>
      </c>
      <c r="I36" s="217">
        <v>93.247588424437296</v>
      </c>
    </row>
    <row r="37" spans="1:9" x14ac:dyDescent="0.2">
      <c r="A37" s="350">
        <v>2016</v>
      </c>
      <c r="B37" s="347">
        <v>4</v>
      </c>
      <c r="C37" s="348">
        <v>266</v>
      </c>
      <c r="D37" s="349">
        <v>256</v>
      </c>
      <c r="E37" s="349">
        <v>10</v>
      </c>
      <c r="F37" s="349">
        <v>301</v>
      </c>
      <c r="G37" s="349">
        <v>170</v>
      </c>
      <c r="H37" s="349">
        <v>131</v>
      </c>
      <c r="I37" s="217">
        <v>113.2</v>
      </c>
    </row>
    <row r="38" spans="1:9" x14ac:dyDescent="0.2">
      <c r="A38" s="350">
        <v>2017</v>
      </c>
      <c r="B38" s="347">
        <v>3</v>
      </c>
      <c r="C38" s="348">
        <v>266</v>
      </c>
      <c r="D38" s="349">
        <v>256</v>
      </c>
      <c r="E38" s="349">
        <v>10</v>
      </c>
      <c r="F38" s="349">
        <v>292</v>
      </c>
      <c r="G38" s="349">
        <v>168</v>
      </c>
      <c r="H38" s="349">
        <v>124</v>
      </c>
      <c r="I38" s="217">
        <v>109.77443609022556</v>
      </c>
    </row>
    <row r="39" spans="1:9" ht="12.75" customHeight="1" x14ac:dyDescent="0.2">
      <c r="A39" s="350">
        <v>2018</v>
      </c>
      <c r="B39" s="347">
        <v>3</v>
      </c>
      <c r="C39" s="348">
        <v>266</v>
      </c>
      <c r="D39" s="349">
        <v>256</v>
      </c>
      <c r="E39" s="349">
        <v>10</v>
      </c>
      <c r="F39" s="349">
        <v>288</v>
      </c>
      <c r="G39" s="349">
        <v>166</v>
      </c>
      <c r="H39" s="349">
        <v>122</v>
      </c>
      <c r="I39" s="217">
        <v>108.27067669172932</v>
      </c>
    </row>
    <row r="40" spans="1:9" ht="10.5" customHeight="1" x14ac:dyDescent="0.2"/>
    <row r="41" spans="1:9" ht="10.5" customHeight="1" x14ac:dyDescent="0.2">
      <c r="A41" s="351" t="s">
        <v>87</v>
      </c>
    </row>
    <row r="42" spans="1:9" ht="10.5" customHeight="1" x14ac:dyDescent="0.2">
      <c r="A42" s="351" t="s">
        <v>88</v>
      </c>
    </row>
  </sheetData>
  <mergeCells count="15">
    <mergeCell ref="B7:I7"/>
    <mergeCell ref="B18:I18"/>
    <mergeCell ref="B29:I29"/>
    <mergeCell ref="A1:I1"/>
    <mergeCell ref="A3:A6"/>
    <mergeCell ref="B3:B6"/>
    <mergeCell ref="C3:E3"/>
    <mergeCell ref="F3:H3"/>
    <mergeCell ref="I3:I6"/>
    <mergeCell ref="C4:C6"/>
    <mergeCell ref="D4:E4"/>
    <mergeCell ref="F4:F6"/>
    <mergeCell ref="G4:H4"/>
    <mergeCell ref="D6:E6"/>
    <mergeCell ref="G6:H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2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1"/>
  <sheetViews>
    <sheetView showGridLines="0" showRuler="0" zoomScaleNormal="100" workbookViewId="0">
      <selection activeCell="M4" sqref="M4:M41"/>
    </sheetView>
  </sheetViews>
  <sheetFormatPr baseColWidth="10" defaultColWidth="10" defaultRowHeight="12.75" x14ac:dyDescent="0.2"/>
  <cols>
    <col min="1" max="1" width="11.125" style="352" customWidth="1"/>
    <col min="2" max="8" width="9.625" style="352" customWidth="1"/>
    <col min="9" max="16384" width="10" style="352"/>
  </cols>
  <sheetData>
    <row r="1" spans="1:8" ht="28.5" customHeight="1" x14ac:dyDescent="0.2">
      <c r="A1" s="549" t="s">
        <v>552</v>
      </c>
      <c r="B1" s="549"/>
      <c r="C1" s="549"/>
      <c r="D1" s="549"/>
      <c r="E1" s="549"/>
      <c r="F1" s="549"/>
      <c r="G1" s="549"/>
      <c r="H1" s="549"/>
    </row>
    <row r="2" spans="1:8" ht="12.75" customHeight="1" x14ac:dyDescent="0.2"/>
    <row r="3" spans="1:8" ht="12.75" customHeight="1" x14ac:dyDescent="0.2">
      <c r="A3" s="550" t="s">
        <v>186</v>
      </c>
      <c r="B3" s="553" t="s">
        <v>54</v>
      </c>
      <c r="C3" s="553" t="s">
        <v>188</v>
      </c>
      <c r="D3" s="553" t="s">
        <v>189</v>
      </c>
      <c r="E3" s="553" t="s">
        <v>261</v>
      </c>
      <c r="F3" s="558" t="s">
        <v>190</v>
      </c>
      <c r="G3" s="559"/>
      <c r="H3" s="559"/>
    </row>
    <row r="4" spans="1:8" ht="14.25" customHeight="1" x14ac:dyDescent="0.2">
      <c r="A4" s="551"/>
      <c r="B4" s="554"/>
      <c r="C4" s="554"/>
      <c r="D4" s="556"/>
      <c r="E4" s="554"/>
      <c r="F4" s="560" t="s">
        <v>32</v>
      </c>
      <c r="G4" s="561" t="s">
        <v>191</v>
      </c>
      <c r="H4" s="562"/>
    </row>
    <row r="5" spans="1:8" ht="22.5" x14ac:dyDescent="0.2">
      <c r="A5" s="552"/>
      <c r="B5" s="555"/>
      <c r="C5" s="555"/>
      <c r="D5" s="557"/>
      <c r="E5" s="555"/>
      <c r="F5" s="555"/>
      <c r="G5" s="353" t="s">
        <v>192</v>
      </c>
      <c r="H5" s="354" t="s">
        <v>193</v>
      </c>
    </row>
    <row r="6" spans="1:8" ht="38.25" customHeight="1" x14ac:dyDescent="0.2">
      <c r="A6" s="355"/>
      <c r="B6" s="548" t="s">
        <v>54</v>
      </c>
      <c r="C6" s="548"/>
      <c r="D6" s="548"/>
      <c r="E6" s="548"/>
      <c r="F6" s="548"/>
      <c r="G6" s="548"/>
      <c r="H6" s="548"/>
    </row>
    <row r="7" spans="1:8" x14ac:dyDescent="0.2">
      <c r="A7" s="356">
        <v>2009</v>
      </c>
      <c r="B7" s="357">
        <v>3632</v>
      </c>
      <c r="C7" s="357">
        <v>472</v>
      </c>
      <c r="D7" s="357">
        <v>3038</v>
      </c>
      <c r="E7" s="357">
        <v>11</v>
      </c>
      <c r="F7" s="357">
        <v>111</v>
      </c>
      <c r="G7" s="358">
        <v>39</v>
      </c>
      <c r="H7" s="358">
        <v>0</v>
      </c>
    </row>
    <row r="8" spans="1:8" x14ac:dyDescent="0.2">
      <c r="A8" s="356">
        <v>2010</v>
      </c>
      <c r="B8" s="357">
        <v>3489</v>
      </c>
      <c r="C8" s="357">
        <v>406</v>
      </c>
      <c r="D8" s="357">
        <v>2982</v>
      </c>
      <c r="E8" s="357">
        <v>5</v>
      </c>
      <c r="F8" s="357">
        <v>96</v>
      </c>
      <c r="G8" s="358">
        <v>24</v>
      </c>
      <c r="H8" s="358">
        <v>0</v>
      </c>
    </row>
    <row r="9" spans="1:8" x14ac:dyDescent="0.2">
      <c r="A9" s="356">
        <v>2011</v>
      </c>
      <c r="B9" s="357">
        <v>3555</v>
      </c>
      <c r="C9" s="357">
        <v>458</v>
      </c>
      <c r="D9" s="357">
        <v>2991</v>
      </c>
      <c r="E9" s="357">
        <v>1</v>
      </c>
      <c r="F9" s="357">
        <v>105</v>
      </c>
      <c r="G9" s="358">
        <v>27</v>
      </c>
      <c r="H9" s="358">
        <v>0</v>
      </c>
    </row>
    <row r="10" spans="1:8" x14ac:dyDescent="0.2">
      <c r="A10" s="356">
        <v>2012</v>
      </c>
      <c r="B10" s="357">
        <v>3538</v>
      </c>
      <c r="C10" s="357">
        <v>521</v>
      </c>
      <c r="D10" s="357">
        <v>2903</v>
      </c>
      <c r="E10" s="357">
        <v>1</v>
      </c>
      <c r="F10" s="357">
        <v>113</v>
      </c>
      <c r="G10" s="358">
        <v>23</v>
      </c>
      <c r="H10" s="358">
        <v>0</v>
      </c>
    </row>
    <row r="11" spans="1:8" x14ac:dyDescent="0.2">
      <c r="A11" s="350">
        <v>2013</v>
      </c>
      <c r="B11" s="357">
        <v>3511</v>
      </c>
      <c r="C11" s="357">
        <v>582</v>
      </c>
      <c r="D11" s="357">
        <v>2837</v>
      </c>
      <c r="E11" s="357">
        <v>20</v>
      </c>
      <c r="F11" s="357">
        <v>72</v>
      </c>
      <c r="G11" s="358">
        <v>16</v>
      </c>
      <c r="H11" s="358">
        <v>0</v>
      </c>
    </row>
    <row r="12" spans="1:8" x14ac:dyDescent="0.2">
      <c r="A12" s="350">
        <v>2014</v>
      </c>
      <c r="B12" s="357">
        <v>3499</v>
      </c>
      <c r="C12" s="357">
        <v>551</v>
      </c>
      <c r="D12" s="357">
        <v>2839</v>
      </c>
      <c r="E12" s="357">
        <v>22</v>
      </c>
      <c r="F12" s="357">
        <v>87</v>
      </c>
      <c r="G12" s="358">
        <v>0</v>
      </c>
      <c r="H12" s="358">
        <v>0</v>
      </c>
    </row>
    <row r="13" spans="1:8" x14ac:dyDescent="0.2">
      <c r="A13" s="350">
        <v>2015</v>
      </c>
      <c r="B13" s="357">
        <v>3493</v>
      </c>
      <c r="C13" s="357">
        <v>519</v>
      </c>
      <c r="D13" s="357">
        <v>2853</v>
      </c>
      <c r="E13" s="357">
        <v>29</v>
      </c>
      <c r="F13" s="357">
        <v>92</v>
      </c>
      <c r="G13" s="358">
        <v>0</v>
      </c>
      <c r="H13" s="358">
        <v>0</v>
      </c>
    </row>
    <row r="14" spans="1:8" x14ac:dyDescent="0.2">
      <c r="A14" s="350">
        <v>2016</v>
      </c>
      <c r="B14" s="357">
        <v>3557</v>
      </c>
      <c r="C14" s="357">
        <v>630</v>
      </c>
      <c r="D14" s="357">
        <v>2813</v>
      </c>
      <c r="E14" s="357">
        <v>30</v>
      </c>
      <c r="F14" s="357">
        <v>84</v>
      </c>
      <c r="G14" s="358">
        <v>0</v>
      </c>
      <c r="H14" s="358">
        <v>0</v>
      </c>
    </row>
    <row r="15" spans="1:8" x14ac:dyDescent="0.2">
      <c r="A15" s="350">
        <v>2017</v>
      </c>
      <c r="B15" s="357">
        <v>3559</v>
      </c>
      <c r="C15" s="357">
        <v>703</v>
      </c>
      <c r="D15" s="357">
        <v>2733</v>
      </c>
      <c r="E15" s="357">
        <v>29</v>
      </c>
      <c r="F15" s="357">
        <v>94</v>
      </c>
      <c r="G15" s="358">
        <v>0</v>
      </c>
      <c r="H15" s="358">
        <v>0</v>
      </c>
    </row>
    <row r="16" spans="1:8" x14ac:dyDescent="0.2">
      <c r="A16" s="350">
        <v>2018</v>
      </c>
      <c r="B16" s="357">
        <v>3517</v>
      </c>
      <c r="C16" s="357">
        <v>715</v>
      </c>
      <c r="D16" s="357">
        <v>2698</v>
      </c>
      <c r="E16" s="357">
        <v>35</v>
      </c>
      <c r="F16" s="357">
        <v>69</v>
      </c>
      <c r="G16" s="358">
        <v>0</v>
      </c>
      <c r="H16" s="358">
        <v>0</v>
      </c>
    </row>
    <row r="17" spans="1:8" ht="38.25" customHeight="1" x14ac:dyDescent="0.2">
      <c r="A17" s="355"/>
      <c r="B17" s="548" t="s">
        <v>28</v>
      </c>
      <c r="C17" s="548"/>
      <c r="D17" s="548"/>
      <c r="E17" s="548"/>
      <c r="F17" s="548"/>
      <c r="G17" s="548"/>
      <c r="H17" s="548"/>
    </row>
    <row r="18" spans="1:8" x14ac:dyDescent="0.2">
      <c r="A18" s="356">
        <v>2009</v>
      </c>
      <c r="B18" s="357">
        <v>3381</v>
      </c>
      <c r="C18" s="357">
        <v>446</v>
      </c>
      <c r="D18" s="357">
        <v>2821</v>
      </c>
      <c r="E18" s="357">
        <v>11</v>
      </c>
      <c r="F18" s="357">
        <v>103</v>
      </c>
      <c r="G18" s="358">
        <v>35</v>
      </c>
      <c r="H18" s="358">
        <v>0</v>
      </c>
    </row>
    <row r="19" spans="1:8" x14ac:dyDescent="0.2">
      <c r="A19" s="356">
        <v>2010</v>
      </c>
      <c r="B19" s="357">
        <v>3177</v>
      </c>
      <c r="C19" s="357">
        <v>371</v>
      </c>
      <c r="D19" s="357">
        <v>2711</v>
      </c>
      <c r="E19" s="357">
        <v>5</v>
      </c>
      <c r="F19" s="357">
        <v>90</v>
      </c>
      <c r="G19" s="358">
        <v>20</v>
      </c>
      <c r="H19" s="358">
        <v>0</v>
      </c>
    </row>
    <row r="20" spans="1:8" x14ac:dyDescent="0.2">
      <c r="A20" s="356">
        <v>2011</v>
      </c>
      <c r="B20" s="357">
        <v>3225</v>
      </c>
      <c r="C20" s="357">
        <v>434</v>
      </c>
      <c r="D20" s="357">
        <v>2695</v>
      </c>
      <c r="E20" s="357">
        <v>1</v>
      </c>
      <c r="F20" s="357">
        <v>95</v>
      </c>
      <c r="G20" s="358">
        <v>23</v>
      </c>
      <c r="H20" s="358">
        <v>0</v>
      </c>
    </row>
    <row r="21" spans="1:8" x14ac:dyDescent="0.2">
      <c r="A21" s="356">
        <v>2012</v>
      </c>
      <c r="B21" s="357">
        <v>3212</v>
      </c>
      <c r="C21" s="357">
        <v>486</v>
      </c>
      <c r="D21" s="357">
        <v>2620</v>
      </c>
      <c r="E21" s="357">
        <v>1</v>
      </c>
      <c r="F21" s="357">
        <v>105</v>
      </c>
      <c r="G21" s="358">
        <v>20</v>
      </c>
      <c r="H21" s="358">
        <v>0</v>
      </c>
    </row>
    <row r="22" spans="1:8" x14ac:dyDescent="0.2">
      <c r="A22" s="350">
        <v>2013</v>
      </c>
      <c r="B22" s="357">
        <v>3234</v>
      </c>
      <c r="C22" s="357">
        <v>530</v>
      </c>
      <c r="D22" s="357">
        <v>2614</v>
      </c>
      <c r="E22" s="357">
        <v>20</v>
      </c>
      <c r="F22" s="357">
        <v>70</v>
      </c>
      <c r="G22" s="358">
        <v>16</v>
      </c>
      <c r="H22" s="358">
        <v>0</v>
      </c>
    </row>
    <row r="23" spans="1:8" x14ac:dyDescent="0.2">
      <c r="A23" s="350">
        <v>2014</v>
      </c>
      <c r="B23" s="357">
        <v>3218</v>
      </c>
      <c r="C23" s="357">
        <v>511</v>
      </c>
      <c r="D23" s="357">
        <v>2605</v>
      </c>
      <c r="E23" s="357">
        <v>22</v>
      </c>
      <c r="F23" s="357">
        <v>80</v>
      </c>
      <c r="G23" s="358">
        <v>0</v>
      </c>
      <c r="H23" s="358">
        <v>0</v>
      </c>
    </row>
    <row r="24" spans="1:8" x14ac:dyDescent="0.2">
      <c r="A24" s="350">
        <v>2015</v>
      </c>
      <c r="B24" s="357">
        <v>3203</v>
      </c>
      <c r="C24" s="357">
        <v>481</v>
      </c>
      <c r="D24" s="357">
        <v>2605</v>
      </c>
      <c r="E24" s="357">
        <v>29</v>
      </c>
      <c r="F24" s="357">
        <v>88</v>
      </c>
      <c r="G24" s="358">
        <v>0</v>
      </c>
      <c r="H24" s="358">
        <v>0</v>
      </c>
    </row>
    <row r="25" spans="1:8" x14ac:dyDescent="0.2">
      <c r="A25" s="350">
        <v>2016</v>
      </c>
      <c r="B25" s="357">
        <v>3256</v>
      </c>
      <c r="C25" s="357">
        <v>585</v>
      </c>
      <c r="D25" s="357">
        <v>2563</v>
      </c>
      <c r="E25" s="357">
        <v>30</v>
      </c>
      <c r="F25" s="357">
        <v>78</v>
      </c>
      <c r="G25" s="358">
        <v>0</v>
      </c>
      <c r="H25" s="358">
        <v>0</v>
      </c>
    </row>
    <row r="26" spans="1:8" x14ac:dyDescent="0.2">
      <c r="A26" s="350">
        <v>2017</v>
      </c>
      <c r="B26" s="357">
        <v>3267</v>
      </c>
      <c r="C26" s="357">
        <v>643</v>
      </c>
      <c r="D26" s="357">
        <v>2506</v>
      </c>
      <c r="E26" s="357">
        <v>29</v>
      </c>
      <c r="F26" s="357">
        <v>89</v>
      </c>
      <c r="G26" s="358">
        <v>0</v>
      </c>
      <c r="H26" s="358">
        <v>0</v>
      </c>
    </row>
    <row r="27" spans="1:8" x14ac:dyDescent="0.2">
      <c r="A27" s="350">
        <v>2018</v>
      </c>
      <c r="B27" s="357">
        <v>3229</v>
      </c>
      <c r="C27" s="357">
        <v>657</v>
      </c>
      <c r="D27" s="357">
        <v>2472</v>
      </c>
      <c r="E27" s="357">
        <v>35</v>
      </c>
      <c r="F27" s="357">
        <v>65</v>
      </c>
      <c r="G27" s="358">
        <v>0</v>
      </c>
      <c r="H27" s="358">
        <v>0</v>
      </c>
    </row>
    <row r="28" spans="1:8" ht="38.25" customHeight="1" x14ac:dyDescent="0.2">
      <c r="A28" s="355"/>
      <c r="B28" s="548" t="s">
        <v>30</v>
      </c>
      <c r="C28" s="548"/>
      <c r="D28" s="548"/>
      <c r="E28" s="548"/>
      <c r="F28" s="548"/>
      <c r="G28" s="548"/>
      <c r="H28" s="548"/>
    </row>
    <row r="29" spans="1:8" x14ac:dyDescent="0.2">
      <c r="A29" s="356">
        <v>2009</v>
      </c>
      <c r="B29" s="357">
        <v>251</v>
      </c>
      <c r="C29" s="357">
        <v>26</v>
      </c>
      <c r="D29" s="357">
        <v>217</v>
      </c>
      <c r="E29" s="357">
        <v>0</v>
      </c>
      <c r="F29" s="357">
        <v>8</v>
      </c>
      <c r="G29" s="358">
        <v>4</v>
      </c>
      <c r="H29" s="358">
        <v>0</v>
      </c>
    </row>
    <row r="30" spans="1:8" x14ac:dyDescent="0.2">
      <c r="A30" s="356">
        <v>2010</v>
      </c>
      <c r="B30" s="357">
        <v>312</v>
      </c>
      <c r="C30" s="357">
        <v>35</v>
      </c>
      <c r="D30" s="357">
        <v>271</v>
      </c>
      <c r="E30" s="357">
        <v>0</v>
      </c>
      <c r="F30" s="357">
        <v>6</v>
      </c>
      <c r="G30" s="358">
        <v>4</v>
      </c>
      <c r="H30" s="358">
        <v>0</v>
      </c>
    </row>
    <row r="31" spans="1:8" x14ac:dyDescent="0.2">
      <c r="A31" s="356">
        <v>2011</v>
      </c>
      <c r="B31" s="357">
        <v>330</v>
      </c>
      <c r="C31" s="357">
        <v>24</v>
      </c>
      <c r="D31" s="357">
        <v>296</v>
      </c>
      <c r="E31" s="357">
        <v>0</v>
      </c>
      <c r="F31" s="357">
        <v>10</v>
      </c>
      <c r="G31" s="358">
        <v>4</v>
      </c>
      <c r="H31" s="358">
        <v>0</v>
      </c>
    </row>
    <row r="32" spans="1:8" x14ac:dyDescent="0.2">
      <c r="A32" s="356">
        <v>2012</v>
      </c>
      <c r="B32" s="357">
        <v>326</v>
      </c>
      <c r="C32" s="357">
        <v>35</v>
      </c>
      <c r="D32" s="357">
        <v>283</v>
      </c>
      <c r="E32" s="357">
        <v>0</v>
      </c>
      <c r="F32" s="357">
        <v>8</v>
      </c>
      <c r="G32" s="358">
        <v>3</v>
      </c>
      <c r="H32" s="358">
        <v>0</v>
      </c>
    </row>
    <row r="33" spans="1:8" x14ac:dyDescent="0.2">
      <c r="A33" s="350">
        <v>2013</v>
      </c>
      <c r="B33" s="357">
        <v>277</v>
      </c>
      <c r="C33" s="357">
        <v>52</v>
      </c>
      <c r="D33" s="357">
        <v>223</v>
      </c>
      <c r="E33" s="357">
        <v>0</v>
      </c>
      <c r="F33" s="357">
        <v>2</v>
      </c>
      <c r="G33" s="358">
        <v>0</v>
      </c>
      <c r="H33" s="358">
        <v>0</v>
      </c>
    </row>
    <row r="34" spans="1:8" x14ac:dyDescent="0.2">
      <c r="A34" s="350">
        <v>2014</v>
      </c>
      <c r="B34" s="357">
        <v>281</v>
      </c>
      <c r="C34" s="357">
        <v>40</v>
      </c>
      <c r="D34" s="357">
        <v>234</v>
      </c>
      <c r="E34" s="357">
        <v>0</v>
      </c>
      <c r="F34" s="357">
        <v>7</v>
      </c>
      <c r="G34" s="358">
        <v>0</v>
      </c>
      <c r="H34" s="358">
        <v>0</v>
      </c>
    </row>
    <row r="35" spans="1:8" x14ac:dyDescent="0.2">
      <c r="A35" s="350">
        <v>2015</v>
      </c>
      <c r="B35" s="357">
        <v>290</v>
      </c>
      <c r="C35" s="357">
        <v>38</v>
      </c>
      <c r="D35" s="357">
        <v>248</v>
      </c>
      <c r="E35" s="357">
        <v>0</v>
      </c>
      <c r="F35" s="357">
        <v>4</v>
      </c>
      <c r="G35" s="358">
        <v>0</v>
      </c>
      <c r="H35" s="358">
        <v>0</v>
      </c>
    </row>
    <row r="36" spans="1:8" x14ac:dyDescent="0.2">
      <c r="A36" s="350">
        <v>2016</v>
      </c>
      <c r="B36" s="357">
        <v>301</v>
      </c>
      <c r="C36" s="357">
        <v>45</v>
      </c>
      <c r="D36" s="357">
        <v>250</v>
      </c>
      <c r="E36" s="357">
        <v>0</v>
      </c>
      <c r="F36" s="357">
        <v>6</v>
      </c>
      <c r="G36" s="358">
        <v>0</v>
      </c>
      <c r="H36" s="358">
        <v>0</v>
      </c>
    </row>
    <row r="37" spans="1:8" x14ac:dyDescent="0.2">
      <c r="A37" s="350">
        <v>2017</v>
      </c>
      <c r="B37" s="357">
        <v>292</v>
      </c>
      <c r="C37" s="357">
        <v>60</v>
      </c>
      <c r="D37" s="357">
        <v>227</v>
      </c>
      <c r="E37" s="357">
        <v>0</v>
      </c>
      <c r="F37" s="357">
        <v>5</v>
      </c>
      <c r="G37" s="358">
        <v>0</v>
      </c>
      <c r="H37" s="358">
        <v>0</v>
      </c>
    </row>
    <row r="38" spans="1:8" x14ac:dyDescent="0.2">
      <c r="A38" s="350">
        <v>2018</v>
      </c>
      <c r="B38" s="357">
        <v>288</v>
      </c>
      <c r="C38" s="357">
        <v>58</v>
      </c>
      <c r="D38" s="357">
        <v>226</v>
      </c>
      <c r="E38" s="357">
        <v>0</v>
      </c>
      <c r="F38" s="357">
        <v>4</v>
      </c>
      <c r="G38" s="358">
        <v>0</v>
      </c>
      <c r="H38" s="358">
        <v>0</v>
      </c>
    </row>
    <row r="39" spans="1:8" ht="10.5" customHeight="1" x14ac:dyDescent="0.2"/>
    <row r="40" spans="1:8" ht="10.5" customHeight="1" x14ac:dyDescent="0.2">
      <c r="A40" s="359" t="s">
        <v>87</v>
      </c>
    </row>
    <row r="41" spans="1:8" ht="10.5" customHeight="1" x14ac:dyDescent="0.2">
      <c r="A41" s="359" t="s">
        <v>88</v>
      </c>
    </row>
  </sheetData>
  <mergeCells count="12">
    <mergeCell ref="B6:H6"/>
    <mergeCell ref="B17:H17"/>
    <mergeCell ref="B28:H28"/>
    <mergeCell ref="A1:H1"/>
    <mergeCell ref="A3:A5"/>
    <mergeCell ref="B3:B5"/>
    <mergeCell ref="C3:C5"/>
    <mergeCell ref="D3:D5"/>
    <mergeCell ref="E3:E5"/>
    <mergeCell ref="F3:H3"/>
    <mergeCell ref="F4:F5"/>
    <mergeCell ref="G4:H4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3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0"/>
  <sheetViews>
    <sheetView showGridLines="0" showRuler="0" zoomScaleNormal="100" workbookViewId="0">
      <selection activeCell="M4" sqref="M4:M41"/>
    </sheetView>
  </sheetViews>
  <sheetFormatPr baseColWidth="10" defaultColWidth="10" defaultRowHeight="12.75" x14ac:dyDescent="0.2"/>
  <cols>
    <col min="1" max="5" width="14.875" style="360" customWidth="1"/>
    <col min="6" max="11" width="10" style="360" hidden="1" customWidth="1"/>
    <col min="12" max="16384" width="10" style="360"/>
  </cols>
  <sheetData>
    <row r="1" spans="1:5" ht="28.5" customHeight="1" x14ac:dyDescent="0.2">
      <c r="A1" s="564" t="s">
        <v>553</v>
      </c>
      <c r="B1" s="564"/>
      <c r="C1" s="564"/>
      <c r="D1" s="564"/>
      <c r="E1" s="564"/>
    </row>
    <row r="2" spans="1:5" x14ac:dyDescent="0.2">
      <c r="B2" s="361"/>
      <c r="C2" s="361"/>
      <c r="D2" s="361"/>
      <c r="E2" s="362"/>
    </row>
    <row r="3" spans="1:5" x14ac:dyDescent="0.2">
      <c r="A3" s="565" t="s">
        <v>186</v>
      </c>
      <c r="B3" s="565" t="s">
        <v>54</v>
      </c>
      <c r="C3" s="567" t="s">
        <v>194</v>
      </c>
      <c r="D3" s="568"/>
      <c r="E3" s="568"/>
    </row>
    <row r="4" spans="1:5" x14ac:dyDescent="0.2">
      <c r="A4" s="566"/>
      <c r="B4" s="566"/>
      <c r="C4" s="363" t="s">
        <v>60</v>
      </c>
      <c r="D4" s="363" t="s">
        <v>61</v>
      </c>
      <c r="E4" s="364" t="s">
        <v>195</v>
      </c>
    </row>
    <row r="5" spans="1:5" ht="38.25" customHeight="1" x14ac:dyDescent="0.2">
      <c r="A5" s="365"/>
      <c r="B5" s="563" t="s">
        <v>54</v>
      </c>
      <c r="C5" s="563"/>
      <c r="D5" s="563"/>
      <c r="E5" s="563"/>
    </row>
    <row r="6" spans="1:5" x14ac:dyDescent="0.2">
      <c r="A6" s="366">
        <v>2009</v>
      </c>
      <c r="B6" s="367">
        <v>472</v>
      </c>
      <c r="C6" s="368">
        <v>9</v>
      </c>
      <c r="D6" s="368">
        <v>57</v>
      </c>
      <c r="E6" s="368">
        <v>406</v>
      </c>
    </row>
    <row r="7" spans="1:5" x14ac:dyDescent="0.2">
      <c r="A7" s="366">
        <v>2010</v>
      </c>
      <c r="B7" s="367">
        <v>406</v>
      </c>
      <c r="C7" s="368">
        <v>8</v>
      </c>
      <c r="D7" s="368">
        <v>25</v>
      </c>
      <c r="E7" s="368">
        <v>373</v>
      </c>
    </row>
    <row r="8" spans="1:5" x14ac:dyDescent="0.2">
      <c r="A8" s="366">
        <v>2011</v>
      </c>
      <c r="B8" s="367">
        <v>458</v>
      </c>
      <c r="C8" s="368">
        <v>14</v>
      </c>
      <c r="D8" s="368">
        <v>43</v>
      </c>
      <c r="E8" s="368">
        <v>401</v>
      </c>
    </row>
    <row r="9" spans="1:5" x14ac:dyDescent="0.2">
      <c r="A9" s="366" t="s">
        <v>278</v>
      </c>
      <c r="B9" s="367">
        <v>521</v>
      </c>
      <c r="C9" s="368">
        <v>8</v>
      </c>
      <c r="D9" s="368">
        <v>26</v>
      </c>
      <c r="E9" s="368">
        <v>487</v>
      </c>
    </row>
    <row r="10" spans="1:5" x14ac:dyDescent="0.2">
      <c r="A10" s="366" t="s">
        <v>280</v>
      </c>
      <c r="B10" s="367">
        <v>582</v>
      </c>
      <c r="C10" s="368">
        <v>11</v>
      </c>
      <c r="D10" s="368">
        <v>37</v>
      </c>
      <c r="E10" s="368">
        <v>534</v>
      </c>
    </row>
    <row r="11" spans="1:5" x14ac:dyDescent="0.2">
      <c r="A11" s="366" t="s">
        <v>396</v>
      </c>
      <c r="B11" s="367">
        <v>551</v>
      </c>
      <c r="C11" s="368">
        <v>6</v>
      </c>
      <c r="D11" s="368">
        <v>31</v>
      </c>
      <c r="E11" s="368">
        <v>514</v>
      </c>
    </row>
    <row r="12" spans="1:5" x14ac:dyDescent="0.2">
      <c r="A12" s="366" t="s">
        <v>411</v>
      </c>
      <c r="B12" s="367">
        <v>519</v>
      </c>
      <c r="C12" s="368">
        <v>7</v>
      </c>
      <c r="D12" s="368">
        <v>34</v>
      </c>
      <c r="E12" s="368">
        <v>478</v>
      </c>
    </row>
    <row r="13" spans="1:5" x14ac:dyDescent="0.2">
      <c r="A13" s="366" t="s">
        <v>426</v>
      </c>
      <c r="B13" s="367">
        <v>630</v>
      </c>
      <c r="C13" s="368">
        <v>5</v>
      </c>
      <c r="D13" s="368">
        <v>34</v>
      </c>
      <c r="E13" s="368">
        <v>591</v>
      </c>
    </row>
    <row r="14" spans="1:5" x14ac:dyDescent="0.2">
      <c r="A14" s="366" t="s">
        <v>456</v>
      </c>
      <c r="B14" s="367">
        <v>703</v>
      </c>
      <c r="C14" s="368">
        <v>7</v>
      </c>
      <c r="D14" s="368">
        <v>33</v>
      </c>
      <c r="E14" s="368">
        <v>663</v>
      </c>
    </row>
    <row r="15" spans="1:5" x14ac:dyDescent="0.2">
      <c r="A15" s="366" t="s">
        <v>554</v>
      </c>
      <c r="B15" s="367">
        <v>715</v>
      </c>
      <c r="C15" s="368">
        <v>13</v>
      </c>
      <c r="D15" s="368">
        <v>48</v>
      </c>
      <c r="E15" s="368">
        <v>654</v>
      </c>
    </row>
    <row r="16" spans="1:5" ht="38.25" customHeight="1" x14ac:dyDescent="0.2">
      <c r="A16" s="365"/>
      <c r="B16" s="563" t="s">
        <v>28</v>
      </c>
      <c r="C16" s="563"/>
      <c r="D16" s="563"/>
      <c r="E16" s="563"/>
    </row>
    <row r="17" spans="1:5" x14ac:dyDescent="0.2">
      <c r="A17" s="366">
        <v>2009</v>
      </c>
      <c r="B17" s="367">
        <v>446</v>
      </c>
      <c r="C17" s="368">
        <v>9</v>
      </c>
      <c r="D17" s="368">
        <v>53</v>
      </c>
      <c r="E17" s="368">
        <v>384</v>
      </c>
    </row>
    <row r="18" spans="1:5" x14ac:dyDescent="0.2">
      <c r="A18" s="366">
        <v>2010</v>
      </c>
      <c r="B18" s="367">
        <v>371</v>
      </c>
      <c r="C18" s="368">
        <v>7</v>
      </c>
      <c r="D18" s="368">
        <v>22</v>
      </c>
      <c r="E18" s="368">
        <v>342</v>
      </c>
    </row>
    <row r="19" spans="1:5" x14ac:dyDescent="0.2">
      <c r="A19" s="366">
        <v>2011</v>
      </c>
      <c r="B19" s="367">
        <v>434</v>
      </c>
      <c r="C19" s="368">
        <v>13</v>
      </c>
      <c r="D19" s="368">
        <v>39</v>
      </c>
      <c r="E19" s="368">
        <v>382</v>
      </c>
    </row>
    <row r="20" spans="1:5" x14ac:dyDescent="0.2">
      <c r="A20" s="366" t="s">
        <v>278</v>
      </c>
      <c r="B20" s="367">
        <v>486</v>
      </c>
      <c r="C20" s="368">
        <v>6</v>
      </c>
      <c r="D20" s="368">
        <v>25</v>
      </c>
      <c r="E20" s="368">
        <v>455</v>
      </c>
    </row>
    <row r="21" spans="1:5" x14ac:dyDescent="0.2">
      <c r="A21" s="366" t="s">
        <v>280</v>
      </c>
      <c r="B21" s="367">
        <v>530</v>
      </c>
      <c r="C21" s="368">
        <v>9</v>
      </c>
      <c r="D21" s="368">
        <v>33</v>
      </c>
      <c r="E21" s="368">
        <v>488</v>
      </c>
    </row>
    <row r="22" spans="1:5" x14ac:dyDescent="0.2">
      <c r="A22" s="366" t="s">
        <v>396</v>
      </c>
      <c r="B22" s="367">
        <v>511</v>
      </c>
      <c r="C22" s="368">
        <v>6</v>
      </c>
      <c r="D22" s="368">
        <v>28</v>
      </c>
      <c r="E22" s="368">
        <v>477</v>
      </c>
    </row>
    <row r="23" spans="1:5" x14ac:dyDescent="0.2">
      <c r="A23" s="366" t="s">
        <v>411</v>
      </c>
      <c r="B23" s="367">
        <v>481</v>
      </c>
      <c r="C23" s="368">
        <v>5</v>
      </c>
      <c r="D23" s="368">
        <v>31</v>
      </c>
      <c r="E23" s="368">
        <v>445</v>
      </c>
    </row>
    <row r="24" spans="1:5" x14ac:dyDescent="0.2">
      <c r="A24" s="366" t="s">
        <v>426</v>
      </c>
      <c r="B24" s="367">
        <v>585</v>
      </c>
      <c r="C24" s="368">
        <v>4</v>
      </c>
      <c r="D24" s="368">
        <v>32</v>
      </c>
      <c r="E24" s="368">
        <v>549</v>
      </c>
    </row>
    <row r="25" spans="1:5" x14ac:dyDescent="0.2">
      <c r="A25" s="366" t="s">
        <v>456</v>
      </c>
      <c r="B25" s="367">
        <v>643</v>
      </c>
      <c r="C25" s="368">
        <v>3</v>
      </c>
      <c r="D25" s="368">
        <v>31</v>
      </c>
      <c r="E25" s="368">
        <v>609</v>
      </c>
    </row>
    <row r="26" spans="1:5" x14ac:dyDescent="0.2">
      <c r="A26" s="366" t="s">
        <v>554</v>
      </c>
      <c r="B26" s="367">
        <v>657</v>
      </c>
      <c r="C26" s="368">
        <v>9</v>
      </c>
      <c r="D26" s="368">
        <v>45</v>
      </c>
      <c r="E26" s="368">
        <v>603</v>
      </c>
    </row>
    <row r="27" spans="1:5" ht="38.25" customHeight="1" x14ac:dyDescent="0.2">
      <c r="A27" s="369"/>
      <c r="B27" s="563" t="s">
        <v>30</v>
      </c>
      <c r="C27" s="563"/>
      <c r="D27" s="563"/>
      <c r="E27" s="563"/>
    </row>
    <row r="28" spans="1:5" x14ac:dyDescent="0.2">
      <c r="A28" s="366">
        <v>2009</v>
      </c>
      <c r="B28" s="367">
        <v>26</v>
      </c>
      <c r="C28" s="370">
        <v>0</v>
      </c>
      <c r="D28" s="368">
        <v>4</v>
      </c>
      <c r="E28" s="368">
        <v>22</v>
      </c>
    </row>
    <row r="29" spans="1:5" x14ac:dyDescent="0.2">
      <c r="A29" s="366">
        <v>2010</v>
      </c>
      <c r="B29" s="367">
        <v>35</v>
      </c>
      <c r="C29" s="370">
        <v>1</v>
      </c>
      <c r="D29" s="368">
        <v>3</v>
      </c>
      <c r="E29" s="368">
        <v>31</v>
      </c>
    </row>
    <row r="30" spans="1:5" x14ac:dyDescent="0.2">
      <c r="A30" s="366">
        <v>2011</v>
      </c>
      <c r="B30" s="367">
        <v>24</v>
      </c>
      <c r="C30" s="368">
        <v>1</v>
      </c>
      <c r="D30" s="368">
        <v>4</v>
      </c>
      <c r="E30" s="368">
        <v>19</v>
      </c>
    </row>
    <row r="31" spans="1:5" x14ac:dyDescent="0.2">
      <c r="A31" s="366" t="s">
        <v>278</v>
      </c>
      <c r="B31" s="367">
        <v>35</v>
      </c>
      <c r="C31" s="368">
        <v>2</v>
      </c>
      <c r="D31" s="368">
        <v>1</v>
      </c>
      <c r="E31" s="368">
        <v>32</v>
      </c>
    </row>
    <row r="32" spans="1:5" x14ac:dyDescent="0.2">
      <c r="A32" s="366" t="s">
        <v>280</v>
      </c>
      <c r="B32" s="367">
        <v>52</v>
      </c>
      <c r="C32" s="368">
        <v>2</v>
      </c>
      <c r="D32" s="368">
        <v>4</v>
      </c>
      <c r="E32" s="368">
        <v>46</v>
      </c>
    </row>
    <row r="33" spans="1:5" x14ac:dyDescent="0.2">
      <c r="A33" s="366" t="s">
        <v>396</v>
      </c>
      <c r="B33" s="367">
        <v>40</v>
      </c>
      <c r="C33" s="370">
        <v>0</v>
      </c>
      <c r="D33" s="368">
        <v>3</v>
      </c>
      <c r="E33" s="368">
        <v>37</v>
      </c>
    </row>
    <row r="34" spans="1:5" x14ac:dyDescent="0.2">
      <c r="A34" s="366" t="s">
        <v>411</v>
      </c>
      <c r="B34" s="367">
        <v>38</v>
      </c>
      <c r="C34" s="370">
        <v>2</v>
      </c>
      <c r="D34" s="368">
        <v>3</v>
      </c>
      <c r="E34" s="368">
        <v>33</v>
      </c>
    </row>
    <row r="35" spans="1:5" x14ac:dyDescent="0.2">
      <c r="A35" s="366" t="s">
        <v>426</v>
      </c>
      <c r="B35" s="367">
        <v>45</v>
      </c>
      <c r="C35" s="368">
        <v>1</v>
      </c>
      <c r="D35" s="368">
        <v>2</v>
      </c>
      <c r="E35" s="368">
        <v>42</v>
      </c>
    </row>
    <row r="36" spans="1:5" x14ac:dyDescent="0.2">
      <c r="A36" s="366" t="s">
        <v>456</v>
      </c>
      <c r="B36" s="367">
        <v>60</v>
      </c>
      <c r="C36" s="368">
        <v>4</v>
      </c>
      <c r="D36" s="368">
        <v>2</v>
      </c>
      <c r="E36" s="368">
        <v>54</v>
      </c>
    </row>
    <row r="37" spans="1:5" x14ac:dyDescent="0.2">
      <c r="A37" s="366" t="s">
        <v>554</v>
      </c>
      <c r="B37" s="367">
        <v>58</v>
      </c>
      <c r="C37" s="368">
        <v>4</v>
      </c>
      <c r="D37" s="368">
        <v>3</v>
      </c>
      <c r="E37" s="368">
        <v>51</v>
      </c>
    </row>
    <row r="38" spans="1:5" s="371" customFormat="1" ht="10.5" customHeight="1" x14ac:dyDescent="0.2"/>
    <row r="39" spans="1:5" s="371" customFormat="1" ht="10.5" customHeight="1" x14ac:dyDescent="0.2">
      <c r="A39" s="371" t="s">
        <v>87</v>
      </c>
    </row>
    <row r="40" spans="1:5" s="371" customFormat="1" ht="10.5" customHeight="1" x14ac:dyDescent="0.2">
      <c r="A40" s="371" t="s">
        <v>88</v>
      </c>
    </row>
  </sheetData>
  <mergeCells count="7">
    <mergeCell ref="B27:E27"/>
    <mergeCell ref="A1:E1"/>
    <mergeCell ref="A3:A4"/>
    <mergeCell ref="B3:B4"/>
    <mergeCell ref="C3:E3"/>
    <mergeCell ref="B5:E5"/>
    <mergeCell ref="B16:E1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4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9"/>
  <sheetViews>
    <sheetView showGridLines="0" showRuler="0" zoomScaleNormal="100" workbookViewId="0">
      <selection activeCell="M4" sqref="M4:M41"/>
    </sheetView>
  </sheetViews>
  <sheetFormatPr baseColWidth="10" defaultColWidth="10" defaultRowHeight="12.75" x14ac:dyDescent="0.2"/>
  <cols>
    <col min="1" max="1" width="12.625" style="9" customWidth="1"/>
    <col min="2" max="7" width="9" style="9" customWidth="1"/>
    <col min="8" max="8" width="8.875" style="9" customWidth="1"/>
    <col min="9" max="16384" width="10" style="9"/>
  </cols>
  <sheetData>
    <row r="1" spans="1:10" ht="28.5" customHeight="1" x14ac:dyDescent="0.2">
      <c r="A1" s="391" t="s">
        <v>491</v>
      </c>
      <c r="B1" s="391"/>
      <c r="C1" s="391"/>
      <c r="D1" s="391"/>
      <c r="E1" s="391"/>
      <c r="F1" s="391"/>
      <c r="G1" s="391"/>
      <c r="H1" s="391"/>
    </row>
    <row r="2" spans="1:10" ht="12" customHeight="1" x14ac:dyDescent="0.2">
      <c r="A2" s="8"/>
    </row>
    <row r="3" spans="1:10" s="10" customFormat="1" ht="12.75" customHeight="1" x14ac:dyDescent="0.2">
      <c r="A3" s="392" t="s">
        <v>67</v>
      </c>
      <c r="B3" s="395" t="s">
        <v>68</v>
      </c>
      <c r="C3" s="396"/>
      <c r="D3" s="397"/>
      <c r="E3" s="395" t="s">
        <v>69</v>
      </c>
      <c r="F3" s="396"/>
      <c r="G3" s="396"/>
      <c r="H3" s="398" t="s">
        <v>70</v>
      </c>
    </row>
    <row r="4" spans="1:10" s="10" customFormat="1" ht="12.75" customHeight="1" x14ac:dyDescent="0.2">
      <c r="A4" s="393"/>
      <c r="B4" s="401" t="s">
        <v>71</v>
      </c>
      <c r="C4" s="404" t="s">
        <v>72</v>
      </c>
      <c r="D4" s="405"/>
      <c r="E4" s="401" t="s">
        <v>71</v>
      </c>
      <c r="F4" s="404" t="s">
        <v>72</v>
      </c>
      <c r="G4" s="405"/>
      <c r="H4" s="399"/>
    </row>
    <row r="5" spans="1:10" s="10" customFormat="1" ht="12.75" customHeight="1" x14ac:dyDescent="0.2">
      <c r="A5" s="393"/>
      <c r="B5" s="402"/>
      <c r="C5" s="11" t="s">
        <v>73</v>
      </c>
      <c r="D5" s="12" t="s">
        <v>74</v>
      </c>
      <c r="E5" s="402"/>
      <c r="F5" s="13" t="s">
        <v>73</v>
      </c>
      <c r="G5" s="284" t="s">
        <v>74</v>
      </c>
      <c r="H5" s="399"/>
    </row>
    <row r="6" spans="1:10" s="90" customFormat="1" ht="12.75" customHeight="1" x14ac:dyDescent="0.2">
      <c r="A6" s="394"/>
      <c r="B6" s="403"/>
      <c r="C6" s="387" t="s">
        <v>75</v>
      </c>
      <c r="D6" s="406"/>
      <c r="E6" s="403"/>
      <c r="F6" s="387" t="s">
        <v>75</v>
      </c>
      <c r="G6" s="388"/>
      <c r="H6" s="400"/>
    </row>
    <row r="7" spans="1:10" s="90" customFormat="1" ht="38.25" customHeight="1" x14ac:dyDescent="0.2">
      <c r="A7" s="14"/>
      <c r="B7" s="389" t="s">
        <v>54</v>
      </c>
      <c r="C7" s="389"/>
      <c r="D7" s="389"/>
      <c r="E7" s="389"/>
      <c r="F7" s="389"/>
      <c r="G7" s="389"/>
      <c r="H7" s="389"/>
    </row>
    <row r="8" spans="1:10" s="93" customFormat="1" ht="12.75" customHeight="1" x14ac:dyDescent="0.2">
      <c r="A8" s="91" t="s">
        <v>76</v>
      </c>
      <c r="B8" s="92">
        <v>454</v>
      </c>
      <c r="C8" s="92">
        <v>317</v>
      </c>
      <c r="D8" s="92">
        <v>137</v>
      </c>
      <c r="E8" s="94">
        <v>404</v>
      </c>
      <c r="F8" s="92">
        <v>318</v>
      </c>
      <c r="G8" s="92">
        <v>86</v>
      </c>
      <c r="H8" s="217">
        <f>E8*100/B8</f>
        <v>88.986784140969164</v>
      </c>
      <c r="J8" s="218"/>
    </row>
    <row r="9" spans="1:10" s="93" customFormat="1" ht="13.5" customHeight="1" x14ac:dyDescent="0.2">
      <c r="A9" s="91" t="s">
        <v>77</v>
      </c>
      <c r="B9" s="92">
        <v>246</v>
      </c>
      <c r="C9" s="92">
        <v>246</v>
      </c>
      <c r="D9" s="92">
        <v>0</v>
      </c>
      <c r="E9" s="160" t="s">
        <v>492</v>
      </c>
      <c r="F9" s="92">
        <v>162</v>
      </c>
      <c r="G9" s="92">
        <v>116</v>
      </c>
      <c r="H9" s="217">
        <v>113</v>
      </c>
      <c r="J9" s="218"/>
    </row>
    <row r="10" spans="1:10" s="93" customFormat="1" ht="13.5" customHeight="1" x14ac:dyDescent="0.2">
      <c r="A10" s="91" t="s">
        <v>78</v>
      </c>
      <c r="B10" s="92">
        <v>805</v>
      </c>
      <c r="C10" s="92">
        <v>659</v>
      </c>
      <c r="D10" s="92">
        <v>146</v>
      </c>
      <c r="E10" s="94">
        <v>741</v>
      </c>
      <c r="F10" s="92">
        <v>479</v>
      </c>
      <c r="G10" s="92">
        <v>262</v>
      </c>
      <c r="H10" s="217">
        <f t="shared" ref="H10:H18" si="0">E10*100/B10</f>
        <v>92.049689440993788</v>
      </c>
      <c r="J10" s="218"/>
    </row>
    <row r="11" spans="1:10" s="93" customFormat="1" ht="12.75" customHeight="1" x14ac:dyDescent="0.2">
      <c r="A11" s="91" t="s">
        <v>79</v>
      </c>
      <c r="B11" s="92">
        <v>209</v>
      </c>
      <c r="C11" s="92">
        <v>70</v>
      </c>
      <c r="D11" s="92">
        <v>139</v>
      </c>
      <c r="E11" s="94">
        <v>184</v>
      </c>
      <c r="F11" s="92">
        <v>78</v>
      </c>
      <c r="G11" s="92">
        <v>106</v>
      </c>
      <c r="H11" s="217">
        <f t="shared" si="0"/>
        <v>88.038277511961724</v>
      </c>
      <c r="J11" s="218"/>
    </row>
    <row r="12" spans="1:10" s="93" customFormat="1" ht="13.5" customHeight="1" x14ac:dyDescent="0.2">
      <c r="A12" s="91" t="s">
        <v>80</v>
      </c>
      <c r="B12" s="92">
        <v>516</v>
      </c>
      <c r="C12" s="92">
        <v>153</v>
      </c>
      <c r="D12" s="92">
        <v>363</v>
      </c>
      <c r="E12" s="94">
        <v>461</v>
      </c>
      <c r="F12" s="92">
        <v>140</v>
      </c>
      <c r="G12" s="92">
        <v>321</v>
      </c>
      <c r="H12" s="217">
        <f t="shared" si="0"/>
        <v>89.341085271317823</v>
      </c>
      <c r="J12" s="218"/>
    </row>
    <row r="13" spans="1:10" s="93" customFormat="1" ht="12.75" customHeight="1" x14ac:dyDescent="0.2">
      <c r="A13" s="91" t="s">
        <v>274</v>
      </c>
      <c r="B13" s="92">
        <v>320</v>
      </c>
      <c r="C13" s="92">
        <v>261</v>
      </c>
      <c r="D13" s="92">
        <v>59</v>
      </c>
      <c r="E13" s="94">
        <v>286</v>
      </c>
      <c r="F13" s="92">
        <v>232</v>
      </c>
      <c r="G13" s="92">
        <v>54</v>
      </c>
      <c r="H13" s="217">
        <f t="shared" si="0"/>
        <v>89.375</v>
      </c>
      <c r="J13" s="218"/>
    </row>
    <row r="14" spans="1:10" s="93" customFormat="1" ht="12.75" customHeight="1" x14ac:dyDescent="0.2">
      <c r="A14" s="91" t="s">
        <v>81</v>
      </c>
      <c r="B14" s="92">
        <v>280</v>
      </c>
      <c r="C14" s="92">
        <v>253</v>
      </c>
      <c r="D14" s="92">
        <v>27</v>
      </c>
      <c r="E14" s="94">
        <v>275</v>
      </c>
      <c r="F14" s="92">
        <v>239</v>
      </c>
      <c r="G14" s="92">
        <v>36</v>
      </c>
      <c r="H14" s="217">
        <f t="shared" si="0"/>
        <v>98.214285714285708</v>
      </c>
      <c r="J14" s="218"/>
    </row>
    <row r="15" spans="1:10" s="93" customFormat="1" ht="13.5" customHeight="1" x14ac:dyDescent="0.2">
      <c r="A15" s="91" t="s">
        <v>82</v>
      </c>
      <c r="B15" s="92">
        <v>408</v>
      </c>
      <c r="C15" s="92">
        <v>359</v>
      </c>
      <c r="D15" s="92">
        <v>49</v>
      </c>
      <c r="E15" s="94">
        <v>372</v>
      </c>
      <c r="F15" s="92">
        <v>336</v>
      </c>
      <c r="G15" s="92">
        <v>36</v>
      </c>
      <c r="H15" s="217">
        <f t="shared" si="0"/>
        <v>91.17647058823529</v>
      </c>
      <c r="J15" s="218"/>
    </row>
    <row r="16" spans="1:10" s="93" customFormat="1" ht="12.75" customHeight="1" x14ac:dyDescent="0.2">
      <c r="A16" s="91" t="s">
        <v>83</v>
      </c>
      <c r="B16" s="92">
        <v>395</v>
      </c>
      <c r="C16" s="92">
        <v>212</v>
      </c>
      <c r="D16" s="92">
        <v>183</v>
      </c>
      <c r="E16" s="94">
        <v>378</v>
      </c>
      <c r="F16" s="92">
        <v>212</v>
      </c>
      <c r="G16" s="92">
        <v>166</v>
      </c>
      <c r="H16" s="217">
        <f t="shared" si="0"/>
        <v>95.696202531645568</v>
      </c>
      <c r="J16" s="218"/>
    </row>
    <row r="17" spans="1:10" s="93" customFormat="1" ht="13.5" customHeight="1" x14ac:dyDescent="0.2">
      <c r="A17" s="91" t="s">
        <v>84</v>
      </c>
      <c r="B17" s="92">
        <v>162</v>
      </c>
      <c r="C17" s="92">
        <v>89</v>
      </c>
      <c r="D17" s="92">
        <v>73</v>
      </c>
      <c r="E17" s="94">
        <v>138</v>
      </c>
      <c r="F17" s="92">
        <v>36</v>
      </c>
      <c r="G17" s="92">
        <v>102</v>
      </c>
      <c r="H17" s="217">
        <f t="shared" si="0"/>
        <v>85.18518518518519</v>
      </c>
      <c r="J17" s="218"/>
    </row>
    <row r="18" spans="1:10" s="17" customFormat="1" ht="25.5" customHeight="1" x14ac:dyDescent="0.2">
      <c r="A18" s="16" t="s">
        <v>85</v>
      </c>
      <c r="B18" s="53">
        <f>SUM(B8:B17)</f>
        <v>3795</v>
      </c>
      <c r="C18" s="53">
        <f t="shared" ref="C18:G18" si="1">SUM(C8:C17)</f>
        <v>2619</v>
      </c>
      <c r="D18" s="53">
        <f t="shared" si="1"/>
        <v>1176</v>
      </c>
      <c r="E18" s="53">
        <v>3517</v>
      </c>
      <c r="F18" s="53">
        <f t="shared" si="1"/>
        <v>2232</v>
      </c>
      <c r="G18" s="53">
        <f t="shared" si="1"/>
        <v>1285</v>
      </c>
      <c r="H18" s="219">
        <f t="shared" si="0"/>
        <v>92.674571805006593</v>
      </c>
      <c r="J18" s="218"/>
    </row>
    <row r="19" spans="1:10" ht="38.25" customHeight="1" x14ac:dyDescent="0.2">
      <c r="B19" s="390" t="s">
        <v>28</v>
      </c>
      <c r="C19" s="390"/>
      <c r="D19" s="390"/>
      <c r="E19" s="390"/>
      <c r="F19" s="390"/>
      <c r="G19" s="390"/>
      <c r="H19" s="390"/>
      <c r="J19" s="217"/>
    </row>
    <row r="20" spans="1:10" ht="12.75" customHeight="1" x14ac:dyDescent="0.2">
      <c r="A20" s="91" t="s">
        <v>76</v>
      </c>
      <c r="B20" s="92">
        <v>454</v>
      </c>
      <c r="C20" s="92">
        <v>317</v>
      </c>
      <c r="D20" s="92">
        <v>137</v>
      </c>
      <c r="E20" s="94">
        <v>404</v>
      </c>
      <c r="F20" s="92">
        <v>318</v>
      </c>
      <c r="G20" s="92">
        <v>86</v>
      </c>
      <c r="H20" s="217">
        <f>E20*100/B20</f>
        <v>88.986784140969164</v>
      </c>
      <c r="J20" s="218"/>
    </row>
    <row r="21" spans="1:10" x14ac:dyDescent="0.2">
      <c r="A21" s="91" t="s">
        <v>78</v>
      </c>
      <c r="B21" s="92">
        <v>805</v>
      </c>
      <c r="C21" s="92">
        <v>659</v>
      </c>
      <c r="D21" s="92">
        <v>146</v>
      </c>
      <c r="E21" s="94">
        <v>741</v>
      </c>
      <c r="F21" s="92">
        <v>479</v>
      </c>
      <c r="G21" s="92">
        <v>262</v>
      </c>
      <c r="H21" s="217">
        <f t="shared" ref="H21:H29" si="2">E21*100/B21</f>
        <v>92.049689440993788</v>
      </c>
      <c r="J21" s="218"/>
    </row>
    <row r="22" spans="1:10" x14ac:dyDescent="0.2">
      <c r="A22" s="91" t="s">
        <v>79</v>
      </c>
      <c r="B22" s="92">
        <v>209</v>
      </c>
      <c r="C22" s="92">
        <v>70</v>
      </c>
      <c r="D22" s="92">
        <v>139</v>
      </c>
      <c r="E22" s="94">
        <v>184</v>
      </c>
      <c r="F22" s="92">
        <v>78</v>
      </c>
      <c r="G22" s="92">
        <v>106</v>
      </c>
      <c r="H22" s="217">
        <f t="shared" si="2"/>
        <v>88.038277511961724</v>
      </c>
      <c r="J22" s="218"/>
    </row>
    <row r="23" spans="1:10" x14ac:dyDescent="0.2">
      <c r="A23" s="91" t="s">
        <v>80</v>
      </c>
      <c r="B23" s="92">
        <v>496</v>
      </c>
      <c r="C23" s="92">
        <v>143</v>
      </c>
      <c r="D23" s="92">
        <v>353</v>
      </c>
      <c r="E23" s="94">
        <v>458</v>
      </c>
      <c r="F23" s="92">
        <v>137</v>
      </c>
      <c r="G23" s="92">
        <v>321</v>
      </c>
      <c r="H23" s="217">
        <f t="shared" si="2"/>
        <v>92.338709677419359</v>
      </c>
      <c r="J23" s="218"/>
    </row>
    <row r="24" spans="1:10" x14ac:dyDescent="0.2">
      <c r="A24" s="91" t="s">
        <v>274</v>
      </c>
      <c r="B24" s="92">
        <v>320</v>
      </c>
      <c r="C24" s="92">
        <v>261</v>
      </c>
      <c r="D24" s="92">
        <v>59</v>
      </c>
      <c r="E24" s="94">
        <v>286</v>
      </c>
      <c r="F24" s="92">
        <v>232</v>
      </c>
      <c r="G24" s="92">
        <v>54</v>
      </c>
      <c r="H24" s="217">
        <f t="shared" si="2"/>
        <v>89.375</v>
      </c>
      <c r="J24" s="218"/>
    </row>
    <row r="25" spans="1:10" x14ac:dyDescent="0.2">
      <c r="A25" s="91" t="s">
        <v>81</v>
      </c>
      <c r="B25" s="92">
        <v>280</v>
      </c>
      <c r="C25" s="92">
        <v>253</v>
      </c>
      <c r="D25" s="92">
        <v>27</v>
      </c>
      <c r="E25" s="94">
        <v>275</v>
      </c>
      <c r="F25" s="92">
        <v>239</v>
      </c>
      <c r="G25" s="92">
        <v>36</v>
      </c>
      <c r="H25" s="217">
        <f t="shared" si="2"/>
        <v>98.214285714285708</v>
      </c>
      <c r="J25" s="218"/>
    </row>
    <row r="26" spans="1:10" x14ac:dyDescent="0.2">
      <c r="A26" s="91" t="s">
        <v>82</v>
      </c>
      <c r="B26" s="92">
        <v>408</v>
      </c>
      <c r="C26" s="92">
        <v>359</v>
      </c>
      <c r="D26" s="92">
        <v>49</v>
      </c>
      <c r="E26" s="94">
        <v>372</v>
      </c>
      <c r="F26" s="92">
        <v>336</v>
      </c>
      <c r="G26" s="92">
        <v>36</v>
      </c>
      <c r="H26" s="217">
        <f t="shared" si="2"/>
        <v>91.17647058823529</v>
      </c>
      <c r="J26" s="218"/>
    </row>
    <row r="27" spans="1:10" x14ac:dyDescent="0.2">
      <c r="A27" s="91" t="s">
        <v>83</v>
      </c>
      <c r="B27" s="92">
        <v>395</v>
      </c>
      <c r="C27" s="92">
        <v>212</v>
      </c>
      <c r="D27" s="92">
        <v>183</v>
      </c>
      <c r="E27" s="94">
        <v>378</v>
      </c>
      <c r="F27" s="92">
        <v>212</v>
      </c>
      <c r="G27" s="92">
        <v>166</v>
      </c>
      <c r="H27" s="217">
        <f t="shared" si="2"/>
        <v>95.696202531645568</v>
      </c>
      <c r="J27" s="218"/>
    </row>
    <row r="28" spans="1:10" x14ac:dyDescent="0.2">
      <c r="A28" s="91" t="s">
        <v>84</v>
      </c>
      <c r="B28" s="92">
        <v>162</v>
      </c>
      <c r="C28" s="92">
        <v>89</v>
      </c>
      <c r="D28" s="92">
        <v>73</v>
      </c>
      <c r="E28" s="94">
        <v>131</v>
      </c>
      <c r="F28" s="92">
        <v>35</v>
      </c>
      <c r="G28" s="92">
        <v>96</v>
      </c>
      <c r="H28" s="217">
        <f t="shared" si="2"/>
        <v>80.864197530864203</v>
      </c>
      <c r="J28" s="218"/>
    </row>
    <row r="29" spans="1:10" ht="25.5" customHeight="1" x14ac:dyDescent="0.2">
      <c r="A29" s="16" t="s">
        <v>86</v>
      </c>
      <c r="B29" s="53">
        <f>SUM(B19:B28)</f>
        <v>3529</v>
      </c>
      <c r="C29" s="53">
        <f t="shared" ref="C29:D29" si="3">SUM(C19:C28)</f>
        <v>2363</v>
      </c>
      <c r="D29" s="53">
        <f t="shared" si="3"/>
        <v>1166</v>
      </c>
      <c r="E29" s="53">
        <f>SUM(E20:E28)</f>
        <v>3229</v>
      </c>
      <c r="F29" s="53">
        <f t="shared" ref="F29:G29" si="4">SUM(F20:F28)</f>
        <v>2066</v>
      </c>
      <c r="G29" s="53">
        <f t="shared" si="4"/>
        <v>1163</v>
      </c>
      <c r="H29" s="219">
        <f t="shared" si="2"/>
        <v>91.499008217625388</v>
      </c>
      <c r="J29" s="218"/>
    </row>
    <row r="30" spans="1:10" ht="38.25" customHeight="1" x14ac:dyDescent="0.2">
      <c r="B30" s="390" t="s">
        <v>30</v>
      </c>
      <c r="C30" s="390"/>
      <c r="D30" s="390"/>
      <c r="E30" s="390"/>
      <c r="F30" s="390"/>
      <c r="G30" s="390"/>
      <c r="H30" s="390"/>
    </row>
    <row r="31" spans="1:10" ht="13.5" customHeight="1" x14ac:dyDescent="0.2">
      <c r="A31" s="91" t="s">
        <v>77</v>
      </c>
      <c r="B31" s="92">
        <v>246</v>
      </c>
      <c r="C31" s="92">
        <v>246</v>
      </c>
      <c r="D31" s="92">
        <v>0</v>
      </c>
      <c r="E31" s="160" t="s">
        <v>492</v>
      </c>
      <c r="F31" s="92">
        <v>162</v>
      </c>
      <c r="G31" s="92">
        <v>116</v>
      </c>
      <c r="H31" s="217">
        <v>113</v>
      </c>
    </row>
    <row r="32" spans="1:10" x14ac:dyDescent="0.2">
      <c r="A32" s="91" t="s">
        <v>80</v>
      </c>
      <c r="B32" s="92">
        <v>20</v>
      </c>
      <c r="C32" s="92">
        <v>10</v>
      </c>
      <c r="D32" s="92">
        <v>10</v>
      </c>
      <c r="E32" s="161">
        <v>3</v>
      </c>
      <c r="F32" s="92">
        <v>3</v>
      </c>
      <c r="G32" s="92">
        <v>0</v>
      </c>
      <c r="H32" s="217">
        <f t="shared" ref="H32:H34" si="5">E32*100/B32</f>
        <v>15</v>
      </c>
    </row>
    <row r="33" spans="1:8" x14ac:dyDescent="0.2">
      <c r="A33" s="91" t="s">
        <v>84</v>
      </c>
      <c r="B33" s="92">
        <v>0</v>
      </c>
      <c r="C33" s="92">
        <v>0</v>
      </c>
      <c r="D33" s="92">
        <v>0</v>
      </c>
      <c r="E33" s="161">
        <v>7</v>
      </c>
      <c r="F33" s="92">
        <v>1</v>
      </c>
      <c r="G33" s="92">
        <v>6</v>
      </c>
      <c r="H33" s="299">
        <v>0</v>
      </c>
    </row>
    <row r="34" spans="1:8" ht="25.5" customHeight="1" x14ac:dyDescent="0.2">
      <c r="A34" s="16" t="s">
        <v>86</v>
      </c>
      <c r="B34" s="53">
        <f t="shared" ref="B34:G34" si="6">SUM(B31:B33)</f>
        <v>266</v>
      </c>
      <c r="C34" s="53">
        <f t="shared" si="6"/>
        <v>256</v>
      </c>
      <c r="D34" s="53">
        <f t="shared" si="6"/>
        <v>10</v>
      </c>
      <c r="E34" s="53">
        <v>288</v>
      </c>
      <c r="F34" s="53">
        <f t="shared" si="6"/>
        <v>166</v>
      </c>
      <c r="G34" s="53">
        <f t="shared" si="6"/>
        <v>122</v>
      </c>
      <c r="H34" s="219">
        <f t="shared" si="5"/>
        <v>108.27067669172932</v>
      </c>
    </row>
    <row r="35" spans="1:8" ht="10.5" customHeight="1" x14ac:dyDescent="0.2">
      <c r="B35" s="18"/>
      <c r="C35" s="18"/>
      <c r="D35" s="18"/>
      <c r="E35" s="18"/>
      <c r="F35" s="18"/>
      <c r="G35" s="18"/>
      <c r="H35" s="15"/>
    </row>
    <row r="36" spans="1:8" ht="10.5" customHeight="1" x14ac:dyDescent="0.2">
      <c r="A36" s="19" t="s">
        <v>87</v>
      </c>
    </row>
    <row r="37" spans="1:8" ht="12.75" customHeight="1" x14ac:dyDescent="0.2">
      <c r="A37" s="19" t="s">
        <v>88</v>
      </c>
    </row>
    <row r="38" spans="1:8" ht="12.75" customHeight="1" x14ac:dyDescent="0.2">
      <c r="A38" s="19" t="s">
        <v>493</v>
      </c>
    </row>
    <row r="39" spans="1:8" ht="12.75" customHeight="1" x14ac:dyDescent="0.2">
      <c r="A39" s="19"/>
    </row>
  </sheetData>
  <mergeCells count="14">
    <mergeCell ref="F6:G6"/>
    <mergeCell ref="B7:H7"/>
    <mergeCell ref="B19:H19"/>
    <mergeCell ref="B30:H30"/>
    <mergeCell ref="A1:H1"/>
    <mergeCell ref="A3:A6"/>
    <mergeCell ref="B3:D3"/>
    <mergeCell ref="E3:G3"/>
    <mergeCell ref="H3:H6"/>
    <mergeCell ref="B4:B6"/>
    <mergeCell ref="C4:D4"/>
    <mergeCell ref="E4:E6"/>
    <mergeCell ref="F4:G4"/>
    <mergeCell ref="C6:D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" orientation="portrait" useFirstPageNumber="1" horizontalDpi="300" verticalDpi="300" r:id="rId1"/>
  <headerFooter alignWithMargins="0">
    <oddHeader>&amp;C&amp;9 &amp;P</oddHeader>
    <oddFooter>&amp;C&amp;6© Statistisches Landesamt des Freistaates Sachsen - B VI 6 - j/18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12.375" style="3" customWidth="1"/>
    <col min="2" max="16384" width="11" style="3"/>
  </cols>
  <sheetData>
    <row r="1" spans="1:7" ht="15" customHeight="1" x14ac:dyDescent="0.2">
      <c r="A1" s="1" t="s">
        <v>555</v>
      </c>
      <c r="D1" s="20"/>
      <c r="E1" s="20"/>
      <c r="F1" s="20"/>
      <c r="G1" s="20"/>
    </row>
    <row r="2" spans="1:7" ht="12.75" customHeight="1" x14ac:dyDescent="0.25">
      <c r="A2" s="2"/>
      <c r="D2" s="20"/>
      <c r="E2" s="20"/>
      <c r="F2" s="20"/>
      <c r="G2" s="20"/>
    </row>
    <row r="3" spans="1:7" ht="12.75" customHeight="1" x14ac:dyDescent="0.2">
      <c r="A3" s="444" t="s">
        <v>186</v>
      </c>
      <c r="B3" s="447" t="s">
        <v>54</v>
      </c>
      <c r="C3" s="447" t="s">
        <v>196</v>
      </c>
      <c r="D3" s="450" t="s">
        <v>197</v>
      </c>
      <c r="E3" s="451"/>
      <c r="F3" s="451"/>
      <c r="G3" s="451"/>
    </row>
    <row r="4" spans="1:7" ht="12.75" customHeight="1" x14ac:dyDescent="0.2">
      <c r="A4" s="458"/>
      <c r="B4" s="448"/>
      <c r="C4" s="448"/>
      <c r="D4" s="452" t="s">
        <v>198</v>
      </c>
      <c r="E4" s="459" t="s">
        <v>191</v>
      </c>
      <c r="F4" s="460"/>
      <c r="G4" s="460"/>
    </row>
    <row r="5" spans="1:7" ht="12.75" customHeight="1" x14ac:dyDescent="0.2">
      <c r="A5" s="458"/>
      <c r="B5" s="448"/>
      <c r="C5" s="448"/>
      <c r="D5" s="448"/>
      <c r="E5" s="452" t="s">
        <v>199</v>
      </c>
      <c r="F5" s="452" t="s">
        <v>200</v>
      </c>
      <c r="G5" s="453" t="s">
        <v>201</v>
      </c>
    </row>
    <row r="6" spans="1:7" ht="12.75" customHeight="1" x14ac:dyDescent="0.2">
      <c r="A6" s="458"/>
      <c r="B6" s="448"/>
      <c r="C6" s="448"/>
      <c r="D6" s="448"/>
      <c r="E6" s="448"/>
      <c r="F6" s="448"/>
      <c r="G6" s="463"/>
    </row>
    <row r="7" spans="1:7" ht="12.75" customHeight="1" x14ac:dyDescent="0.2">
      <c r="A7" s="445"/>
      <c r="B7" s="448"/>
      <c r="C7" s="448"/>
      <c r="D7" s="448"/>
      <c r="E7" s="448"/>
      <c r="F7" s="461"/>
      <c r="G7" s="463"/>
    </row>
    <row r="8" spans="1:7" ht="14.25" customHeight="1" x14ac:dyDescent="0.2">
      <c r="A8" s="446"/>
      <c r="B8" s="449"/>
      <c r="C8" s="449"/>
      <c r="D8" s="449"/>
      <c r="E8" s="449"/>
      <c r="F8" s="462"/>
      <c r="G8" s="464"/>
    </row>
    <row r="9" spans="1:7" ht="38.25" customHeight="1" x14ac:dyDescent="0.2">
      <c r="A9" s="100"/>
      <c r="B9" s="521" t="s">
        <v>54</v>
      </c>
      <c r="C9" s="521"/>
      <c r="D9" s="521"/>
      <c r="E9" s="521"/>
      <c r="F9" s="521"/>
      <c r="G9" s="521"/>
    </row>
    <row r="10" spans="1:7" ht="13.5" customHeight="1" x14ac:dyDescent="0.2">
      <c r="A10" s="105">
        <v>2009</v>
      </c>
      <c r="B10" s="106">
        <v>3632</v>
      </c>
      <c r="C10" s="107">
        <v>380</v>
      </c>
      <c r="D10" s="106">
        <v>2658</v>
      </c>
      <c r="E10" s="107">
        <v>279</v>
      </c>
      <c r="F10" s="107">
        <v>96</v>
      </c>
      <c r="G10" s="108">
        <v>106</v>
      </c>
    </row>
    <row r="11" spans="1:7" ht="13.5" customHeight="1" x14ac:dyDescent="0.2">
      <c r="A11" s="105">
        <v>2010</v>
      </c>
      <c r="B11" s="106">
        <v>2982</v>
      </c>
      <c r="C11" s="107">
        <v>354</v>
      </c>
      <c r="D11" s="106">
        <v>2628</v>
      </c>
      <c r="E11" s="107">
        <v>299</v>
      </c>
      <c r="F11" s="107">
        <v>94</v>
      </c>
      <c r="G11" s="108">
        <v>112</v>
      </c>
    </row>
    <row r="12" spans="1:7" ht="13.5" customHeight="1" x14ac:dyDescent="0.2">
      <c r="A12" s="105">
        <v>2011</v>
      </c>
      <c r="B12" s="106">
        <v>2991</v>
      </c>
      <c r="C12" s="107">
        <v>351</v>
      </c>
      <c r="D12" s="106">
        <v>2640</v>
      </c>
      <c r="E12" s="107">
        <v>267</v>
      </c>
      <c r="F12" s="107">
        <v>103</v>
      </c>
      <c r="G12" s="108">
        <v>99</v>
      </c>
    </row>
    <row r="13" spans="1:7" ht="13.5" customHeight="1" x14ac:dyDescent="0.2">
      <c r="A13" s="105">
        <v>2012</v>
      </c>
      <c r="B13" s="106">
        <v>2903</v>
      </c>
      <c r="C13" s="107" t="s">
        <v>556</v>
      </c>
      <c r="D13" s="106">
        <v>2547</v>
      </c>
      <c r="E13" s="107">
        <v>287</v>
      </c>
      <c r="F13" s="107">
        <v>115</v>
      </c>
      <c r="G13" s="108">
        <v>97</v>
      </c>
    </row>
    <row r="14" spans="1:7" ht="13.5" customHeight="1" x14ac:dyDescent="0.2">
      <c r="A14" s="105" t="s">
        <v>280</v>
      </c>
      <c r="B14" s="106">
        <v>2837</v>
      </c>
      <c r="C14" s="107" t="s">
        <v>557</v>
      </c>
      <c r="D14" s="106">
        <v>2553</v>
      </c>
      <c r="E14" s="107">
        <v>307</v>
      </c>
      <c r="F14" s="107">
        <v>109</v>
      </c>
      <c r="G14" s="108">
        <v>76</v>
      </c>
    </row>
    <row r="15" spans="1:7" ht="13.5" customHeight="1" x14ac:dyDescent="0.2">
      <c r="A15" s="105" t="s">
        <v>396</v>
      </c>
      <c r="B15" s="106">
        <v>2839</v>
      </c>
      <c r="C15" s="107" t="s">
        <v>558</v>
      </c>
      <c r="D15" s="106">
        <v>2598</v>
      </c>
      <c r="E15" s="107">
        <v>330</v>
      </c>
      <c r="F15" s="107">
        <v>74</v>
      </c>
      <c r="G15" s="108">
        <v>50</v>
      </c>
    </row>
    <row r="16" spans="1:7" ht="13.5" customHeight="1" x14ac:dyDescent="0.2">
      <c r="A16" s="105" t="s">
        <v>411</v>
      </c>
      <c r="B16" s="106">
        <v>2853</v>
      </c>
      <c r="C16" s="107" t="s">
        <v>559</v>
      </c>
      <c r="D16" s="106">
        <v>2656</v>
      </c>
      <c r="E16" s="107">
        <v>336</v>
      </c>
      <c r="F16" s="107">
        <v>79</v>
      </c>
      <c r="G16" s="108">
        <v>97</v>
      </c>
    </row>
    <row r="17" spans="1:7" ht="13.5" customHeight="1" x14ac:dyDescent="0.2">
      <c r="A17" s="105" t="s">
        <v>426</v>
      </c>
      <c r="B17" s="106">
        <v>2813</v>
      </c>
      <c r="C17" s="107" t="s">
        <v>560</v>
      </c>
      <c r="D17" s="106">
        <v>2652</v>
      </c>
      <c r="E17" s="107">
        <v>379</v>
      </c>
      <c r="F17" s="107">
        <v>74</v>
      </c>
      <c r="G17" s="108">
        <v>82</v>
      </c>
    </row>
    <row r="18" spans="1:7" ht="13.5" customHeight="1" x14ac:dyDescent="0.2">
      <c r="A18" s="105" t="s">
        <v>456</v>
      </c>
      <c r="B18" s="106">
        <v>2733</v>
      </c>
      <c r="C18" s="107" t="s">
        <v>561</v>
      </c>
      <c r="D18" s="106">
        <v>2606</v>
      </c>
      <c r="E18" s="107">
        <v>331</v>
      </c>
      <c r="F18" s="107">
        <v>52</v>
      </c>
      <c r="G18" s="108">
        <v>72</v>
      </c>
    </row>
    <row r="19" spans="1:7" ht="13.5" customHeight="1" x14ac:dyDescent="0.2">
      <c r="A19" s="105" t="s">
        <v>554</v>
      </c>
      <c r="B19" s="106">
        <v>2698</v>
      </c>
      <c r="C19" s="107" t="s">
        <v>562</v>
      </c>
      <c r="D19" s="106">
        <v>2554</v>
      </c>
      <c r="E19" s="107">
        <v>336</v>
      </c>
      <c r="F19" s="107">
        <v>41</v>
      </c>
      <c r="G19" s="108">
        <v>54</v>
      </c>
    </row>
    <row r="20" spans="1:7" customFormat="1" ht="38.25" customHeight="1" x14ac:dyDescent="0.2">
      <c r="A20" s="293"/>
      <c r="B20" s="521" t="s">
        <v>28</v>
      </c>
      <c r="C20" s="521"/>
      <c r="D20" s="521"/>
      <c r="E20" s="521"/>
      <c r="F20" s="521"/>
      <c r="G20" s="521"/>
    </row>
    <row r="21" spans="1:7" ht="13.5" customHeight="1" x14ac:dyDescent="0.2">
      <c r="A21" s="105">
        <v>2009</v>
      </c>
      <c r="B21" s="106">
        <v>3381</v>
      </c>
      <c r="C21" s="107">
        <v>355</v>
      </c>
      <c r="D21" s="106">
        <v>2466</v>
      </c>
      <c r="E21" s="107">
        <v>251</v>
      </c>
      <c r="F21" s="107">
        <v>90</v>
      </c>
      <c r="G21" s="108">
        <v>99</v>
      </c>
    </row>
    <row r="22" spans="1:7" ht="13.5" customHeight="1" x14ac:dyDescent="0.2">
      <c r="A22" s="105">
        <v>2010</v>
      </c>
      <c r="B22" s="106">
        <v>2711</v>
      </c>
      <c r="C22" s="107">
        <v>318</v>
      </c>
      <c r="D22" s="106">
        <v>2393</v>
      </c>
      <c r="E22" s="107">
        <v>266</v>
      </c>
      <c r="F22" s="107">
        <v>90</v>
      </c>
      <c r="G22" s="108">
        <v>103</v>
      </c>
    </row>
    <row r="23" spans="1:7" ht="13.5" customHeight="1" x14ac:dyDescent="0.2">
      <c r="A23" s="105">
        <v>2011</v>
      </c>
      <c r="B23" s="106">
        <v>2695</v>
      </c>
      <c r="C23" s="107">
        <v>309</v>
      </c>
      <c r="D23" s="106">
        <v>2386</v>
      </c>
      <c r="E23" s="107">
        <v>226</v>
      </c>
      <c r="F23" s="107">
        <v>98</v>
      </c>
      <c r="G23" s="108">
        <v>94</v>
      </c>
    </row>
    <row r="24" spans="1:7" ht="13.5" customHeight="1" x14ac:dyDescent="0.2">
      <c r="A24" s="105">
        <v>2012</v>
      </c>
      <c r="B24" s="106">
        <v>2620</v>
      </c>
      <c r="C24" s="107" t="s">
        <v>563</v>
      </c>
      <c r="D24" s="106">
        <v>2302</v>
      </c>
      <c r="E24" s="107">
        <v>240</v>
      </c>
      <c r="F24" s="107">
        <v>110</v>
      </c>
      <c r="G24" s="108">
        <v>93</v>
      </c>
    </row>
    <row r="25" spans="1:7" ht="13.5" customHeight="1" x14ac:dyDescent="0.2">
      <c r="A25" s="105" t="s">
        <v>280</v>
      </c>
      <c r="B25" s="106">
        <v>2614</v>
      </c>
      <c r="C25" s="107" t="s">
        <v>564</v>
      </c>
      <c r="D25" s="106">
        <v>2349</v>
      </c>
      <c r="E25" s="107">
        <v>261</v>
      </c>
      <c r="F25" s="107">
        <v>105</v>
      </c>
      <c r="G25" s="108">
        <v>76</v>
      </c>
    </row>
    <row r="26" spans="1:7" ht="13.5" customHeight="1" x14ac:dyDescent="0.2">
      <c r="A26" s="105" t="s">
        <v>396</v>
      </c>
      <c r="B26" s="106">
        <v>2605</v>
      </c>
      <c r="C26" s="107" t="s">
        <v>565</v>
      </c>
      <c r="D26" s="106">
        <v>2384</v>
      </c>
      <c r="E26" s="107">
        <v>295</v>
      </c>
      <c r="F26" s="107">
        <v>70</v>
      </c>
      <c r="G26" s="108">
        <v>50</v>
      </c>
    </row>
    <row r="27" spans="1:7" ht="13.5" customHeight="1" x14ac:dyDescent="0.2">
      <c r="A27" s="105" t="s">
        <v>411</v>
      </c>
      <c r="B27" s="106">
        <v>2605</v>
      </c>
      <c r="C27" s="107" t="s">
        <v>566</v>
      </c>
      <c r="D27" s="106">
        <v>2418</v>
      </c>
      <c r="E27" s="107">
        <v>296</v>
      </c>
      <c r="F27" s="107">
        <v>76</v>
      </c>
      <c r="G27" s="108">
        <v>97</v>
      </c>
    </row>
    <row r="28" spans="1:7" ht="13.5" customHeight="1" x14ac:dyDescent="0.2">
      <c r="A28" s="105" t="s">
        <v>426</v>
      </c>
      <c r="B28" s="106">
        <v>2563</v>
      </c>
      <c r="C28" s="107" t="s">
        <v>567</v>
      </c>
      <c r="D28" s="106">
        <v>2418</v>
      </c>
      <c r="E28" s="107">
        <v>326</v>
      </c>
      <c r="F28" s="107">
        <v>71</v>
      </c>
      <c r="G28" s="108">
        <v>82</v>
      </c>
    </row>
    <row r="29" spans="1:7" ht="13.5" customHeight="1" x14ac:dyDescent="0.2">
      <c r="A29" s="105" t="s">
        <v>456</v>
      </c>
      <c r="B29" s="106">
        <v>2506</v>
      </c>
      <c r="C29" s="107" t="s">
        <v>568</v>
      </c>
      <c r="D29" s="106">
        <v>2394</v>
      </c>
      <c r="E29" s="107">
        <v>284</v>
      </c>
      <c r="F29" s="107">
        <v>49</v>
      </c>
      <c r="G29" s="108">
        <v>72</v>
      </c>
    </row>
    <row r="30" spans="1:7" ht="13.5" customHeight="1" x14ac:dyDescent="0.2">
      <c r="A30" s="105" t="s">
        <v>554</v>
      </c>
      <c r="B30" s="106">
        <v>2472</v>
      </c>
      <c r="C30" s="107" t="s">
        <v>569</v>
      </c>
      <c r="D30" s="106">
        <v>2342</v>
      </c>
      <c r="E30" s="107">
        <v>279</v>
      </c>
      <c r="F30" s="107">
        <v>39</v>
      </c>
      <c r="G30" s="108">
        <v>54</v>
      </c>
    </row>
    <row r="31" spans="1:7" customFormat="1" ht="38.25" customHeight="1" x14ac:dyDescent="0.2">
      <c r="A31" s="293"/>
      <c r="B31" s="521" t="s">
        <v>30</v>
      </c>
      <c r="C31" s="521"/>
      <c r="D31" s="521"/>
      <c r="E31" s="521"/>
      <c r="F31" s="521"/>
      <c r="G31" s="521"/>
    </row>
    <row r="32" spans="1:7" ht="13.5" customHeight="1" x14ac:dyDescent="0.2">
      <c r="A32" s="105">
        <v>2009</v>
      </c>
      <c r="B32" s="106">
        <v>251</v>
      </c>
      <c r="C32" s="107">
        <v>25</v>
      </c>
      <c r="D32" s="106">
        <v>192</v>
      </c>
      <c r="E32" s="107">
        <v>28</v>
      </c>
      <c r="F32" s="107">
        <v>6</v>
      </c>
      <c r="G32" s="108">
        <v>7</v>
      </c>
    </row>
    <row r="33" spans="1:7" ht="13.5" customHeight="1" x14ac:dyDescent="0.2">
      <c r="A33" s="105">
        <v>2010</v>
      </c>
      <c r="B33" s="106">
        <v>271</v>
      </c>
      <c r="C33" s="107">
        <v>36</v>
      </c>
      <c r="D33" s="106">
        <v>235</v>
      </c>
      <c r="E33" s="107">
        <v>33</v>
      </c>
      <c r="F33" s="107">
        <v>4</v>
      </c>
      <c r="G33" s="108">
        <v>9</v>
      </c>
    </row>
    <row r="34" spans="1:7" ht="13.5" customHeight="1" x14ac:dyDescent="0.2">
      <c r="A34" s="105">
        <v>2011</v>
      </c>
      <c r="B34" s="106">
        <v>296</v>
      </c>
      <c r="C34" s="107">
        <v>42</v>
      </c>
      <c r="D34" s="106">
        <v>254</v>
      </c>
      <c r="E34" s="107">
        <v>41</v>
      </c>
      <c r="F34" s="107">
        <v>5</v>
      </c>
      <c r="G34" s="108">
        <v>5</v>
      </c>
    </row>
    <row r="35" spans="1:7" ht="13.5" customHeight="1" x14ac:dyDescent="0.2">
      <c r="A35" s="105">
        <v>2012</v>
      </c>
      <c r="B35" s="106">
        <v>283</v>
      </c>
      <c r="C35" s="107">
        <v>38</v>
      </c>
      <c r="D35" s="106">
        <v>245</v>
      </c>
      <c r="E35" s="107">
        <v>47</v>
      </c>
      <c r="F35" s="107">
        <v>5</v>
      </c>
      <c r="G35" s="108">
        <v>4</v>
      </c>
    </row>
    <row r="36" spans="1:7" ht="13.5" customHeight="1" x14ac:dyDescent="0.2">
      <c r="A36" s="105" t="s">
        <v>280</v>
      </c>
      <c r="B36" s="106">
        <v>223</v>
      </c>
      <c r="C36" s="107">
        <v>19</v>
      </c>
      <c r="D36" s="106">
        <v>204</v>
      </c>
      <c r="E36" s="107">
        <v>46</v>
      </c>
      <c r="F36" s="107">
        <v>4</v>
      </c>
      <c r="G36" s="109">
        <v>0</v>
      </c>
    </row>
    <row r="37" spans="1:7" ht="13.5" customHeight="1" x14ac:dyDescent="0.2">
      <c r="A37" s="105" t="s">
        <v>396</v>
      </c>
      <c r="B37" s="106">
        <v>234</v>
      </c>
      <c r="C37" s="107">
        <v>20</v>
      </c>
      <c r="D37" s="106">
        <v>214</v>
      </c>
      <c r="E37" s="107">
        <v>35</v>
      </c>
      <c r="F37" s="107">
        <v>4</v>
      </c>
      <c r="G37" s="109">
        <v>0</v>
      </c>
    </row>
    <row r="38" spans="1:7" ht="13.5" customHeight="1" x14ac:dyDescent="0.2">
      <c r="A38" s="105" t="s">
        <v>411</v>
      </c>
      <c r="B38" s="106">
        <v>248</v>
      </c>
      <c r="C38" s="107">
        <v>10</v>
      </c>
      <c r="D38" s="106">
        <v>238</v>
      </c>
      <c r="E38" s="107">
        <v>40</v>
      </c>
      <c r="F38" s="107">
        <v>3</v>
      </c>
      <c r="G38" s="109">
        <v>0</v>
      </c>
    </row>
    <row r="39" spans="1:7" ht="13.5" customHeight="1" x14ac:dyDescent="0.2">
      <c r="A39" s="105" t="s">
        <v>426</v>
      </c>
      <c r="B39" s="106">
        <v>250</v>
      </c>
      <c r="C39" s="107">
        <v>16</v>
      </c>
      <c r="D39" s="106">
        <v>234</v>
      </c>
      <c r="E39" s="107">
        <v>53</v>
      </c>
      <c r="F39" s="107">
        <v>3</v>
      </c>
      <c r="G39" s="109">
        <v>0</v>
      </c>
    </row>
    <row r="40" spans="1:7" ht="13.5" customHeight="1" x14ac:dyDescent="0.2">
      <c r="A40" s="105" t="s">
        <v>456</v>
      </c>
      <c r="B40" s="106">
        <v>227</v>
      </c>
      <c r="C40" s="107">
        <v>15</v>
      </c>
      <c r="D40" s="106">
        <v>212</v>
      </c>
      <c r="E40" s="107">
        <v>47</v>
      </c>
      <c r="F40" s="107">
        <v>3</v>
      </c>
      <c r="G40" s="109">
        <v>0</v>
      </c>
    </row>
    <row r="41" spans="1:7" ht="13.5" customHeight="1" x14ac:dyDescent="0.2">
      <c r="A41" s="105" t="s">
        <v>554</v>
      </c>
      <c r="B41" s="106">
        <v>226</v>
      </c>
      <c r="C41" s="107">
        <v>14</v>
      </c>
      <c r="D41" s="106">
        <v>212</v>
      </c>
      <c r="E41" s="107">
        <v>57</v>
      </c>
      <c r="F41" s="107">
        <v>2</v>
      </c>
      <c r="G41" s="109">
        <v>0</v>
      </c>
    </row>
    <row r="42" spans="1:7" s="1" customFormat="1" ht="10.5" customHeight="1" x14ac:dyDescent="0.2">
      <c r="A42"/>
      <c r="B42"/>
      <c r="C42"/>
      <c r="D42"/>
      <c r="E42"/>
      <c r="F42"/>
    </row>
    <row r="43" spans="1:7" s="1" customFormat="1" ht="10.5" customHeight="1" x14ac:dyDescent="0.2">
      <c r="A43" s="22" t="s">
        <v>87</v>
      </c>
      <c r="B43"/>
      <c r="C43"/>
      <c r="D43"/>
      <c r="E43"/>
      <c r="F43"/>
    </row>
    <row r="44" spans="1:7" s="1" customFormat="1" ht="10.5" customHeight="1" x14ac:dyDescent="0.2">
      <c r="A44" s="22" t="s">
        <v>88</v>
      </c>
      <c r="B44"/>
      <c r="C44"/>
      <c r="D44"/>
      <c r="E44"/>
      <c r="F44"/>
    </row>
    <row r="45" spans="1:7" ht="10.5" customHeight="1" x14ac:dyDescent="0.2">
      <c r="A45" s="22" t="s">
        <v>419</v>
      </c>
    </row>
  </sheetData>
  <mergeCells count="12">
    <mergeCell ref="B9:G9"/>
    <mergeCell ref="B20:G20"/>
    <mergeCell ref="B31:G31"/>
    <mergeCell ref="A3:A8"/>
    <mergeCell ref="B3:B8"/>
    <mergeCell ref="C3:C8"/>
    <mergeCell ref="D3:G3"/>
    <mergeCell ref="D4:D8"/>
    <mergeCell ref="E4:G4"/>
    <mergeCell ref="E5:E8"/>
    <mergeCell ref="F5:F8"/>
    <mergeCell ref="G5:G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5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16"/>
  <sheetViews>
    <sheetView showGridLines="0" showRuler="0" zoomScaleNormal="100" workbookViewId="0">
      <selection activeCell="A16" sqref="A16:XFD55"/>
    </sheetView>
  </sheetViews>
  <sheetFormatPr baseColWidth="10" defaultRowHeight="12.75" x14ac:dyDescent="0.2"/>
  <cols>
    <col min="1" max="89" width="0.875" style="51" customWidth="1"/>
    <col min="90" max="16384" width="11" style="3"/>
  </cols>
  <sheetData>
    <row r="1" spans="1:89" ht="14.25" customHeight="1" x14ac:dyDescent="0.2">
      <c r="A1" s="52" t="s">
        <v>570</v>
      </c>
      <c r="B1" s="52"/>
      <c r="BA1" s="241"/>
      <c r="BB1" s="241"/>
      <c r="BS1" s="241"/>
      <c r="BT1" s="241"/>
    </row>
    <row r="2" spans="1:89" ht="12" customHeight="1" x14ac:dyDescent="0.2">
      <c r="A2" s="52"/>
      <c r="B2" s="52"/>
      <c r="BA2" s="241"/>
      <c r="BB2" s="241"/>
      <c r="BS2" s="241"/>
      <c r="BT2" s="241"/>
    </row>
    <row r="3" spans="1:89" s="22" customFormat="1" ht="12" customHeight="1" x14ac:dyDescent="0.2">
      <c r="A3" s="569" t="s">
        <v>186</v>
      </c>
      <c r="B3" s="569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70"/>
      <c r="P3" s="573" t="s">
        <v>154</v>
      </c>
      <c r="Q3" s="569"/>
      <c r="R3" s="569"/>
      <c r="S3" s="569"/>
      <c r="T3" s="569"/>
      <c r="U3" s="569"/>
      <c r="V3" s="569"/>
      <c r="W3" s="569"/>
      <c r="X3" s="569"/>
      <c r="Y3" s="569"/>
      <c r="Z3" s="569"/>
      <c r="AA3" s="569"/>
      <c r="AB3" s="569"/>
      <c r="AC3" s="569"/>
      <c r="AD3" s="570"/>
      <c r="AE3" s="573" t="s">
        <v>202</v>
      </c>
      <c r="AF3" s="569"/>
      <c r="AG3" s="569"/>
      <c r="AH3" s="569"/>
      <c r="AI3" s="569"/>
      <c r="AJ3" s="569"/>
      <c r="AK3" s="569"/>
      <c r="AL3" s="569"/>
      <c r="AM3" s="569"/>
      <c r="AN3" s="569"/>
      <c r="AO3" s="569"/>
      <c r="AP3" s="569"/>
      <c r="AQ3" s="569"/>
      <c r="AR3" s="569"/>
      <c r="AS3" s="569"/>
      <c r="AT3" s="569"/>
      <c r="AU3" s="569"/>
      <c r="AV3" s="569"/>
      <c r="AW3" s="569"/>
      <c r="AX3" s="569"/>
      <c r="AY3" s="569"/>
      <c r="AZ3" s="569"/>
      <c r="BA3" s="569"/>
      <c r="BB3" s="569"/>
      <c r="BC3" s="569"/>
      <c r="BD3" s="569"/>
      <c r="BE3" s="569"/>
      <c r="BF3" s="569"/>
      <c r="BG3" s="569"/>
      <c r="BH3" s="570"/>
      <c r="BI3" s="487" t="s">
        <v>203</v>
      </c>
      <c r="BJ3" s="488"/>
      <c r="BK3" s="488"/>
      <c r="BL3" s="488"/>
      <c r="BM3" s="488"/>
      <c r="BN3" s="488"/>
      <c r="BO3" s="488"/>
      <c r="BP3" s="488"/>
      <c r="BQ3" s="488"/>
      <c r="BR3" s="488"/>
      <c r="BS3" s="488"/>
      <c r="BT3" s="488"/>
      <c r="BU3" s="488"/>
      <c r="BV3" s="488"/>
      <c r="BW3" s="488"/>
      <c r="BX3" s="488"/>
      <c r="BY3" s="488"/>
      <c r="BZ3" s="488"/>
      <c r="CA3" s="488"/>
      <c r="CB3" s="488"/>
      <c r="CC3" s="488"/>
      <c r="CD3" s="488"/>
      <c r="CE3" s="488"/>
      <c r="CF3" s="488"/>
      <c r="CG3" s="488"/>
      <c r="CH3" s="488"/>
      <c r="CI3" s="488"/>
      <c r="CJ3" s="488"/>
      <c r="CK3" s="488"/>
    </row>
    <row r="4" spans="1:89" s="22" customFormat="1" ht="12" customHeight="1" x14ac:dyDescent="0.2">
      <c r="A4" s="571"/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2"/>
      <c r="P4" s="574"/>
      <c r="Q4" s="571"/>
      <c r="R4" s="571"/>
      <c r="S4" s="571"/>
      <c r="T4" s="571"/>
      <c r="U4" s="571"/>
      <c r="V4" s="571"/>
      <c r="W4" s="571"/>
      <c r="X4" s="571"/>
      <c r="Y4" s="571"/>
      <c r="Z4" s="571"/>
      <c r="AA4" s="571"/>
      <c r="AB4" s="571"/>
      <c r="AC4" s="571"/>
      <c r="AD4" s="572"/>
      <c r="AE4" s="574" t="s">
        <v>178</v>
      </c>
      <c r="AF4" s="571"/>
      <c r="AG4" s="571"/>
      <c r="AH4" s="571"/>
      <c r="AI4" s="571"/>
      <c r="AJ4" s="571"/>
      <c r="AK4" s="571"/>
      <c r="AL4" s="571"/>
      <c r="AM4" s="571"/>
      <c r="AN4" s="571"/>
      <c r="AO4" s="571"/>
      <c r="AP4" s="571"/>
      <c r="AQ4" s="571"/>
      <c r="AR4" s="571"/>
      <c r="AS4" s="571"/>
      <c r="AT4" s="575" t="s">
        <v>179</v>
      </c>
      <c r="AU4" s="576"/>
      <c r="AV4" s="576"/>
      <c r="AW4" s="576"/>
      <c r="AX4" s="576"/>
      <c r="AY4" s="576"/>
      <c r="AZ4" s="576"/>
      <c r="BA4" s="576"/>
      <c r="BB4" s="576"/>
      <c r="BC4" s="576"/>
      <c r="BD4" s="576"/>
      <c r="BE4" s="576"/>
      <c r="BF4" s="576"/>
      <c r="BG4" s="576"/>
      <c r="BH4" s="577"/>
      <c r="BI4" s="575" t="s">
        <v>178</v>
      </c>
      <c r="BJ4" s="576"/>
      <c r="BK4" s="576"/>
      <c r="BL4" s="576"/>
      <c r="BM4" s="576"/>
      <c r="BN4" s="576"/>
      <c r="BO4" s="576"/>
      <c r="BP4" s="576"/>
      <c r="BQ4" s="576"/>
      <c r="BR4" s="576"/>
      <c r="BS4" s="576"/>
      <c r="BT4" s="576"/>
      <c r="BU4" s="576"/>
      <c r="BV4" s="576"/>
      <c r="BW4" s="577"/>
      <c r="BX4" s="576" t="s">
        <v>179</v>
      </c>
      <c r="BY4" s="576"/>
      <c r="BZ4" s="576"/>
      <c r="CA4" s="576"/>
      <c r="CB4" s="576"/>
      <c r="CC4" s="576"/>
      <c r="CD4" s="576"/>
      <c r="CE4" s="576"/>
      <c r="CF4" s="576"/>
      <c r="CG4" s="576"/>
      <c r="CH4" s="576"/>
      <c r="CI4" s="576"/>
      <c r="CJ4" s="576"/>
      <c r="CK4" s="576"/>
    </row>
    <row r="5" spans="1:89" ht="12" customHeight="1" x14ac:dyDescent="0.2">
      <c r="A5" s="578"/>
      <c r="B5" s="578"/>
      <c r="C5" s="578"/>
      <c r="D5" s="578"/>
      <c r="E5" s="578"/>
      <c r="F5" s="578"/>
      <c r="G5" s="578"/>
      <c r="H5" s="578"/>
      <c r="I5" s="578"/>
      <c r="J5" s="578"/>
      <c r="K5" s="578"/>
      <c r="L5" s="578"/>
      <c r="M5" s="578"/>
      <c r="N5" s="578"/>
      <c r="O5" s="579"/>
    </row>
    <row r="6" spans="1:89" s="79" customFormat="1" ht="12" customHeight="1" x14ac:dyDescent="0.2">
      <c r="A6" s="580">
        <v>2009</v>
      </c>
      <c r="B6" s="580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  <c r="N6" s="580"/>
      <c r="O6" s="581"/>
      <c r="P6" s="582">
        <v>3090</v>
      </c>
      <c r="Q6" s="583"/>
      <c r="R6" s="583"/>
      <c r="S6" s="583"/>
      <c r="T6" s="583"/>
      <c r="U6" s="583"/>
      <c r="V6" s="583"/>
      <c r="W6" s="583"/>
      <c r="X6" s="583"/>
      <c r="Y6" s="583"/>
      <c r="Z6" s="583"/>
      <c r="AA6" s="583"/>
      <c r="AB6" s="583"/>
      <c r="AC6" s="583"/>
      <c r="AD6" s="583"/>
      <c r="AE6" s="583">
        <v>2804</v>
      </c>
      <c r="AF6" s="583"/>
      <c r="AG6" s="583"/>
      <c r="AH6" s="583"/>
      <c r="AI6" s="583"/>
      <c r="AJ6" s="583"/>
      <c r="AK6" s="583"/>
      <c r="AL6" s="583"/>
      <c r="AM6" s="583"/>
      <c r="AN6" s="583"/>
      <c r="AO6" s="583"/>
      <c r="AP6" s="583"/>
      <c r="AQ6" s="583"/>
      <c r="AR6" s="583"/>
      <c r="AS6" s="583"/>
      <c r="AT6" s="584">
        <v>90.744336569579289</v>
      </c>
      <c r="AU6" s="584"/>
      <c r="AV6" s="584"/>
      <c r="AW6" s="584"/>
      <c r="AX6" s="584"/>
      <c r="AY6" s="584"/>
      <c r="AZ6" s="584"/>
      <c r="BA6" s="584"/>
      <c r="BB6" s="584"/>
      <c r="BC6" s="584"/>
      <c r="BD6" s="584"/>
      <c r="BE6" s="584"/>
      <c r="BF6" s="584"/>
      <c r="BG6" s="584"/>
      <c r="BH6" s="584"/>
      <c r="BI6" s="583">
        <v>286</v>
      </c>
      <c r="BJ6" s="583"/>
      <c r="BK6" s="583"/>
      <c r="BL6" s="583"/>
      <c r="BM6" s="583"/>
      <c r="BN6" s="583"/>
      <c r="BO6" s="583"/>
      <c r="BP6" s="583"/>
      <c r="BQ6" s="583"/>
      <c r="BR6" s="583"/>
      <c r="BS6" s="583"/>
      <c r="BT6" s="583"/>
      <c r="BU6" s="583"/>
      <c r="BV6" s="583"/>
      <c r="BW6" s="583"/>
      <c r="BX6" s="584">
        <v>9.2556634304207126</v>
      </c>
      <c r="BY6" s="584"/>
      <c r="BZ6" s="584"/>
      <c r="CA6" s="584"/>
      <c r="CB6" s="584"/>
      <c r="CC6" s="584"/>
      <c r="CD6" s="584"/>
      <c r="CE6" s="584"/>
      <c r="CF6" s="584"/>
      <c r="CG6" s="584"/>
      <c r="CH6" s="584"/>
      <c r="CI6" s="584"/>
      <c r="CJ6" s="584"/>
      <c r="CK6" s="584"/>
    </row>
    <row r="7" spans="1:89" s="79" customFormat="1" ht="12" customHeight="1" x14ac:dyDescent="0.2">
      <c r="A7" s="580">
        <v>2010</v>
      </c>
      <c r="B7" s="580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  <c r="N7" s="580"/>
      <c r="O7" s="581"/>
      <c r="P7" s="582">
        <v>3031</v>
      </c>
      <c r="Q7" s="583"/>
      <c r="R7" s="583"/>
      <c r="S7" s="583"/>
      <c r="T7" s="583"/>
      <c r="U7" s="583"/>
      <c r="V7" s="583"/>
      <c r="W7" s="583"/>
      <c r="X7" s="583"/>
      <c r="Y7" s="583"/>
      <c r="Z7" s="583"/>
      <c r="AA7" s="583"/>
      <c r="AB7" s="583"/>
      <c r="AC7" s="583"/>
      <c r="AD7" s="583"/>
      <c r="AE7" s="583">
        <v>2731</v>
      </c>
      <c r="AF7" s="583"/>
      <c r="AG7" s="583"/>
      <c r="AH7" s="583"/>
      <c r="AI7" s="583"/>
      <c r="AJ7" s="583"/>
      <c r="AK7" s="583"/>
      <c r="AL7" s="583"/>
      <c r="AM7" s="583"/>
      <c r="AN7" s="583"/>
      <c r="AO7" s="583"/>
      <c r="AP7" s="583"/>
      <c r="AQ7" s="583"/>
      <c r="AR7" s="583"/>
      <c r="AS7" s="583"/>
      <c r="AT7" s="584">
        <v>90.102276476410424</v>
      </c>
      <c r="AU7" s="584"/>
      <c r="AV7" s="584"/>
      <c r="AW7" s="584"/>
      <c r="AX7" s="584"/>
      <c r="AY7" s="584"/>
      <c r="AZ7" s="584"/>
      <c r="BA7" s="584"/>
      <c r="BB7" s="584"/>
      <c r="BC7" s="584"/>
      <c r="BD7" s="584"/>
      <c r="BE7" s="584"/>
      <c r="BF7" s="584"/>
      <c r="BG7" s="584"/>
      <c r="BH7" s="584"/>
      <c r="BI7" s="583">
        <v>300</v>
      </c>
      <c r="BJ7" s="583"/>
      <c r="BK7" s="583"/>
      <c r="BL7" s="583"/>
      <c r="BM7" s="583"/>
      <c r="BN7" s="583"/>
      <c r="BO7" s="583"/>
      <c r="BP7" s="583"/>
      <c r="BQ7" s="583"/>
      <c r="BR7" s="583"/>
      <c r="BS7" s="583"/>
      <c r="BT7" s="583"/>
      <c r="BU7" s="583"/>
      <c r="BV7" s="583"/>
      <c r="BW7" s="583"/>
      <c r="BX7" s="584">
        <v>9.8977235235895744</v>
      </c>
      <c r="BY7" s="584"/>
      <c r="BZ7" s="584"/>
      <c r="CA7" s="584"/>
      <c r="CB7" s="584"/>
      <c r="CC7" s="584"/>
      <c r="CD7" s="584"/>
      <c r="CE7" s="584"/>
      <c r="CF7" s="584"/>
      <c r="CG7" s="584"/>
      <c r="CH7" s="584"/>
      <c r="CI7" s="584"/>
      <c r="CJ7" s="584"/>
      <c r="CK7" s="584"/>
    </row>
    <row r="8" spans="1:89" s="79" customFormat="1" ht="12" customHeight="1" x14ac:dyDescent="0.2">
      <c r="A8" s="580">
        <v>2011</v>
      </c>
      <c r="B8" s="580"/>
      <c r="C8" s="580"/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580"/>
      <c r="O8" s="581"/>
      <c r="P8" s="582">
        <v>3048</v>
      </c>
      <c r="Q8" s="583"/>
      <c r="R8" s="583"/>
      <c r="S8" s="583"/>
      <c r="T8" s="583"/>
      <c r="U8" s="583"/>
      <c r="V8" s="583"/>
      <c r="W8" s="583"/>
      <c r="X8" s="583"/>
      <c r="Y8" s="583"/>
      <c r="Z8" s="583"/>
      <c r="AA8" s="583"/>
      <c r="AB8" s="583"/>
      <c r="AC8" s="583"/>
      <c r="AD8" s="583"/>
      <c r="AE8" s="583">
        <v>2706</v>
      </c>
      <c r="AF8" s="583"/>
      <c r="AG8" s="583"/>
      <c r="AH8" s="583"/>
      <c r="AI8" s="583"/>
      <c r="AJ8" s="583"/>
      <c r="AK8" s="583"/>
      <c r="AL8" s="583"/>
      <c r="AM8" s="583"/>
      <c r="AN8" s="583"/>
      <c r="AO8" s="583"/>
      <c r="AP8" s="583"/>
      <c r="AQ8" s="583"/>
      <c r="AR8" s="583"/>
      <c r="AS8" s="583"/>
      <c r="AT8" s="584">
        <v>88.779527559055111</v>
      </c>
      <c r="AU8" s="584"/>
      <c r="AV8" s="584"/>
      <c r="AW8" s="584"/>
      <c r="AX8" s="584"/>
      <c r="AY8" s="584"/>
      <c r="AZ8" s="584"/>
      <c r="BA8" s="584"/>
      <c r="BB8" s="584"/>
      <c r="BC8" s="584"/>
      <c r="BD8" s="584"/>
      <c r="BE8" s="584"/>
      <c r="BF8" s="584"/>
      <c r="BG8" s="584"/>
      <c r="BH8" s="584"/>
      <c r="BI8" s="583">
        <v>342</v>
      </c>
      <c r="BJ8" s="583"/>
      <c r="BK8" s="583"/>
      <c r="BL8" s="583"/>
      <c r="BM8" s="583"/>
      <c r="BN8" s="583"/>
      <c r="BO8" s="583"/>
      <c r="BP8" s="583"/>
      <c r="BQ8" s="583"/>
      <c r="BR8" s="583"/>
      <c r="BS8" s="583"/>
      <c r="BT8" s="583"/>
      <c r="BU8" s="583"/>
      <c r="BV8" s="583"/>
      <c r="BW8" s="583"/>
      <c r="BX8" s="584">
        <v>11.220472440944881</v>
      </c>
      <c r="BY8" s="584"/>
      <c r="BZ8" s="584"/>
      <c r="CA8" s="584"/>
      <c r="CB8" s="584"/>
      <c r="CC8" s="584"/>
      <c r="CD8" s="584"/>
      <c r="CE8" s="584"/>
      <c r="CF8" s="584"/>
      <c r="CG8" s="584"/>
      <c r="CH8" s="584"/>
      <c r="CI8" s="584"/>
      <c r="CJ8" s="584"/>
      <c r="CK8" s="584"/>
    </row>
    <row r="9" spans="1:89" s="79" customFormat="1" ht="12" customHeight="1" x14ac:dyDescent="0.2">
      <c r="A9" s="580">
        <v>2012</v>
      </c>
      <c r="B9" s="580"/>
      <c r="C9" s="580"/>
      <c r="D9" s="580"/>
      <c r="E9" s="580"/>
      <c r="F9" s="580"/>
      <c r="G9" s="580"/>
      <c r="H9" s="580"/>
      <c r="I9" s="580"/>
      <c r="J9" s="580"/>
      <c r="K9" s="580"/>
      <c r="L9" s="580"/>
      <c r="M9" s="580"/>
      <c r="N9" s="580"/>
      <c r="O9" s="581"/>
      <c r="P9" s="582">
        <v>3019</v>
      </c>
      <c r="Q9" s="583"/>
      <c r="R9" s="583"/>
      <c r="S9" s="583"/>
      <c r="T9" s="583"/>
      <c r="U9" s="583"/>
      <c r="V9" s="583"/>
      <c r="W9" s="583"/>
      <c r="X9" s="583"/>
      <c r="Y9" s="583"/>
      <c r="Z9" s="583"/>
      <c r="AA9" s="583"/>
      <c r="AB9" s="583"/>
      <c r="AC9" s="583"/>
      <c r="AD9" s="583"/>
      <c r="AE9" s="583">
        <v>2668</v>
      </c>
      <c r="AF9" s="583"/>
      <c r="AG9" s="583"/>
      <c r="AH9" s="583"/>
      <c r="AI9" s="583"/>
      <c r="AJ9" s="583"/>
      <c r="AK9" s="583"/>
      <c r="AL9" s="583"/>
      <c r="AM9" s="583"/>
      <c r="AN9" s="583"/>
      <c r="AO9" s="583"/>
      <c r="AP9" s="583"/>
      <c r="AQ9" s="583"/>
      <c r="AR9" s="583"/>
      <c r="AS9" s="583"/>
      <c r="AT9" s="584">
        <v>88.373633653527662</v>
      </c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3">
        <v>351</v>
      </c>
      <c r="BJ9" s="583"/>
      <c r="BK9" s="583"/>
      <c r="BL9" s="583"/>
      <c r="BM9" s="583"/>
      <c r="BN9" s="583"/>
      <c r="BO9" s="583"/>
      <c r="BP9" s="583"/>
      <c r="BQ9" s="583"/>
      <c r="BR9" s="583"/>
      <c r="BS9" s="583"/>
      <c r="BT9" s="583"/>
      <c r="BU9" s="583"/>
      <c r="BV9" s="583"/>
      <c r="BW9" s="583"/>
      <c r="BX9" s="584">
        <v>11.626366346472341</v>
      </c>
      <c r="BY9" s="584"/>
      <c r="BZ9" s="584"/>
      <c r="CA9" s="584"/>
      <c r="CB9" s="584"/>
      <c r="CC9" s="584"/>
      <c r="CD9" s="584"/>
      <c r="CE9" s="584"/>
      <c r="CF9" s="584"/>
      <c r="CG9" s="584"/>
      <c r="CH9" s="584"/>
      <c r="CI9" s="584"/>
      <c r="CJ9" s="584"/>
      <c r="CK9" s="584"/>
    </row>
    <row r="10" spans="1:89" s="79" customFormat="1" ht="12" customHeight="1" x14ac:dyDescent="0.2">
      <c r="A10" s="580">
        <v>2013</v>
      </c>
      <c r="B10" s="580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80"/>
      <c r="O10" s="581"/>
      <c r="P10" s="582">
        <v>2938</v>
      </c>
      <c r="Q10" s="583"/>
      <c r="R10" s="583"/>
      <c r="S10" s="583"/>
      <c r="T10" s="583"/>
      <c r="U10" s="583"/>
      <c r="V10" s="583"/>
      <c r="W10" s="583"/>
      <c r="X10" s="583"/>
      <c r="Y10" s="583"/>
      <c r="Z10" s="583"/>
      <c r="AA10" s="583"/>
      <c r="AB10" s="583"/>
      <c r="AC10" s="583"/>
      <c r="AD10" s="583"/>
      <c r="AE10" s="583">
        <v>2592</v>
      </c>
      <c r="AF10" s="583"/>
      <c r="AG10" s="583"/>
      <c r="AH10" s="583"/>
      <c r="AI10" s="583"/>
      <c r="AJ10" s="583"/>
      <c r="AK10" s="583"/>
      <c r="AL10" s="583"/>
      <c r="AM10" s="583"/>
      <c r="AN10" s="583"/>
      <c r="AO10" s="583"/>
      <c r="AP10" s="583"/>
      <c r="AQ10" s="583"/>
      <c r="AR10" s="583"/>
      <c r="AS10" s="583"/>
      <c r="AT10" s="584">
        <v>88.22328114363512</v>
      </c>
      <c r="AU10" s="584"/>
      <c r="AV10" s="584"/>
      <c r="AW10" s="584"/>
      <c r="AX10" s="584"/>
      <c r="AY10" s="584"/>
      <c r="AZ10" s="584"/>
      <c r="BA10" s="584"/>
      <c r="BB10" s="584"/>
      <c r="BC10" s="584"/>
      <c r="BD10" s="584"/>
      <c r="BE10" s="584"/>
      <c r="BF10" s="584"/>
      <c r="BG10" s="584"/>
      <c r="BH10" s="584"/>
      <c r="BI10" s="583">
        <v>346</v>
      </c>
      <c r="BJ10" s="583"/>
      <c r="BK10" s="583"/>
      <c r="BL10" s="583"/>
      <c r="BM10" s="583"/>
      <c r="BN10" s="583"/>
      <c r="BO10" s="583"/>
      <c r="BP10" s="583"/>
      <c r="BQ10" s="583"/>
      <c r="BR10" s="583"/>
      <c r="BS10" s="583"/>
      <c r="BT10" s="583"/>
      <c r="BU10" s="583"/>
      <c r="BV10" s="583"/>
      <c r="BW10" s="583"/>
      <c r="BX10" s="584">
        <v>11.776718856364875</v>
      </c>
      <c r="BY10" s="584"/>
      <c r="BZ10" s="584"/>
      <c r="CA10" s="584"/>
      <c r="CB10" s="584"/>
      <c r="CC10" s="584"/>
      <c r="CD10" s="584"/>
      <c r="CE10" s="584"/>
      <c r="CF10" s="584"/>
      <c r="CG10" s="584"/>
      <c r="CH10" s="584"/>
      <c r="CI10" s="584"/>
      <c r="CJ10" s="584"/>
      <c r="CK10" s="584"/>
    </row>
    <row r="11" spans="1:89" s="79" customFormat="1" ht="12" customHeight="1" x14ac:dyDescent="0.2">
      <c r="A11" s="580">
        <v>2014</v>
      </c>
      <c r="B11" s="580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582">
        <v>2892</v>
      </c>
      <c r="Q11" s="583"/>
      <c r="R11" s="583"/>
      <c r="S11" s="583"/>
      <c r="T11" s="583"/>
      <c r="U11" s="583"/>
      <c r="V11" s="583"/>
      <c r="W11" s="583"/>
      <c r="X11" s="583"/>
      <c r="Y11" s="583"/>
      <c r="Z11" s="583"/>
      <c r="AA11" s="583"/>
      <c r="AB11" s="583"/>
      <c r="AC11" s="583"/>
      <c r="AD11" s="583"/>
      <c r="AE11" s="583">
        <v>2550</v>
      </c>
      <c r="AF11" s="583"/>
      <c r="AG11" s="583"/>
      <c r="AH11" s="583"/>
      <c r="AI11" s="583"/>
      <c r="AJ11" s="583"/>
      <c r="AK11" s="583"/>
      <c r="AL11" s="583"/>
      <c r="AM11" s="583"/>
      <c r="AN11" s="583"/>
      <c r="AO11" s="583"/>
      <c r="AP11" s="583"/>
      <c r="AQ11" s="583"/>
      <c r="AR11" s="583"/>
      <c r="AS11" s="583"/>
      <c r="AT11" s="584">
        <v>88.174273858921168</v>
      </c>
      <c r="AU11" s="584"/>
      <c r="AV11" s="584"/>
      <c r="AW11" s="584"/>
      <c r="AX11" s="584"/>
      <c r="AY11" s="584"/>
      <c r="AZ11" s="584"/>
      <c r="BA11" s="584"/>
      <c r="BB11" s="584"/>
      <c r="BC11" s="584"/>
      <c r="BD11" s="584"/>
      <c r="BE11" s="584"/>
      <c r="BF11" s="584"/>
      <c r="BG11" s="584"/>
      <c r="BH11" s="584"/>
      <c r="BI11" s="583">
        <v>342</v>
      </c>
      <c r="BJ11" s="583"/>
      <c r="BK11" s="583"/>
      <c r="BL11" s="583"/>
      <c r="BM11" s="583"/>
      <c r="BN11" s="583"/>
      <c r="BO11" s="583"/>
      <c r="BP11" s="583"/>
      <c r="BQ11" s="583"/>
      <c r="BR11" s="583"/>
      <c r="BS11" s="583"/>
      <c r="BT11" s="583"/>
      <c r="BU11" s="583"/>
      <c r="BV11" s="583"/>
      <c r="BW11" s="583"/>
      <c r="BX11" s="584">
        <v>11.825726141078839</v>
      </c>
      <c r="BY11" s="584"/>
      <c r="BZ11" s="584"/>
      <c r="CA11" s="584"/>
      <c r="CB11" s="584"/>
      <c r="CC11" s="584"/>
      <c r="CD11" s="584"/>
      <c r="CE11" s="584"/>
      <c r="CF11" s="584"/>
      <c r="CG11" s="584"/>
      <c r="CH11" s="584"/>
      <c r="CI11" s="584"/>
      <c r="CJ11" s="584"/>
      <c r="CK11" s="584"/>
    </row>
    <row r="12" spans="1:89" s="79" customFormat="1" ht="12" customHeight="1" x14ac:dyDescent="0.2">
      <c r="A12" s="580">
        <v>2015</v>
      </c>
      <c r="B12" s="580"/>
      <c r="C12" s="580"/>
      <c r="D12" s="580"/>
      <c r="E12" s="580"/>
      <c r="F12" s="580"/>
      <c r="G12" s="580"/>
      <c r="H12" s="580"/>
      <c r="I12" s="580"/>
      <c r="J12" s="580"/>
      <c r="K12" s="580"/>
      <c r="L12" s="580"/>
      <c r="M12" s="580"/>
      <c r="N12" s="580"/>
      <c r="O12" s="581"/>
      <c r="P12" s="582">
        <v>2911</v>
      </c>
      <c r="Q12" s="583"/>
      <c r="R12" s="583"/>
      <c r="S12" s="583"/>
      <c r="T12" s="583"/>
      <c r="U12" s="583"/>
      <c r="V12" s="583"/>
      <c r="W12" s="583"/>
      <c r="X12" s="583"/>
      <c r="Y12" s="583"/>
      <c r="Z12" s="583"/>
      <c r="AA12" s="583"/>
      <c r="AB12" s="583"/>
      <c r="AC12" s="583"/>
      <c r="AD12" s="583"/>
      <c r="AE12" s="583">
        <v>2540</v>
      </c>
      <c r="AF12" s="583"/>
      <c r="AG12" s="583"/>
      <c r="AH12" s="583"/>
      <c r="AI12" s="583"/>
      <c r="AJ12" s="583"/>
      <c r="AK12" s="583"/>
      <c r="AL12" s="583"/>
      <c r="AM12" s="583"/>
      <c r="AN12" s="583"/>
      <c r="AO12" s="583"/>
      <c r="AP12" s="583"/>
      <c r="AQ12" s="583"/>
      <c r="AR12" s="583"/>
      <c r="AS12" s="583"/>
      <c r="AT12" s="584">
        <v>87.255238749570594</v>
      </c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3">
        <v>371</v>
      </c>
      <c r="BJ12" s="583"/>
      <c r="BK12" s="583"/>
      <c r="BL12" s="583"/>
      <c r="BM12" s="583"/>
      <c r="BN12" s="583"/>
      <c r="BO12" s="583"/>
      <c r="BP12" s="583"/>
      <c r="BQ12" s="583"/>
      <c r="BR12" s="583"/>
      <c r="BS12" s="583"/>
      <c r="BT12" s="583"/>
      <c r="BU12" s="583"/>
      <c r="BV12" s="583"/>
      <c r="BW12" s="583"/>
      <c r="BX12" s="584">
        <v>12.744761250429406</v>
      </c>
      <c r="BY12" s="584"/>
      <c r="BZ12" s="584"/>
      <c r="CA12" s="584"/>
      <c r="CB12" s="584"/>
      <c r="CC12" s="584"/>
      <c r="CD12" s="584"/>
      <c r="CE12" s="584"/>
      <c r="CF12" s="584"/>
      <c r="CG12" s="584"/>
      <c r="CH12" s="584"/>
      <c r="CI12" s="584"/>
      <c r="CJ12" s="584"/>
      <c r="CK12" s="584"/>
    </row>
    <row r="13" spans="1:89" s="79" customFormat="1" ht="12" customHeight="1" x14ac:dyDescent="0.2">
      <c r="A13" s="580">
        <v>2016</v>
      </c>
      <c r="B13" s="580"/>
      <c r="C13" s="580"/>
      <c r="D13" s="580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582">
        <v>2878</v>
      </c>
      <c r="Q13" s="583"/>
      <c r="R13" s="583"/>
      <c r="S13" s="583"/>
      <c r="T13" s="583"/>
      <c r="U13" s="583"/>
      <c r="V13" s="583"/>
      <c r="W13" s="583"/>
      <c r="X13" s="583"/>
      <c r="Y13" s="583"/>
      <c r="Z13" s="583"/>
      <c r="AA13" s="583"/>
      <c r="AB13" s="583"/>
      <c r="AC13" s="583"/>
      <c r="AD13" s="583"/>
      <c r="AE13" s="583">
        <v>2396</v>
      </c>
      <c r="AF13" s="583"/>
      <c r="AG13" s="583"/>
      <c r="AH13" s="583"/>
      <c r="AI13" s="583"/>
      <c r="AJ13" s="583"/>
      <c r="AK13" s="583"/>
      <c r="AL13" s="583"/>
      <c r="AM13" s="583"/>
      <c r="AN13" s="583"/>
      <c r="AO13" s="583"/>
      <c r="AP13" s="583"/>
      <c r="AQ13" s="583"/>
      <c r="AR13" s="583"/>
      <c r="AS13" s="583"/>
      <c r="AT13" s="584">
        <v>83.252258512856145</v>
      </c>
      <c r="AU13" s="584"/>
      <c r="AV13" s="584"/>
      <c r="AW13" s="584"/>
      <c r="AX13" s="584"/>
      <c r="AY13" s="584"/>
      <c r="AZ13" s="584"/>
      <c r="BA13" s="584"/>
      <c r="BB13" s="584"/>
      <c r="BC13" s="584"/>
      <c r="BD13" s="584"/>
      <c r="BE13" s="584"/>
      <c r="BF13" s="584"/>
      <c r="BG13" s="584"/>
      <c r="BH13" s="584"/>
      <c r="BI13" s="583">
        <v>482</v>
      </c>
      <c r="BJ13" s="583"/>
      <c r="BK13" s="583"/>
      <c r="BL13" s="583"/>
      <c r="BM13" s="583"/>
      <c r="BN13" s="583"/>
      <c r="BO13" s="583"/>
      <c r="BP13" s="583"/>
      <c r="BQ13" s="583"/>
      <c r="BR13" s="583"/>
      <c r="BS13" s="583"/>
      <c r="BT13" s="583"/>
      <c r="BU13" s="583"/>
      <c r="BV13" s="583"/>
      <c r="BW13" s="583"/>
      <c r="BX13" s="584">
        <v>16.747741487143848</v>
      </c>
      <c r="BY13" s="584"/>
      <c r="BZ13" s="584"/>
      <c r="CA13" s="584"/>
      <c r="CB13" s="584"/>
      <c r="CC13" s="584"/>
      <c r="CD13" s="584"/>
      <c r="CE13" s="584"/>
      <c r="CF13" s="584"/>
      <c r="CG13" s="584"/>
      <c r="CH13" s="584"/>
      <c r="CI13" s="584"/>
      <c r="CJ13" s="584"/>
      <c r="CK13" s="584"/>
    </row>
    <row r="14" spans="1:89" s="79" customFormat="1" ht="12" customHeight="1" x14ac:dyDescent="0.2">
      <c r="A14" s="580">
        <v>2017</v>
      </c>
      <c r="B14" s="580"/>
      <c r="C14" s="580"/>
      <c r="D14" s="580"/>
      <c r="E14" s="580"/>
      <c r="F14" s="580"/>
      <c r="G14" s="580"/>
      <c r="H14" s="580"/>
      <c r="I14" s="580"/>
      <c r="J14" s="580"/>
      <c r="K14" s="580"/>
      <c r="L14" s="580"/>
      <c r="M14" s="580"/>
      <c r="N14" s="580"/>
      <c r="O14" s="581"/>
      <c r="P14" s="582">
        <v>2847</v>
      </c>
      <c r="Q14" s="583"/>
      <c r="R14" s="583"/>
      <c r="S14" s="583"/>
      <c r="T14" s="583"/>
      <c r="U14" s="583"/>
      <c r="V14" s="583"/>
      <c r="W14" s="583"/>
      <c r="X14" s="583"/>
      <c r="Y14" s="583"/>
      <c r="Z14" s="583"/>
      <c r="AA14" s="583"/>
      <c r="AB14" s="583"/>
      <c r="AC14" s="583"/>
      <c r="AD14" s="583"/>
      <c r="AE14" s="583">
        <v>2277</v>
      </c>
      <c r="AF14" s="583"/>
      <c r="AG14" s="583"/>
      <c r="AH14" s="583"/>
      <c r="AI14" s="583"/>
      <c r="AJ14" s="583"/>
      <c r="AK14" s="583"/>
      <c r="AL14" s="583"/>
      <c r="AM14" s="583"/>
      <c r="AN14" s="583"/>
      <c r="AO14" s="583"/>
      <c r="AP14" s="583"/>
      <c r="AQ14" s="583"/>
      <c r="AR14" s="583"/>
      <c r="AS14" s="583"/>
      <c r="AT14" s="584">
        <v>79.97892518440463</v>
      </c>
      <c r="AU14" s="584"/>
      <c r="AV14" s="584"/>
      <c r="AW14" s="584"/>
      <c r="AX14" s="584"/>
      <c r="AY14" s="584"/>
      <c r="AZ14" s="584"/>
      <c r="BA14" s="584"/>
      <c r="BB14" s="584"/>
      <c r="BC14" s="584"/>
      <c r="BD14" s="584"/>
      <c r="BE14" s="584"/>
      <c r="BF14" s="584"/>
      <c r="BG14" s="584"/>
      <c r="BH14" s="584"/>
      <c r="BI14" s="583">
        <v>570</v>
      </c>
      <c r="BJ14" s="583"/>
      <c r="BK14" s="583"/>
      <c r="BL14" s="583"/>
      <c r="BM14" s="583"/>
      <c r="BN14" s="583"/>
      <c r="BO14" s="583"/>
      <c r="BP14" s="583"/>
      <c r="BQ14" s="583"/>
      <c r="BR14" s="583"/>
      <c r="BS14" s="583"/>
      <c r="BT14" s="583"/>
      <c r="BU14" s="583"/>
      <c r="BV14" s="583"/>
      <c r="BW14" s="583"/>
      <c r="BX14" s="584">
        <v>20.021074815595362</v>
      </c>
      <c r="BY14" s="584"/>
      <c r="BZ14" s="584"/>
      <c r="CA14" s="584"/>
      <c r="CB14" s="584"/>
      <c r="CC14" s="584"/>
      <c r="CD14" s="584"/>
      <c r="CE14" s="584"/>
      <c r="CF14" s="584"/>
      <c r="CG14" s="584"/>
      <c r="CH14" s="584"/>
      <c r="CI14" s="584"/>
      <c r="CJ14" s="584"/>
      <c r="CK14" s="584"/>
    </row>
    <row r="15" spans="1:89" ht="12" customHeight="1" x14ac:dyDescent="0.2">
      <c r="A15" s="580">
        <v>2018</v>
      </c>
      <c r="B15" s="580"/>
      <c r="C15" s="580"/>
      <c r="D15" s="580"/>
      <c r="E15" s="580"/>
      <c r="F15" s="580"/>
      <c r="G15" s="580"/>
      <c r="H15" s="580"/>
      <c r="I15" s="580"/>
      <c r="J15" s="580"/>
      <c r="K15" s="580"/>
      <c r="L15" s="580"/>
      <c r="M15" s="580"/>
      <c r="N15" s="580"/>
      <c r="O15" s="581"/>
      <c r="P15" s="582">
        <v>2816</v>
      </c>
      <c r="Q15" s="583"/>
      <c r="R15" s="583"/>
      <c r="S15" s="583"/>
      <c r="T15" s="583"/>
      <c r="U15" s="583"/>
      <c r="V15" s="583"/>
      <c r="W15" s="583"/>
      <c r="X15" s="583"/>
      <c r="Y15" s="583"/>
      <c r="Z15" s="583"/>
      <c r="AA15" s="583"/>
      <c r="AB15" s="583"/>
      <c r="AC15" s="583"/>
      <c r="AD15" s="583"/>
      <c r="AE15" s="583">
        <v>2215</v>
      </c>
      <c r="AF15" s="583"/>
      <c r="AG15" s="583"/>
      <c r="AH15" s="583"/>
      <c r="AI15" s="583"/>
      <c r="AJ15" s="583"/>
      <c r="AK15" s="583"/>
      <c r="AL15" s="583"/>
      <c r="AM15" s="583"/>
      <c r="AN15" s="583"/>
      <c r="AO15" s="583"/>
      <c r="AP15" s="583"/>
      <c r="AQ15" s="583"/>
      <c r="AR15" s="583"/>
      <c r="AS15" s="583"/>
      <c r="AT15" s="584">
        <v>78.657670454545453</v>
      </c>
      <c r="AU15" s="584"/>
      <c r="AV15" s="584"/>
      <c r="AW15" s="584"/>
      <c r="AX15" s="584"/>
      <c r="AY15" s="584"/>
      <c r="AZ15" s="584"/>
      <c r="BA15" s="584"/>
      <c r="BB15" s="584"/>
      <c r="BC15" s="584"/>
      <c r="BD15" s="584"/>
      <c r="BE15" s="584"/>
      <c r="BF15" s="584"/>
      <c r="BG15" s="584"/>
      <c r="BH15" s="584"/>
      <c r="BI15" s="583">
        <v>601</v>
      </c>
      <c r="BJ15" s="583"/>
      <c r="BK15" s="583"/>
      <c r="BL15" s="583"/>
      <c r="BM15" s="583"/>
      <c r="BN15" s="583"/>
      <c r="BO15" s="583"/>
      <c r="BP15" s="583"/>
      <c r="BQ15" s="583"/>
      <c r="BR15" s="583"/>
      <c r="BS15" s="583"/>
      <c r="BT15" s="583"/>
      <c r="BU15" s="583"/>
      <c r="BV15" s="583"/>
      <c r="BW15" s="583"/>
      <c r="BX15" s="584">
        <v>21.342329545454547</v>
      </c>
      <c r="BY15" s="584"/>
      <c r="BZ15" s="584"/>
      <c r="CA15" s="584"/>
      <c r="CB15" s="584"/>
      <c r="CC15" s="584"/>
      <c r="CD15" s="584"/>
      <c r="CE15" s="584"/>
      <c r="CF15" s="584"/>
      <c r="CG15" s="584"/>
      <c r="CH15" s="584"/>
      <c r="CI15" s="584"/>
      <c r="CJ15" s="584"/>
      <c r="CK15" s="584"/>
    </row>
    <row r="16" spans="1:89" s="51" customFormat="1" x14ac:dyDescent="0.2"/>
  </sheetData>
  <mergeCells count="69">
    <mergeCell ref="BX15:CK15"/>
    <mergeCell ref="A14:O14"/>
    <mergeCell ref="P14:AD14"/>
    <mergeCell ref="AE14:AS14"/>
    <mergeCell ref="AT14:BH14"/>
    <mergeCell ref="BI14:BW14"/>
    <mergeCell ref="BX14:CK14"/>
    <mergeCell ref="A15:O15"/>
    <mergeCell ref="P15:AD15"/>
    <mergeCell ref="AE15:AS15"/>
    <mergeCell ref="AT15:BH15"/>
    <mergeCell ref="BI15:BW15"/>
    <mergeCell ref="BX13:CK13"/>
    <mergeCell ref="A12:O12"/>
    <mergeCell ref="P12:AD12"/>
    <mergeCell ref="AE12:AS12"/>
    <mergeCell ref="AT12:BH12"/>
    <mergeCell ref="BI12:BW12"/>
    <mergeCell ref="BX12:CK12"/>
    <mergeCell ref="A13:O13"/>
    <mergeCell ref="P13:AD13"/>
    <mergeCell ref="AE13:AS13"/>
    <mergeCell ref="AT13:BH13"/>
    <mergeCell ref="BI13:BW13"/>
    <mergeCell ref="BX11:CK11"/>
    <mergeCell ref="A10:O10"/>
    <mergeCell ref="P10:AD10"/>
    <mergeCell ref="AE10:AS10"/>
    <mergeCell ref="AT10:BH10"/>
    <mergeCell ref="BI10:BW10"/>
    <mergeCell ref="BX10:CK10"/>
    <mergeCell ref="A11:O11"/>
    <mergeCell ref="P11:AD11"/>
    <mergeCell ref="AE11:AS11"/>
    <mergeCell ref="AT11:BH11"/>
    <mergeCell ref="BI11:BW11"/>
    <mergeCell ref="BX9:CK9"/>
    <mergeCell ref="A8:O8"/>
    <mergeCell ref="P8:AD8"/>
    <mergeCell ref="AE8:AS8"/>
    <mergeCell ref="AT8:BH8"/>
    <mergeCell ref="BI8:BW8"/>
    <mergeCell ref="BX8:CK8"/>
    <mergeCell ref="A9:O9"/>
    <mergeCell ref="P9:AD9"/>
    <mergeCell ref="AE9:AS9"/>
    <mergeCell ref="AT9:BH9"/>
    <mergeCell ref="BI9:BW9"/>
    <mergeCell ref="BX6:CK6"/>
    <mergeCell ref="A7:O7"/>
    <mergeCell ref="P7:AD7"/>
    <mergeCell ref="AE7:AS7"/>
    <mergeCell ref="AT7:BH7"/>
    <mergeCell ref="BI7:BW7"/>
    <mergeCell ref="BX7:CK7"/>
    <mergeCell ref="BI6:BW6"/>
    <mergeCell ref="A5:O5"/>
    <mergeCell ref="A6:O6"/>
    <mergeCell ref="P6:AD6"/>
    <mergeCell ref="AE6:AS6"/>
    <mergeCell ref="AT6:BH6"/>
    <mergeCell ref="A3:O4"/>
    <mergeCell ref="P3:AD4"/>
    <mergeCell ref="AE3:BH3"/>
    <mergeCell ref="BI3:CK3"/>
    <mergeCell ref="AE4:AS4"/>
    <mergeCell ref="AT4:BH4"/>
    <mergeCell ref="BI4:BW4"/>
    <mergeCell ref="BX4:CK4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6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17"/>
  <sheetViews>
    <sheetView showGridLines="0" showRuler="0" zoomScaleNormal="100" workbookViewId="0">
      <selection activeCell="CJ20" sqref="CJ20:CK20"/>
    </sheetView>
  </sheetViews>
  <sheetFormatPr baseColWidth="10" defaultRowHeight="12.75" x14ac:dyDescent="0.2"/>
  <cols>
    <col min="1" max="89" width="0.875" style="51" customWidth="1"/>
    <col min="90" max="16384" width="11" style="3"/>
  </cols>
  <sheetData>
    <row r="1" spans="1:89" ht="14.25" customHeight="1" x14ac:dyDescent="0.2">
      <c r="A1" s="52" t="s">
        <v>571</v>
      </c>
    </row>
    <row r="2" spans="1:89" ht="12" customHeight="1" x14ac:dyDescent="0.2">
      <c r="A2" s="52"/>
      <c r="B2" s="52"/>
    </row>
    <row r="3" spans="1:89" s="321" customFormat="1" ht="12" customHeight="1" x14ac:dyDescent="0.2">
      <c r="A3" s="569" t="s">
        <v>186</v>
      </c>
      <c r="B3" s="569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70"/>
      <c r="P3" s="573" t="s">
        <v>154</v>
      </c>
      <c r="Q3" s="569"/>
      <c r="R3" s="569"/>
      <c r="S3" s="569"/>
      <c r="T3" s="569"/>
      <c r="U3" s="569"/>
      <c r="V3" s="569"/>
      <c r="W3" s="569"/>
      <c r="X3" s="569"/>
      <c r="Y3" s="569"/>
      <c r="Z3" s="569"/>
      <c r="AA3" s="569"/>
      <c r="AB3" s="569"/>
      <c r="AC3" s="569"/>
      <c r="AD3" s="570"/>
      <c r="AE3" s="573" t="s">
        <v>204</v>
      </c>
      <c r="AF3" s="569"/>
      <c r="AG3" s="569"/>
      <c r="AH3" s="569"/>
      <c r="AI3" s="569"/>
      <c r="AJ3" s="569"/>
      <c r="AK3" s="569"/>
      <c r="AL3" s="569"/>
      <c r="AM3" s="569"/>
      <c r="AN3" s="569"/>
      <c r="AO3" s="569"/>
      <c r="AP3" s="569"/>
      <c r="AQ3" s="569"/>
      <c r="AR3" s="569"/>
      <c r="AS3" s="569"/>
      <c r="AT3" s="569"/>
      <c r="AU3" s="569"/>
      <c r="AV3" s="569"/>
      <c r="AW3" s="569"/>
      <c r="AX3" s="569"/>
      <c r="AY3" s="569"/>
      <c r="AZ3" s="569"/>
      <c r="BA3" s="569"/>
      <c r="BB3" s="569"/>
      <c r="BC3" s="569"/>
      <c r="BD3" s="569"/>
      <c r="BE3" s="569"/>
      <c r="BF3" s="569"/>
      <c r="BG3" s="569"/>
      <c r="BH3" s="569"/>
      <c r="BI3" s="569"/>
      <c r="BJ3" s="569"/>
      <c r="BK3" s="569"/>
      <c r="BL3" s="569"/>
      <c r="BM3" s="569"/>
      <c r="BN3" s="569"/>
      <c r="BO3" s="569"/>
      <c r="BP3" s="569"/>
      <c r="BQ3" s="569"/>
      <c r="BR3" s="569"/>
      <c r="BS3" s="569"/>
      <c r="BT3" s="569"/>
      <c r="BU3" s="569"/>
      <c r="BV3" s="569"/>
      <c r="BW3" s="569"/>
      <c r="BX3" s="569"/>
      <c r="BY3" s="569"/>
      <c r="BZ3" s="569"/>
      <c r="CA3" s="569"/>
      <c r="CB3" s="569"/>
      <c r="CC3" s="569"/>
      <c r="CD3" s="569"/>
      <c r="CE3" s="569"/>
      <c r="CF3" s="569"/>
      <c r="CG3" s="569"/>
      <c r="CH3" s="569"/>
      <c r="CI3" s="569"/>
      <c r="CJ3" s="569"/>
      <c r="CK3" s="569"/>
    </row>
    <row r="4" spans="1:89" s="321" customFormat="1" ht="12" customHeight="1" x14ac:dyDescent="0.2">
      <c r="A4" s="585"/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6"/>
      <c r="P4" s="587"/>
      <c r="Q4" s="585"/>
      <c r="R4" s="585"/>
      <c r="S4" s="585"/>
      <c r="T4" s="585"/>
      <c r="U4" s="585"/>
      <c r="V4" s="585"/>
      <c r="W4" s="585"/>
      <c r="X4" s="585"/>
      <c r="Y4" s="585"/>
      <c r="Z4" s="585"/>
      <c r="AA4" s="585"/>
      <c r="AB4" s="585"/>
      <c r="AC4" s="585"/>
      <c r="AD4" s="586"/>
      <c r="AE4" s="587" t="s">
        <v>205</v>
      </c>
      <c r="AF4" s="585"/>
      <c r="AG4" s="585"/>
      <c r="AH4" s="585"/>
      <c r="AI4" s="585"/>
      <c r="AJ4" s="585"/>
      <c r="AK4" s="585"/>
      <c r="AL4" s="585"/>
      <c r="AM4" s="585"/>
      <c r="AN4" s="585"/>
      <c r="AO4" s="585"/>
      <c r="AP4" s="585"/>
      <c r="AQ4" s="585"/>
      <c r="AR4" s="585"/>
      <c r="AS4" s="585"/>
      <c r="AT4" s="585"/>
      <c r="AU4" s="585"/>
      <c r="AV4" s="585"/>
      <c r="AW4" s="585"/>
      <c r="AX4" s="585"/>
      <c r="AY4" s="585"/>
      <c r="AZ4" s="585"/>
      <c r="BA4" s="585"/>
      <c r="BB4" s="585"/>
      <c r="BC4" s="585"/>
      <c r="BD4" s="585"/>
      <c r="BE4" s="585"/>
      <c r="BF4" s="585"/>
      <c r="BG4" s="585"/>
      <c r="BH4" s="586"/>
      <c r="BI4" s="494" t="s">
        <v>206</v>
      </c>
      <c r="BJ4" s="495"/>
      <c r="BK4" s="495"/>
      <c r="BL4" s="495"/>
      <c r="BM4" s="495"/>
      <c r="BN4" s="495"/>
      <c r="BO4" s="495"/>
      <c r="BP4" s="495"/>
      <c r="BQ4" s="495"/>
      <c r="BR4" s="495"/>
      <c r="BS4" s="495"/>
      <c r="BT4" s="495"/>
      <c r="BU4" s="495"/>
      <c r="BV4" s="495"/>
      <c r="BW4" s="495"/>
      <c r="BX4" s="495"/>
      <c r="BY4" s="495"/>
      <c r="BZ4" s="495"/>
      <c r="CA4" s="495"/>
      <c r="CB4" s="495"/>
      <c r="CC4" s="495"/>
      <c r="CD4" s="495"/>
      <c r="CE4" s="495"/>
      <c r="CF4" s="495"/>
      <c r="CG4" s="495"/>
      <c r="CH4" s="495"/>
      <c r="CI4" s="495"/>
      <c r="CJ4" s="495"/>
      <c r="CK4" s="495"/>
    </row>
    <row r="5" spans="1:89" s="321" customFormat="1" ht="12" customHeight="1" x14ac:dyDescent="0.2">
      <c r="A5" s="571"/>
      <c r="B5" s="571"/>
      <c r="C5" s="571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2"/>
      <c r="P5" s="574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1"/>
      <c r="AC5" s="571"/>
      <c r="AD5" s="572"/>
      <c r="AE5" s="575" t="s">
        <v>178</v>
      </c>
      <c r="AF5" s="576"/>
      <c r="AG5" s="576"/>
      <c r="AH5" s="576"/>
      <c r="AI5" s="576"/>
      <c r="AJ5" s="576"/>
      <c r="AK5" s="576"/>
      <c r="AL5" s="576"/>
      <c r="AM5" s="576"/>
      <c r="AN5" s="576"/>
      <c r="AO5" s="576"/>
      <c r="AP5" s="576"/>
      <c r="AQ5" s="576"/>
      <c r="AR5" s="576"/>
      <c r="AS5" s="577"/>
      <c r="AT5" s="575" t="s">
        <v>179</v>
      </c>
      <c r="AU5" s="576"/>
      <c r="AV5" s="576"/>
      <c r="AW5" s="576"/>
      <c r="AX5" s="576"/>
      <c r="AY5" s="576"/>
      <c r="AZ5" s="576"/>
      <c r="BA5" s="576"/>
      <c r="BB5" s="576"/>
      <c r="BC5" s="576"/>
      <c r="BD5" s="576"/>
      <c r="BE5" s="576"/>
      <c r="BF5" s="576"/>
      <c r="BG5" s="576"/>
      <c r="BH5" s="577"/>
      <c r="BI5" s="575" t="s">
        <v>178</v>
      </c>
      <c r="BJ5" s="576"/>
      <c r="BK5" s="576"/>
      <c r="BL5" s="576"/>
      <c r="BM5" s="576"/>
      <c r="BN5" s="576"/>
      <c r="BO5" s="576"/>
      <c r="BP5" s="576"/>
      <c r="BQ5" s="576"/>
      <c r="BR5" s="576"/>
      <c r="BS5" s="576"/>
      <c r="BT5" s="576"/>
      <c r="BU5" s="576"/>
      <c r="BV5" s="576"/>
      <c r="BW5" s="577"/>
      <c r="BX5" s="575" t="s">
        <v>179</v>
      </c>
      <c r="BY5" s="576"/>
      <c r="BZ5" s="576"/>
      <c r="CA5" s="576"/>
      <c r="CB5" s="576"/>
      <c r="CC5" s="576"/>
      <c r="CD5" s="576"/>
      <c r="CE5" s="576"/>
      <c r="CF5" s="576"/>
      <c r="CG5" s="576"/>
      <c r="CH5" s="576"/>
      <c r="CI5" s="576"/>
      <c r="CJ5" s="576"/>
      <c r="CK5" s="576"/>
    </row>
    <row r="6" spans="1:89" s="51" customFormat="1" ht="12" customHeight="1" x14ac:dyDescent="0.2">
      <c r="A6" s="578"/>
      <c r="B6" s="578"/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578"/>
      <c r="N6" s="578"/>
      <c r="O6" s="579"/>
    </row>
    <row r="7" spans="1:89" s="80" customFormat="1" ht="12" customHeight="1" x14ac:dyDescent="0.2">
      <c r="A7" s="580">
        <v>2009</v>
      </c>
      <c r="B7" s="580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  <c r="N7" s="580"/>
      <c r="O7" s="581"/>
      <c r="P7" s="582">
        <v>2260</v>
      </c>
      <c r="Q7" s="583"/>
      <c r="R7" s="583"/>
      <c r="S7" s="583"/>
      <c r="T7" s="583"/>
      <c r="U7" s="583"/>
      <c r="V7" s="583"/>
      <c r="W7" s="583"/>
      <c r="X7" s="583"/>
      <c r="Y7" s="583"/>
      <c r="Z7" s="583"/>
      <c r="AA7" s="583"/>
      <c r="AB7" s="583"/>
      <c r="AC7" s="583"/>
      <c r="AD7" s="583"/>
      <c r="AE7" s="583">
        <v>585</v>
      </c>
      <c r="AF7" s="583"/>
      <c r="AG7" s="583"/>
      <c r="AH7" s="583"/>
      <c r="AI7" s="583"/>
      <c r="AJ7" s="583"/>
      <c r="AK7" s="583"/>
      <c r="AL7" s="583"/>
      <c r="AM7" s="583"/>
      <c r="AN7" s="583"/>
      <c r="AO7" s="583"/>
      <c r="AP7" s="583"/>
      <c r="AQ7" s="583"/>
      <c r="AR7" s="583"/>
      <c r="AS7" s="583"/>
      <c r="AT7" s="584">
        <v>25.884955752212388</v>
      </c>
      <c r="AU7" s="584"/>
      <c r="AV7" s="584"/>
      <c r="AW7" s="584"/>
      <c r="AX7" s="584"/>
      <c r="AY7" s="584"/>
      <c r="AZ7" s="584"/>
      <c r="BA7" s="584"/>
      <c r="BB7" s="584"/>
      <c r="BC7" s="584"/>
      <c r="BD7" s="584"/>
      <c r="BE7" s="584"/>
      <c r="BF7" s="584"/>
      <c r="BG7" s="584"/>
      <c r="BH7" s="584"/>
      <c r="BI7" s="583">
        <v>1675</v>
      </c>
      <c r="BJ7" s="583"/>
      <c r="BK7" s="583"/>
      <c r="BL7" s="583"/>
      <c r="BM7" s="583"/>
      <c r="BN7" s="583"/>
      <c r="BO7" s="583"/>
      <c r="BP7" s="583"/>
      <c r="BQ7" s="583"/>
      <c r="BR7" s="583"/>
      <c r="BS7" s="583"/>
      <c r="BT7" s="583"/>
      <c r="BU7" s="583"/>
      <c r="BV7" s="583"/>
      <c r="BW7" s="583"/>
      <c r="BX7" s="584">
        <v>74.115044247787608</v>
      </c>
      <c r="BY7" s="584"/>
      <c r="BZ7" s="584"/>
      <c r="CA7" s="584"/>
      <c r="CB7" s="584"/>
      <c r="CC7" s="584"/>
      <c r="CD7" s="584"/>
      <c r="CE7" s="584"/>
      <c r="CF7" s="584"/>
      <c r="CG7" s="584"/>
      <c r="CH7" s="584"/>
      <c r="CI7" s="584"/>
      <c r="CJ7" s="584"/>
      <c r="CK7" s="584"/>
    </row>
    <row r="8" spans="1:89" s="80" customFormat="1" ht="12" customHeight="1" x14ac:dyDescent="0.2">
      <c r="A8" s="580">
        <v>2010</v>
      </c>
      <c r="B8" s="580"/>
      <c r="C8" s="580"/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580"/>
      <c r="O8" s="581"/>
      <c r="P8" s="582">
        <v>2250</v>
      </c>
      <c r="Q8" s="583"/>
      <c r="R8" s="583"/>
      <c r="S8" s="583"/>
      <c r="T8" s="583"/>
      <c r="U8" s="583"/>
      <c r="V8" s="583"/>
      <c r="W8" s="583"/>
      <c r="X8" s="583"/>
      <c r="Y8" s="583"/>
      <c r="Z8" s="583"/>
      <c r="AA8" s="583"/>
      <c r="AB8" s="583"/>
      <c r="AC8" s="583"/>
      <c r="AD8" s="583"/>
      <c r="AE8" s="583">
        <v>566</v>
      </c>
      <c r="AF8" s="583"/>
      <c r="AG8" s="583"/>
      <c r="AH8" s="583"/>
      <c r="AI8" s="583"/>
      <c r="AJ8" s="583"/>
      <c r="AK8" s="583"/>
      <c r="AL8" s="583"/>
      <c r="AM8" s="583"/>
      <c r="AN8" s="583"/>
      <c r="AO8" s="583"/>
      <c r="AP8" s="583"/>
      <c r="AQ8" s="583"/>
      <c r="AR8" s="583"/>
      <c r="AS8" s="583"/>
      <c r="AT8" s="584">
        <v>25.155555555555555</v>
      </c>
      <c r="AU8" s="584"/>
      <c r="AV8" s="584"/>
      <c r="AW8" s="584"/>
      <c r="AX8" s="584"/>
      <c r="AY8" s="584"/>
      <c r="AZ8" s="584"/>
      <c r="BA8" s="584"/>
      <c r="BB8" s="584"/>
      <c r="BC8" s="584"/>
      <c r="BD8" s="584"/>
      <c r="BE8" s="584"/>
      <c r="BF8" s="584"/>
      <c r="BG8" s="584"/>
      <c r="BH8" s="584"/>
      <c r="BI8" s="583">
        <v>1684</v>
      </c>
      <c r="BJ8" s="583"/>
      <c r="BK8" s="583"/>
      <c r="BL8" s="583"/>
      <c r="BM8" s="583"/>
      <c r="BN8" s="583"/>
      <c r="BO8" s="583"/>
      <c r="BP8" s="583"/>
      <c r="BQ8" s="583"/>
      <c r="BR8" s="583"/>
      <c r="BS8" s="583"/>
      <c r="BT8" s="583"/>
      <c r="BU8" s="583"/>
      <c r="BV8" s="583"/>
      <c r="BW8" s="583"/>
      <c r="BX8" s="584">
        <v>74.844444444444449</v>
      </c>
      <c r="BY8" s="584"/>
      <c r="BZ8" s="584"/>
      <c r="CA8" s="584"/>
      <c r="CB8" s="584"/>
      <c r="CC8" s="584"/>
      <c r="CD8" s="584"/>
      <c r="CE8" s="584"/>
      <c r="CF8" s="584"/>
      <c r="CG8" s="584"/>
      <c r="CH8" s="584"/>
      <c r="CI8" s="584"/>
      <c r="CJ8" s="584"/>
      <c r="CK8" s="584"/>
    </row>
    <row r="9" spans="1:89" s="80" customFormat="1" ht="12" customHeight="1" x14ac:dyDescent="0.2">
      <c r="A9" s="580">
        <v>2011</v>
      </c>
      <c r="B9" s="580"/>
      <c r="C9" s="580"/>
      <c r="D9" s="580"/>
      <c r="E9" s="580"/>
      <c r="F9" s="580"/>
      <c r="G9" s="580"/>
      <c r="H9" s="580"/>
      <c r="I9" s="580"/>
      <c r="J9" s="580"/>
      <c r="K9" s="580"/>
      <c r="L9" s="580"/>
      <c r="M9" s="580"/>
      <c r="N9" s="580"/>
      <c r="O9" s="581"/>
      <c r="P9" s="582">
        <v>2253</v>
      </c>
      <c r="Q9" s="583"/>
      <c r="R9" s="583"/>
      <c r="S9" s="583"/>
      <c r="T9" s="583"/>
      <c r="U9" s="583"/>
      <c r="V9" s="583"/>
      <c r="W9" s="583"/>
      <c r="X9" s="583"/>
      <c r="Y9" s="583"/>
      <c r="Z9" s="583"/>
      <c r="AA9" s="583"/>
      <c r="AB9" s="583"/>
      <c r="AC9" s="583"/>
      <c r="AD9" s="583"/>
      <c r="AE9" s="583">
        <v>545</v>
      </c>
      <c r="AF9" s="583"/>
      <c r="AG9" s="583"/>
      <c r="AH9" s="583"/>
      <c r="AI9" s="583"/>
      <c r="AJ9" s="583"/>
      <c r="AK9" s="583"/>
      <c r="AL9" s="583"/>
      <c r="AM9" s="583"/>
      <c r="AN9" s="583"/>
      <c r="AO9" s="583"/>
      <c r="AP9" s="583"/>
      <c r="AQ9" s="583"/>
      <c r="AR9" s="583"/>
      <c r="AS9" s="583"/>
      <c r="AT9" s="584">
        <v>24.189968930315136</v>
      </c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3">
        <v>1708</v>
      </c>
      <c r="BJ9" s="583"/>
      <c r="BK9" s="583"/>
      <c r="BL9" s="583"/>
      <c r="BM9" s="583"/>
      <c r="BN9" s="583"/>
      <c r="BO9" s="583"/>
      <c r="BP9" s="583"/>
      <c r="BQ9" s="583"/>
      <c r="BR9" s="583"/>
      <c r="BS9" s="583"/>
      <c r="BT9" s="583"/>
      <c r="BU9" s="583"/>
      <c r="BV9" s="583"/>
      <c r="BW9" s="583"/>
      <c r="BX9" s="584">
        <v>75.810031069684868</v>
      </c>
      <c r="BY9" s="584"/>
      <c r="BZ9" s="584"/>
      <c r="CA9" s="584"/>
      <c r="CB9" s="584"/>
      <c r="CC9" s="584"/>
      <c r="CD9" s="584"/>
      <c r="CE9" s="584"/>
      <c r="CF9" s="584"/>
      <c r="CG9" s="584"/>
      <c r="CH9" s="584"/>
      <c r="CI9" s="584"/>
      <c r="CJ9" s="584"/>
      <c r="CK9" s="584"/>
    </row>
    <row r="10" spans="1:89" s="80" customFormat="1" ht="12" customHeight="1" x14ac:dyDescent="0.2">
      <c r="A10" s="580">
        <v>2012</v>
      </c>
      <c r="B10" s="580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80"/>
      <c r="O10" s="581"/>
      <c r="P10" s="582">
        <v>2238</v>
      </c>
      <c r="Q10" s="583"/>
      <c r="R10" s="583"/>
      <c r="S10" s="583"/>
      <c r="T10" s="583"/>
      <c r="U10" s="583"/>
      <c r="V10" s="583"/>
      <c r="W10" s="583"/>
      <c r="X10" s="583"/>
      <c r="Y10" s="583"/>
      <c r="Z10" s="583"/>
      <c r="AA10" s="583"/>
      <c r="AB10" s="583"/>
      <c r="AC10" s="583"/>
      <c r="AD10" s="583"/>
      <c r="AE10" s="583">
        <v>455</v>
      </c>
      <c r="AF10" s="583"/>
      <c r="AG10" s="583"/>
      <c r="AH10" s="583"/>
      <c r="AI10" s="583"/>
      <c r="AJ10" s="583"/>
      <c r="AK10" s="583"/>
      <c r="AL10" s="583"/>
      <c r="AM10" s="583"/>
      <c r="AN10" s="583"/>
      <c r="AO10" s="583"/>
      <c r="AP10" s="583"/>
      <c r="AQ10" s="583"/>
      <c r="AR10" s="583"/>
      <c r="AS10" s="583"/>
      <c r="AT10" s="584">
        <v>20.330652368185881</v>
      </c>
      <c r="AU10" s="584"/>
      <c r="AV10" s="584"/>
      <c r="AW10" s="584"/>
      <c r="AX10" s="584"/>
      <c r="AY10" s="584"/>
      <c r="AZ10" s="584"/>
      <c r="BA10" s="584"/>
      <c r="BB10" s="584"/>
      <c r="BC10" s="584"/>
      <c r="BD10" s="584"/>
      <c r="BE10" s="584"/>
      <c r="BF10" s="584"/>
      <c r="BG10" s="584"/>
      <c r="BH10" s="584"/>
      <c r="BI10" s="583">
        <v>1783</v>
      </c>
      <c r="BJ10" s="583"/>
      <c r="BK10" s="583"/>
      <c r="BL10" s="583"/>
      <c r="BM10" s="583"/>
      <c r="BN10" s="583"/>
      <c r="BO10" s="583"/>
      <c r="BP10" s="583"/>
      <c r="BQ10" s="583"/>
      <c r="BR10" s="583"/>
      <c r="BS10" s="583"/>
      <c r="BT10" s="583"/>
      <c r="BU10" s="583"/>
      <c r="BV10" s="583"/>
      <c r="BW10" s="583"/>
      <c r="BX10" s="584">
        <v>79.669347631814119</v>
      </c>
      <c r="BY10" s="584"/>
      <c r="BZ10" s="584"/>
      <c r="CA10" s="584"/>
      <c r="CB10" s="584"/>
      <c r="CC10" s="584"/>
      <c r="CD10" s="584"/>
      <c r="CE10" s="584"/>
      <c r="CF10" s="584"/>
      <c r="CG10" s="584"/>
      <c r="CH10" s="584"/>
      <c r="CI10" s="584"/>
      <c r="CJ10" s="584"/>
      <c r="CK10" s="584"/>
    </row>
    <row r="11" spans="1:89" s="80" customFormat="1" ht="12" customHeight="1" x14ac:dyDescent="0.2">
      <c r="A11" s="580">
        <v>2013</v>
      </c>
      <c r="B11" s="580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582">
        <v>2173</v>
      </c>
      <c r="Q11" s="583"/>
      <c r="R11" s="583"/>
      <c r="S11" s="583"/>
      <c r="T11" s="583"/>
      <c r="U11" s="583"/>
      <c r="V11" s="583"/>
      <c r="W11" s="583"/>
      <c r="X11" s="583"/>
      <c r="Y11" s="583"/>
      <c r="Z11" s="583"/>
      <c r="AA11" s="583"/>
      <c r="AB11" s="583"/>
      <c r="AC11" s="583"/>
      <c r="AD11" s="583"/>
      <c r="AE11" s="583">
        <v>438</v>
      </c>
      <c r="AF11" s="583"/>
      <c r="AG11" s="583"/>
      <c r="AH11" s="583"/>
      <c r="AI11" s="583"/>
      <c r="AJ11" s="583"/>
      <c r="AK11" s="583"/>
      <c r="AL11" s="583"/>
      <c r="AM11" s="583"/>
      <c r="AN11" s="583"/>
      <c r="AO11" s="583"/>
      <c r="AP11" s="583"/>
      <c r="AQ11" s="583"/>
      <c r="AR11" s="583"/>
      <c r="AS11" s="583"/>
      <c r="AT11" s="584">
        <v>20.156465715600554</v>
      </c>
      <c r="AU11" s="584"/>
      <c r="AV11" s="584"/>
      <c r="AW11" s="584"/>
      <c r="AX11" s="584"/>
      <c r="AY11" s="584"/>
      <c r="AZ11" s="584"/>
      <c r="BA11" s="584"/>
      <c r="BB11" s="584"/>
      <c r="BC11" s="584"/>
      <c r="BD11" s="584"/>
      <c r="BE11" s="584"/>
      <c r="BF11" s="584"/>
      <c r="BG11" s="584"/>
      <c r="BH11" s="584"/>
      <c r="BI11" s="583">
        <v>1735</v>
      </c>
      <c r="BJ11" s="583"/>
      <c r="BK11" s="583"/>
      <c r="BL11" s="583"/>
      <c r="BM11" s="583"/>
      <c r="BN11" s="583"/>
      <c r="BO11" s="583"/>
      <c r="BP11" s="583"/>
      <c r="BQ11" s="583"/>
      <c r="BR11" s="583"/>
      <c r="BS11" s="583"/>
      <c r="BT11" s="583"/>
      <c r="BU11" s="583"/>
      <c r="BV11" s="583"/>
      <c r="BW11" s="583"/>
      <c r="BX11" s="584">
        <v>79.843534284399453</v>
      </c>
      <c r="BY11" s="584"/>
      <c r="BZ11" s="584"/>
      <c r="CA11" s="584"/>
      <c r="CB11" s="584"/>
      <c r="CC11" s="584"/>
      <c r="CD11" s="584"/>
      <c r="CE11" s="584"/>
      <c r="CF11" s="584"/>
      <c r="CG11" s="584"/>
      <c r="CH11" s="584"/>
      <c r="CI11" s="584"/>
      <c r="CJ11" s="584"/>
      <c r="CK11" s="584"/>
    </row>
    <row r="12" spans="1:89" s="80" customFormat="1" ht="12" customHeight="1" x14ac:dyDescent="0.2">
      <c r="A12" s="580">
        <v>2014</v>
      </c>
      <c r="B12" s="580"/>
      <c r="C12" s="580"/>
      <c r="D12" s="580"/>
      <c r="E12" s="580"/>
      <c r="F12" s="580"/>
      <c r="G12" s="580"/>
      <c r="H12" s="580"/>
      <c r="I12" s="580"/>
      <c r="J12" s="580"/>
      <c r="K12" s="580"/>
      <c r="L12" s="580"/>
      <c r="M12" s="580"/>
      <c r="N12" s="580"/>
      <c r="O12" s="581"/>
      <c r="P12" s="582">
        <v>2265</v>
      </c>
      <c r="Q12" s="583"/>
      <c r="R12" s="583"/>
      <c r="S12" s="583"/>
      <c r="T12" s="583"/>
      <c r="U12" s="583"/>
      <c r="V12" s="583"/>
      <c r="W12" s="583"/>
      <c r="X12" s="583"/>
      <c r="Y12" s="583"/>
      <c r="Z12" s="583"/>
      <c r="AA12" s="583"/>
      <c r="AB12" s="583"/>
      <c r="AC12" s="583"/>
      <c r="AD12" s="583"/>
      <c r="AE12" s="583">
        <v>413</v>
      </c>
      <c r="AF12" s="583"/>
      <c r="AG12" s="583"/>
      <c r="AH12" s="583"/>
      <c r="AI12" s="583"/>
      <c r="AJ12" s="583"/>
      <c r="AK12" s="583"/>
      <c r="AL12" s="583"/>
      <c r="AM12" s="583"/>
      <c r="AN12" s="583"/>
      <c r="AO12" s="583"/>
      <c r="AP12" s="583"/>
      <c r="AQ12" s="583"/>
      <c r="AR12" s="583"/>
      <c r="AS12" s="583"/>
      <c r="AT12" s="584">
        <v>18.233995584988964</v>
      </c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3">
        <v>1852</v>
      </c>
      <c r="BJ12" s="583"/>
      <c r="BK12" s="583"/>
      <c r="BL12" s="583"/>
      <c r="BM12" s="583"/>
      <c r="BN12" s="583"/>
      <c r="BO12" s="583"/>
      <c r="BP12" s="583"/>
      <c r="BQ12" s="583"/>
      <c r="BR12" s="583"/>
      <c r="BS12" s="583"/>
      <c r="BT12" s="583"/>
      <c r="BU12" s="583"/>
      <c r="BV12" s="583"/>
      <c r="BW12" s="583"/>
      <c r="BX12" s="584">
        <v>81.766004415011039</v>
      </c>
      <c r="BY12" s="584"/>
      <c r="BZ12" s="584"/>
      <c r="CA12" s="584"/>
      <c r="CB12" s="584"/>
      <c r="CC12" s="584"/>
      <c r="CD12" s="584"/>
      <c r="CE12" s="584"/>
      <c r="CF12" s="584"/>
      <c r="CG12" s="584"/>
      <c r="CH12" s="584"/>
      <c r="CI12" s="584"/>
      <c r="CJ12" s="584"/>
      <c r="CK12" s="584"/>
    </row>
    <row r="13" spans="1:89" s="80" customFormat="1" ht="12" customHeight="1" x14ac:dyDescent="0.2">
      <c r="A13" s="580">
        <v>2015</v>
      </c>
      <c r="B13" s="580"/>
      <c r="C13" s="580"/>
      <c r="D13" s="580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582">
        <v>2281</v>
      </c>
      <c r="Q13" s="583"/>
      <c r="R13" s="583"/>
      <c r="S13" s="583"/>
      <c r="T13" s="583"/>
      <c r="U13" s="583"/>
      <c r="V13" s="583"/>
      <c r="W13" s="583"/>
      <c r="X13" s="583"/>
      <c r="Y13" s="583"/>
      <c r="Z13" s="583"/>
      <c r="AA13" s="583"/>
      <c r="AB13" s="583"/>
      <c r="AC13" s="583"/>
      <c r="AD13" s="583"/>
      <c r="AE13" s="583">
        <v>420</v>
      </c>
      <c r="AF13" s="583"/>
      <c r="AG13" s="583"/>
      <c r="AH13" s="583"/>
      <c r="AI13" s="583"/>
      <c r="AJ13" s="583"/>
      <c r="AK13" s="583"/>
      <c r="AL13" s="583"/>
      <c r="AM13" s="583"/>
      <c r="AN13" s="583"/>
      <c r="AO13" s="583"/>
      <c r="AP13" s="583"/>
      <c r="AQ13" s="583"/>
      <c r="AR13" s="583"/>
      <c r="AS13" s="583"/>
      <c r="AT13" s="584">
        <v>18.412976764576939</v>
      </c>
      <c r="AU13" s="584"/>
      <c r="AV13" s="584"/>
      <c r="AW13" s="584"/>
      <c r="AX13" s="584"/>
      <c r="AY13" s="584"/>
      <c r="AZ13" s="584"/>
      <c r="BA13" s="584"/>
      <c r="BB13" s="584"/>
      <c r="BC13" s="584"/>
      <c r="BD13" s="584"/>
      <c r="BE13" s="584"/>
      <c r="BF13" s="584"/>
      <c r="BG13" s="584"/>
      <c r="BH13" s="584"/>
      <c r="BI13" s="583">
        <v>1861</v>
      </c>
      <c r="BJ13" s="583"/>
      <c r="BK13" s="583"/>
      <c r="BL13" s="583"/>
      <c r="BM13" s="583"/>
      <c r="BN13" s="583"/>
      <c r="BO13" s="583"/>
      <c r="BP13" s="583"/>
      <c r="BQ13" s="583"/>
      <c r="BR13" s="583"/>
      <c r="BS13" s="583"/>
      <c r="BT13" s="583"/>
      <c r="BU13" s="583"/>
      <c r="BV13" s="583"/>
      <c r="BW13" s="583"/>
      <c r="BX13" s="584">
        <v>81.587023235423061</v>
      </c>
      <c r="BY13" s="584"/>
      <c r="BZ13" s="584"/>
      <c r="CA13" s="584"/>
      <c r="CB13" s="584"/>
      <c r="CC13" s="584"/>
      <c r="CD13" s="584"/>
      <c r="CE13" s="584"/>
      <c r="CF13" s="584"/>
      <c r="CG13" s="584"/>
      <c r="CH13" s="584"/>
      <c r="CI13" s="584"/>
      <c r="CJ13" s="584"/>
      <c r="CK13" s="584"/>
    </row>
    <row r="14" spans="1:89" s="80" customFormat="1" ht="12" customHeight="1" x14ac:dyDescent="0.2">
      <c r="A14" s="580">
        <v>2016</v>
      </c>
      <c r="B14" s="580"/>
      <c r="C14" s="580"/>
      <c r="D14" s="580"/>
      <c r="E14" s="580"/>
      <c r="F14" s="580"/>
      <c r="G14" s="580"/>
      <c r="H14" s="580"/>
      <c r="I14" s="580"/>
      <c r="J14" s="580"/>
      <c r="K14" s="580"/>
      <c r="L14" s="580"/>
      <c r="M14" s="580"/>
      <c r="N14" s="580"/>
      <c r="O14" s="581"/>
      <c r="P14" s="582">
        <v>2220</v>
      </c>
      <c r="Q14" s="583"/>
      <c r="R14" s="583"/>
      <c r="S14" s="583"/>
      <c r="T14" s="583"/>
      <c r="U14" s="583"/>
      <c r="V14" s="583"/>
      <c r="W14" s="583"/>
      <c r="X14" s="583"/>
      <c r="Y14" s="583"/>
      <c r="Z14" s="583"/>
      <c r="AA14" s="583"/>
      <c r="AB14" s="583"/>
      <c r="AC14" s="583"/>
      <c r="AD14" s="583"/>
      <c r="AE14" s="583">
        <v>417</v>
      </c>
      <c r="AF14" s="583"/>
      <c r="AG14" s="583"/>
      <c r="AH14" s="583"/>
      <c r="AI14" s="583"/>
      <c r="AJ14" s="583"/>
      <c r="AK14" s="583"/>
      <c r="AL14" s="583"/>
      <c r="AM14" s="583"/>
      <c r="AN14" s="583"/>
      <c r="AO14" s="583"/>
      <c r="AP14" s="583"/>
      <c r="AQ14" s="583"/>
      <c r="AR14" s="583"/>
      <c r="AS14" s="583"/>
      <c r="AT14" s="584">
        <v>18.783783783783782</v>
      </c>
      <c r="AU14" s="584"/>
      <c r="AV14" s="584"/>
      <c r="AW14" s="584"/>
      <c r="AX14" s="584"/>
      <c r="AY14" s="584"/>
      <c r="AZ14" s="584"/>
      <c r="BA14" s="584"/>
      <c r="BB14" s="584"/>
      <c r="BC14" s="584"/>
      <c r="BD14" s="584"/>
      <c r="BE14" s="584"/>
      <c r="BF14" s="584"/>
      <c r="BG14" s="584"/>
      <c r="BH14" s="584"/>
      <c r="BI14" s="583">
        <v>1803</v>
      </c>
      <c r="BJ14" s="583"/>
      <c r="BK14" s="583"/>
      <c r="BL14" s="583"/>
      <c r="BM14" s="583"/>
      <c r="BN14" s="583"/>
      <c r="BO14" s="583"/>
      <c r="BP14" s="583"/>
      <c r="BQ14" s="583"/>
      <c r="BR14" s="583"/>
      <c r="BS14" s="583"/>
      <c r="BT14" s="583"/>
      <c r="BU14" s="583"/>
      <c r="BV14" s="583"/>
      <c r="BW14" s="583"/>
      <c r="BX14" s="584">
        <v>81.21621621621621</v>
      </c>
      <c r="BY14" s="584"/>
      <c r="BZ14" s="584"/>
      <c r="CA14" s="584"/>
      <c r="CB14" s="584"/>
      <c r="CC14" s="584"/>
      <c r="CD14" s="584"/>
      <c r="CE14" s="584"/>
      <c r="CF14" s="584"/>
      <c r="CG14" s="584"/>
      <c r="CH14" s="584"/>
      <c r="CI14" s="584"/>
      <c r="CJ14" s="584"/>
      <c r="CK14" s="584"/>
    </row>
    <row r="15" spans="1:89" s="80" customFormat="1" ht="12" customHeight="1" x14ac:dyDescent="0.2">
      <c r="A15" s="580">
        <v>2017</v>
      </c>
      <c r="B15" s="580"/>
      <c r="C15" s="580"/>
      <c r="D15" s="580"/>
      <c r="E15" s="580"/>
      <c r="F15" s="580"/>
      <c r="G15" s="580"/>
      <c r="H15" s="580"/>
      <c r="I15" s="580"/>
      <c r="J15" s="580"/>
      <c r="K15" s="580"/>
      <c r="L15" s="580"/>
      <c r="M15" s="580"/>
      <c r="N15" s="580"/>
      <c r="O15" s="581"/>
      <c r="P15" s="582">
        <v>2235</v>
      </c>
      <c r="Q15" s="583"/>
      <c r="R15" s="583"/>
      <c r="S15" s="583"/>
      <c r="T15" s="583"/>
      <c r="U15" s="583"/>
      <c r="V15" s="583"/>
      <c r="W15" s="583"/>
      <c r="X15" s="583"/>
      <c r="Y15" s="583"/>
      <c r="Z15" s="583"/>
      <c r="AA15" s="583"/>
      <c r="AB15" s="583"/>
      <c r="AC15" s="583"/>
      <c r="AD15" s="583"/>
      <c r="AE15" s="583">
        <v>367</v>
      </c>
      <c r="AF15" s="583"/>
      <c r="AG15" s="583"/>
      <c r="AH15" s="583"/>
      <c r="AI15" s="583"/>
      <c r="AJ15" s="583"/>
      <c r="AK15" s="583"/>
      <c r="AL15" s="583"/>
      <c r="AM15" s="583"/>
      <c r="AN15" s="583"/>
      <c r="AO15" s="583"/>
      <c r="AP15" s="583"/>
      <c r="AQ15" s="583"/>
      <c r="AR15" s="583"/>
      <c r="AS15" s="583"/>
      <c r="AT15" s="584">
        <v>16.420581655480984</v>
      </c>
      <c r="AU15" s="584"/>
      <c r="AV15" s="584"/>
      <c r="AW15" s="584"/>
      <c r="AX15" s="584"/>
      <c r="AY15" s="584"/>
      <c r="AZ15" s="584"/>
      <c r="BA15" s="584"/>
      <c r="BB15" s="584"/>
      <c r="BC15" s="584"/>
      <c r="BD15" s="584"/>
      <c r="BE15" s="584"/>
      <c r="BF15" s="584"/>
      <c r="BG15" s="584"/>
      <c r="BH15" s="584"/>
      <c r="BI15" s="583">
        <v>1868</v>
      </c>
      <c r="BJ15" s="583"/>
      <c r="BK15" s="583"/>
      <c r="BL15" s="583"/>
      <c r="BM15" s="583"/>
      <c r="BN15" s="583"/>
      <c r="BO15" s="583"/>
      <c r="BP15" s="583"/>
      <c r="BQ15" s="583"/>
      <c r="BR15" s="583"/>
      <c r="BS15" s="583"/>
      <c r="BT15" s="583"/>
      <c r="BU15" s="583"/>
      <c r="BV15" s="583"/>
      <c r="BW15" s="583"/>
      <c r="BX15" s="584">
        <v>83.579418344519013</v>
      </c>
      <c r="BY15" s="584"/>
      <c r="BZ15" s="584"/>
      <c r="CA15" s="584"/>
      <c r="CB15" s="584"/>
      <c r="CC15" s="584"/>
      <c r="CD15" s="584"/>
      <c r="CE15" s="584"/>
      <c r="CF15" s="584"/>
      <c r="CG15" s="584"/>
      <c r="CH15" s="584"/>
      <c r="CI15" s="584"/>
      <c r="CJ15" s="584"/>
      <c r="CK15" s="584"/>
    </row>
    <row r="16" spans="1:89" s="80" customFormat="1" ht="12" customHeight="1" x14ac:dyDescent="0.2">
      <c r="A16" s="580">
        <v>2018</v>
      </c>
      <c r="B16" s="580"/>
      <c r="C16" s="580"/>
      <c r="D16" s="580"/>
      <c r="E16" s="580"/>
      <c r="F16" s="580"/>
      <c r="G16" s="580"/>
      <c r="H16" s="580"/>
      <c r="I16" s="580"/>
      <c r="J16" s="580"/>
      <c r="K16" s="580"/>
      <c r="L16" s="580"/>
      <c r="M16" s="580"/>
      <c r="N16" s="580"/>
      <c r="O16" s="581"/>
      <c r="P16" s="582">
        <v>2214</v>
      </c>
      <c r="Q16" s="583"/>
      <c r="R16" s="583"/>
      <c r="S16" s="583"/>
      <c r="T16" s="583"/>
      <c r="U16" s="583"/>
      <c r="V16" s="583"/>
      <c r="W16" s="583"/>
      <c r="X16" s="583"/>
      <c r="Y16" s="583"/>
      <c r="Z16" s="583"/>
      <c r="AA16" s="583"/>
      <c r="AB16" s="583"/>
      <c r="AC16" s="583"/>
      <c r="AD16" s="583"/>
      <c r="AE16" s="583">
        <v>351</v>
      </c>
      <c r="AF16" s="583"/>
      <c r="AG16" s="583"/>
      <c r="AH16" s="583"/>
      <c r="AI16" s="583"/>
      <c r="AJ16" s="583"/>
      <c r="AK16" s="583"/>
      <c r="AL16" s="583"/>
      <c r="AM16" s="583"/>
      <c r="AN16" s="583"/>
      <c r="AO16" s="583"/>
      <c r="AP16" s="583"/>
      <c r="AQ16" s="583"/>
      <c r="AR16" s="583"/>
      <c r="AS16" s="583"/>
      <c r="AT16" s="584">
        <v>15.853658536585366</v>
      </c>
      <c r="AU16" s="584"/>
      <c r="AV16" s="584"/>
      <c r="AW16" s="584"/>
      <c r="AX16" s="584"/>
      <c r="AY16" s="584"/>
      <c r="AZ16" s="584"/>
      <c r="BA16" s="584"/>
      <c r="BB16" s="584"/>
      <c r="BC16" s="584"/>
      <c r="BD16" s="584"/>
      <c r="BE16" s="584"/>
      <c r="BF16" s="584"/>
      <c r="BG16" s="584"/>
      <c r="BH16" s="584"/>
      <c r="BI16" s="583">
        <v>1863</v>
      </c>
      <c r="BJ16" s="583"/>
      <c r="BK16" s="583"/>
      <c r="BL16" s="583"/>
      <c r="BM16" s="583"/>
      <c r="BN16" s="583"/>
      <c r="BO16" s="583"/>
      <c r="BP16" s="583"/>
      <c r="BQ16" s="583"/>
      <c r="BR16" s="583"/>
      <c r="BS16" s="583"/>
      <c r="BT16" s="583"/>
      <c r="BU16" s="583"/>
      <c r="BV16" s="583"/>
      <c r="BW16" s="583"/>
      <c r="BX16" s="584">
        <v>84.146341463414629</v>
      </c>
      <c r="BY16" s="584"/>
      <c r="BZ16" s="584"/>
      <c r="CA16" s="584"/>
      <c r="CB16" s="584"/>
      <c r="CC16" s="584"/>
      <c r="CD16" s="584"/>
      <c r="CE16" s="584"/>
      <c r="CF16" s="584"/>
      <c r="CG16" s="584"/>
      <c r="CH16" s="584"/>
      <c r="CI16" s="584"/>
      <c r="CJ16" s="584"/>
      <c r="CK16" s="584"/>
    </row>
    <row r="17" s="51" customFormat="1" x14ac:dyDescent="0.2"/>
  </sheetData>
  <mergeCells count="70">
    <mergeCell ref="BX16:CK16"/>
    <mergeCell ref="A15:O15"/>
    <mergeCell ref="P15:AD15"/>
    <mergeCell ref="AE15:AS15"/>
    <mergeCell ref="AT15:BH15"/>
    <mergeCell ref="BI15:BW15"/>
    <mergeCell ref="BX15:CK15"/>
    <mergeCell ref="A16:O16"/>
    <mergeCell ref="P16:AD16"/>
    <mergeCell ref="AE16:AS16"/>
    <mergeCell ref="AT16:BH16"/>
    <mergeCell ref="BI16:BW16"/>
    <mergeCell ref="BX14:CK14"/>
    <mergeCell ref="A13:O13"/>
    <mergeCell ref="P13:AD13"/>
    <mergeCell ref="AE13:AS13"/>
    <mergeCell ref="AT13:BH13"/>
    <mergeCell ref="BI13:BW13"/>
    <mergeCell ref="BX13:CK13"/>
    <mergeCell ref="A14:O14"/>
    <mergeCell ref="P14:AD14"/>
    <mergeCell ref="AE14:AS14"/>
    <mergeCell ref="AT14:BH14"/>
    <mergeCell ref="BI14:BW14"/>
    <mergeCell ref="BX12:CK12"/>
    <mergeCell ref="A11:O11"/>
    <mergeCell ref="P11:AD11"/>
    <mergeCell ref="AE11:AS11"/>
    <mergeCell ref="AT11:BH11"/>
    <mergeCell ref="BI11:BW11"/>
    <mergeCell ref="BX11:CK11"/>
    <mergeCell ref="A12:O12"/>
    <mergeCell ref="P12:AD12"/>
    <mergeCell ref="AE12:AS12"/>
    <mergeCell ref="AT12:BH12"/>
    <mergeCell ref="BI12:BW12"/>
    <mergeCell ref="BX10:CK10"/>
    <mergeCell ref="A9:O9"/>
    <mergeCell ref="P9:AD9"/>
    <mergeCell ref="AE9:AS9"/>
    <mergeCell ref="AT9:BH9"/>
    <mergeCell ref="BI9:BW9"/>
    <mergeCell ref="BX9:CK9"/>
    <mergeCell ref="A10:O10"/>
    <mergeCell ref="P10:AD10"/>
    <mergeCell ref="AE10:AS10"/>
    <mergeCell ref="AT10:BH10"/>
    <mergeCell ref="BI10:BW10"/>
    <mergeCell ref="BX7:CK7"/>
    <mergeCell ref="A8:O8"/>
    <mergeCell ref="P8:AD8"/>
    <mergeCell ref="AE8:AS8"/>
    <mergeCell ref="AT8:BH8"/>
    <mergeCell ref="BI8:BW8"/>
    <mergeCell ref="BX8:CK8"/>
    <mergeCell ref="BI7:BW7"/>
    <mergeCell ref="A6:O6"/>
    <mergeCell ref="A7:O7"/>
    <mergeCell ref="P7:AD7"/>
    <mergeCell ref="AE7:AS7"/>
    <mergeCell ref="AT7:BH7"/>
    <mergeCell ref="A3:O5"/>
    <mergeCell ref="P3:AD5"/>
    <mergeCell ref="AE3:CK3"/>
    <mergeCell ref="AE4:BH4"/>
    <mergeCell ref="BI4:CK4"/>
    <mergeCell ref="AE5:AS5"/>
    <mergeCell ref="AT5:BH5"/>
    <mergeCell ref="BI5:BW5"/>
    <mergeCell ref="BX5:CK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6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K19"/>
  <sheetViews>
    <sheetView showGridLines="0" showRuler="0" zoomScaleNormal="100" workbookViewId="0">
      <selection activeCell="CN43" sqref="CN43"/>
    </sheetView>
  </sheetViews>
  <sheetFormatPr baseColWidth="10" defaultRowHeight="12.75" x14ac:dyDescent="0.2"/>
  <cols>
    <col min="1" max="89" width="0.875" style="51" customWidth="1"/>
    <col min="90" max="16384" width="11" style="3"/>
  </cols>
  <sheetData>
    <row r="1" spans="1:89" s="80" customFormat="1" ht="14.25" customHeight="1" x14ac:dyDescent="0.2">
      <c r="A1" s="375" t="s">
        <v>572</v>
      </c>
      <c r="B1" s="373"/>
      <c r="C1" s="373"/>
      <c r="D1" s="372"/>
      <c r="E1" s="373"/>
      <c r="F1" s="374"/>
    </row>
    <row r="2" spans="1:89" s="80" customFormat="1" ht="14.25" customHeight="1" x14ac:dyDescent="0.2">
      <c r="A2" s="375" t="s">
        <v>573</v>
      </c>
      <c r="B2" s="373"/>
      <c r="C2" s="373"/>
      <c r="D2" s="372"/>
      <c r="E2" s="373"/>
      <c r="F2" s="374"/>
    </row>
    <row r="3" spans="1:89" s="80" customFormat="1" ht="12" customHeight="1" x14ac:dyDescent="0.2">
      <c r="A3" s="167"/>
      <c r="B3" s="373"/>
      <c r="C3" s="373"/>
      <c r="D3" s="372"/>
      <c r="E3" s="373"/>
      <c r="F3" s="374"/>
    </row>
    <row r="4" spans="1:89" s="80" customFormat="1" ht="12" customHeight="1" x14ac:dyDescent="0.2">
      <c r="A4" s="594" t="s">
        <v>186</v>
      </c>
      <c r="B4" s="594"/>
      <c r="C4" s="594"/>
      <c r="D4" s="594"/>
      <c r="E4" s="594"/>
      <c r="F4" s="594"/>
      <c r="G4" s="594"/>
      <c r="H4" s="594"/>
      <c r="I4" s="594"/>
      <c r="J4" s="595"/>
      <c r="K4" s="487" t="s">
        <v>21</v>
      </c>
      <c r="L4" s="488"/>
      <c r="M4" s="488"/>
      <c r="N4" s="488"/>
      <c r="O4" s="488"/>
      <c r="P4" s="488"/>
      <c r="Q4" s="488"/>
      <c r="R4" s="488"/>
      <c r="S4" s="488"/>
      <c r="T4" s="488"/>
      <c r="U4" s="488"/>
      <c r="V4" s="488"/>
      <c r="W4" s="488"/>
      <c r="X4" s="488"/>
      <c r="Y4" s="488"/>
      <c r="Z4" s="488"/>
      <c r="AA4" s="488"/>
      <c r="AB4" s="488"/>
      <c r="AC4" s="488"/>
      <c r="AD4" s="488"/>
      <c r="AE4" s="488"/>
      <c r="AF4" s="488"/>
      <c r="AG4" s="488"/>
      <c r="AH4" s="488"/>
      <c r="AI4" s="488"/>
      <c r="AJ4" s="488"/>
      <c r="AK4" s="488"/>
      <c r="AL4" s="488"/>
      <c r="AM4" s="488"/>
      <c r="AN4" s="488"/>
      <c r="AO4" s="488"/>
      <c r="AP4" s="488"/>
      <c r="AQ4" s="488"/>
      <c r="AR4" s="488"/>
      <c r="AS4" s="488"/>
      <c r="AT4" s="488"/>
      <c r="AU4" s="488"/>
      <c r="AV4" s="488"/>
      <c r="AW4" s="488"/>
      <c r="AX4" s="489"/>
      <c r="AY4" s="598" t="s">
        <v>22</v>
      </c>
      <c r="AZ4" s="594"/>
      <c r="BA4" s="594"/>
      <c r="BB4" s="594"/>
      <c r="BC4" s="594"/>
      <c r="BD4" s="594"/>
      <c r="BE4" s="594"/>
      <c r="BF4" s="594"/>
      <c r="BG4" s="594"/>
      <c r="BH4" s="594"/>
      <c r="BI4" s="594"/>
      <c r="BJ4" s="594"/>
      <c r="BK4" s="594"/>
      <c r="BL4" s="594"/>
      <c r="BM4" s="594"/>
      <c r="BN4" s="594"/>
      <c r="BO4" s="594"/>
      <c r="BP4" s="594"/>
      <c r="BQ4" s="594"/>
      <c r="BR4" s="594"/>
      <c r="BS4" s="594"/>
      <c r="BT4" s="594"/>
      <c r="BU4" s="594"/>
      <c r="BV4" s="594"/>
      <c r="BW4" s="594"/>
      <c r="BX4" s="594"/>
      <c r="BY4" s="594"/>
      <c r="BZ4" s="594"/>
      <c r="CA4" s="594"/>
      <c r="CB4" s="594"/>
      <c r="CC4" s="594"/>
      <c r="CD4" s="594"/>
      <c r="CE4" s="594"/>
      <c r="CF4" s="594"/>
      <c r="CG4" s="594"/>
      <c r="CH4" s="594"/>
      <c r="CI4" s="594"/>
      <c r="CJ4" s="594"/>
      <c r="CK4" s="594"/>
    </row>
    <row r="5" spans="1:89" s="51" customFormat="1" ht="12" customHeight="1" x14ac:dyDescent="0.2">
      <c r="A5" s="596"/>
      <c r="B5" s="596"/>
      <c r="C5" s="596"/>
      <c r="D5" s="596"/>
      <c r="E5" s="596"/>
      <c r="F5" s="596"/>
      <c r="G5" s="596"/>
      <c r="H5" s="596"/>
      <c r="I5" s="596"/>
      <c r="J5" s="482"/>
      <c r="K5" s="599" t="s">
        <v>198</v>
      </c>
      <c r="L5" s="600"/>
      <c r="M5" s="600"/>
      <c r="N5" s="600"/>
      <c r="O5" s="600"/>
      <c r="P5" s="600"/>
      <c r="Q5" s="600"/>
      <c r="R5" s="600"/>
      <c r="S5" s="600"/>
      <c r="T5" s="601"/>
      <c r="U5" s="604" t="s">
        <v>254</v>
      </c>
      <c r="V5" s="605"/>
      <c r="W5" s="605"/>
      <c r="X5" s="605"/>
      <c r="Y5" s="605"/>
      <c r="Z5" s="605"/>
      <c r="AA5" s="605"/>
      <c r="AB5" s="605"/>
      <c r="AC5" s="605"/>
      <c r="AD5" s="605"/>
      <c r="AE5" s="605"/>
      <c r="AF5" s="605"/>
      <c r="AG5" s="605"/>
      <c r="AH5" s="605"/>
      <c r="AI5" s="605"/>
      <c r="AJ5" s="605"/>
      <c r="AK5" s="605"/>
      <c r="AL5" s="605"/>
      <c r="AM5" s="605"/>
      <c r="AN5" s="605"/>
      <c r="AO5" s="605"/>
      <c r="AP5" s="605"/>
      <c r="AQ5" s="605"/>
      <c r="AR5" s="605"/>
      <c r="AS5" s="605"/>
      <c r="AT5" s="605"/>
      <c r="AU5" s="605"/>
      <c r="AV5" s="605"/>
      <c r="AW5" s="605"/>
      <c r="AX5" s="606"/>
      <c r="AY5" s="599" t="s">
        <v>198</v>
      </c>
      <c r="AZ5" s="600"/>
      <c r="BA5" s="600"/>
      <c r="BB5" s="600"/>
      <c r="BC5" s="600"/>
      <c r="BD5" s="600"/>
      <c r="BE5" s="600"/>
      <c r="BF5" s="600"/>
      <c r="BG5" s="600"/>
      <c r="BH5" s="601"/>
      <c r="BI5" s="494" t="s">
        <v>254</v>
      </c>
      <c r="BJ5" s="495"/>
      <c r="BK5" s="495"/>
      <c r="BL5" s="495"/>
      <c r="BM5" s="495"/>
      <c r="BN5" s="495"/>
      <c r="BO5" s="495"/>
      <c r="BP5" s="495"/>
      <c r="BQ5" s="495"/>
      <c r="BR5" s="495"/>
      <c r="BS5" s="495"/>
      <c r="BT5" s="495"/>
      <c r="BU5" s="495"/>
      <c r="BV5" s="495"/>
      <c r="BW5" s="495"/>
      <c r="BX5" s="495"/>
      <c r="BY5" s="495"/>
      <c r="BZ5" s="495"/>
      <c r="CA5" s="495"/>
      <c r="CB5" s="495"/>
      <c r="CC5" s="495"/>
      <c r="CD5" s="495"/>
      <c r="CE5" s="495"/>
      <c r="CF5" s="495"/>
      <c r="CG5" s="495"/>
      <c r="CH5" s="495"/>
      <c r="CI5" s="495"/>
      <c r="CJ5" s="495"/>
      <c r="CK5" s="495"/>
    </row>
    <row r="6" spans="1:89" s="51" customFormat="1" ht="12" customHeight="1" x14ac:dyDescent="0.2">
      <c r="A6" s="596"/>
      <c r="B6" s="596"/>
      <c r="C6" s="596"/>
      <c r="D6" s="596"/>
      <c r="E6" s="596"/>
      <c r="F6" s="596"/>
      <c r="G6" s="596"/>
      <c r="H6" s="596"/>
      <c r="I6" s="596"/>
      <c r="J6" s="482"/>
      <c r="K6" s="602"/>
      <c r="L6" s="596"/>
      <c r="M6" s="596"/>
      <c r="N6" s="596"/>
      <c r="O6" s="596"/>
      <c r="P6" s="596"/>
      <c r="Q6" s="596"/>
      <c r="R6" s="596"/>
      <c r="S6" s="596"/>
      <c r="T6" s="482"/>
      <c r="U6" s="498" t="s">
        <v>255</v>
      </c>
      <c r="V6" s="588"/>
      <c r="W6" s="588"/>
      <c r="X6" s="588"/>
      <c r="Y6" s="588"/>
      <c r="Z6" s="588"/>
      <c r="AA6" s="588"/>
      <c r="AB6" s="588"/>
      <c r="AC6" s="588"/>
      <c r="AD6" s="496"/>
      <c r="AE6" s="498" t="s">
        <v>256</v>
      </c>
      <c r="AF6" s="588"/>
      <c r="AG6" s="588"/>
      <c r="AH6" s="588"/>
      <c r="AI6" s="588"/>
      <c r="AJ6" s="588"/>
      <c r="AK6" s="588"/>
      <c r="AL6" s="588"/>
      <c r="AM6" s="588"/>
      <c r="AN6" s="496"/>
      <c r="AO6" s="498" t="s">
        <v>257</v>
      </c>
      <c r="AP6" s="588"/>
      <c r="AQ6" s="588"/>
      <c r="AR6" s="588"/>
      <c r="AS6" s="588"/>
      <c r="AT6" s="588"/>
      <c r="AU6" s="588"/>
      <c r="AV6" s="588"/>
      <c r="AW6" s="588"/>
      <c r="AX6" s="496"/>
      <c r="AY6" s="602"/>
      <c r="AZ6" s="596"/>
      <c r="BA6" s="596"/>
      <c r="BB6" s="596"/>
      <c r="BC6" s="596"/>
      <c r="BD6" s="596"/>
      <c r="BE6" s="596"/>
      <c r="BF6" s="596"/>
      <c r="BG6" s="596"/>
      <c r="BH6" s="482"/>
      <c r="BI6" s="498" t="s">
        <v>255</v>
      </c>
      <c r="BJ6" s="588"/>
      <c r="BK6" s="588"/>
      <c r="BL6" s="588"/>
      <c r="BM6" s="588"/>
      <c r="BN6" s="588"/>
      <c r="BO6" s="588"/>
      <c r="BP6" s="588"/>
      <c r="BQ6" s="588"/>
      <c r="BR6" s="496"/>
      <c r="BS6" s="498" t="s">
        <v>256</v>
      </c>
      <c r="BT6" s="588"/>
      <c r="BU6" s="588"/>
      <c r="BV6" s="588"/>
      <c r="BW6" s="588"/>
      <c r="BX6" s="588"/>
      <c r="BY6" s="588"/>
      <c r="BZ6" s="588"/>
      <c r="CA6" s="588"/>
      <c r="CB6" s="496"/>
      <c r="CC6" s="498" t="s">
        <v>258</v>
      </c>
      <c r="CD6" s="588"/>
      <c r="CE6" s="588"/>
      <c r="CF6" s="588"/>
      <c r="CG6" s="588"/>
      <c r="CH6" s="588"/>
      <c r="CI6" s="588"/>
      <c r="CJ6" s="588"/>
      <c r="CK6" s="588"/>
    </row>
    <row r="7" spans="1:89" s="51" customFormat="1" ht="12" customHeight="1" x14ac:dyDescent="0.2">
      <c r="A7" s="597"/>
      <c r="B7" s="597"/>
      <c r="C7" s="597"/>
      <c r="D7" s="597"/>
      <c r="E7" s="597"/>
      <c r="F7" s="597"/>
      <c r="G7" s="597"/>
      <c r="H7" s="597"/>
      <c r="I7" s="597"/>
      <c r="J7" s="483"/>
      <c r="K7" s="603"/>
      <c r="L7" s="597"/>
      <c r="M7" s="597"/>
      <c r="N7" s="597"/>
      <c r="O7" s="597"/>
      <c r="P7" s="597"/>
      <c r="Q7" s="597"/>
      <c r="R7" s="597"/>
      <c r="S7" s="597"/>
      <c r="T7" s="483"/>
      <c r="U7" s="492"/>
      <c r="V7" s="589"/>
      <c r="W7" s="589"/>
      <c r="X7" s="589"/>
      <c r="Y7" s="589"/>
      <c r="Z7" s="589"/>
      <c r="AA7" s="589"/>
      <c r="AB7" s="589"/>
      <c r="AC7" s="589"/>
      <c r="AD7" s="481"/>
      <c r="AE7" s="492"/>
      <c r="AF7" s="589"/>
      <c r="AG7" s="589"/>
      <c r="AH7" s="589"/>
      <c r="AI7" s="589"/>
      <c r="AJ7" s="589"/>
      <c r="AK7" s="589"/>
      <c r="AL7" s="589"/>
      <c r="AM7" s="589"/>
      <c r="AN7" s="481"/>
      <c r="AO7" s="492"/>
      <c r="AP7" s="589"/>
      <c r="AQ7" s="589"/>
      <c r="AR7" s="589"/>
      <c r="AS7" s="589"/>
      <c r="AT7" s="589"/>
      <c r="AU7" s="589"/>
      <c r="AV7" s="589"/>
      <c r="AW7" s="589"/>
      <c r="AX7" s="481"/>
      <c r="AY7" s="603"/>
      <c r="AZ7" s="597"/>
      <c r="BA7" s="597"/>
      <c r="BB7" s="597"/>
      <c r="BC7" s="597"/>
      <c r="BD7" s="597"/>
      <c r="BE7" s="597"/>
      <c r="BF7" s="597"/>
      <c r="BG7" s="597"/>
      <c r="BH7" s="483"/>
      <c r="BI7" s="492"/>
      <c r="BJ7" s="589"/>
      <c r="BK7" s="589"/>
      <c r="BL7" s="589"/>
      <c r="BM7" s="589"/>
      <c r="BN7" s="589"/>
      <c r="BO7" s="589"/>
      <c r="BP7" s="589"/>
      <c r="BQ7" s="589"/>
      <c r="BR7" s="481"/>
      <c r="BS7" s="492"/>
      <c r="BT7" s="589"/>
      <c r="BU7" s="589"/>
      <c r="BV7" s="589"/>
      <c r="BW7" s="589"/>
      <c r="BX7" s="589"/>
      <c r="BY7" s="589"/>
      <c r="BZ7" s="589"/>
      <c r="CA7" s="589"/>
      <c r="CB7" s="481"/>
      <c r="CC7" s="492"/>
      <c r="CD7" s="589"/>
      <c r="CE7" s="589"/>
      <c r="CF7" s="589"/>
      <c r="CG7" s="589"/>
      <c r="CH7" s="589"/>
      <c r="CI7" s="589"/>
      <c r="CJ7" s="589"/>
      <c r="CK7" s="589"/>
    </row>
    <row r="8" spans="1:89" s="51" customFormat="1" ht="12" customHeight="1" x14ac:dyDescent="0.2">
      <c r="A8" s="578"/>
      <c r="B8" s="578"/>
      <c r="C8" s="578"/>
      <c r="D8" s="578"/>
      <c r="E8" s="578"/>
      <c r="F8" s="578"/>
      <c r="G8" s="578"/>
      <c r="H8" s="578"/>
      <c r="I8" s="578"/>
      <c r="J8" s="579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</row>
    <row r="9" spans="1:89" s="51" customFormat="1" ht="12" customHeight="1" x14ac:dyDescent="0.2">
      <c r="A9" s="580">
        <v>2009</v>
      </c>
      <c r="B9" s="580"/>
      <c r="C9" s="580"/>
      <c r="D9" s="580"/>
      <c r="E9" s="580"/>
      <c r="F9" s="580"/>
      <c r="G9" s="580"/>
      <c r="H9" s="580"/>
      <c r="I9" s="580"/>
      <c r="J9" s="581"/>
      <c r="K9" s="590">
        <v>414</v>
      </c>
      <c r="L9" s="591"/>
      <c r="M9" s="591"/>
      <c r="N9" s="591"/>
      <c r="O9" s="591"/>
      <c r="P9" s="591"/>
      <c r="Q9" s="591"/>
      <c r="R9" s="591"/>
      <c r="S9" s="591"/>
      <c r="T9" s="591"/>
      <c r="U9" s="592">
        <v>37</v>
      </c>
      <c r="V9" s="591"/>
      <c r="W9" s="591"/>
      <c r="X9" s="591"/>
      <c r="Y9" s="591"/>
      <c r="Z9" s="591"/>
      <c r="AA9" s="591"/>
      <c r="AB9" s="591"/>
      <c r="AC9" s="591"/>
      <c r="AD9" s="591"/>
      <c r="AE9" s="591">
        <v>116</v>
      </c>
      <c r="AF9" s="591"/>
      <c r="AG9" s="591"/>
      <c r="AH9" s="591"/>
      <c r="AI9" s="591"/>
      <c r="AJ9" s="591"/>
      <c r="AK9" s="591"/>
      <c r="AL9" s="591"/>
      <c r="AM9" s="591"/>
      <c r="AN9" s="591"/>
      <c r="AO9" s="591">
        <v>261</v>
      </c>
      <c r="AP9" s="591"/>
      <c r="AQ9" s="591"/>
      <c r="AR9" s="591"/>
      <c r="AS9" s="591"/>
      <c r="AT9" s="591"/>
      <c r="AU9" s="591"/>
      <c r="AV9" s="591"/>
      <c r="AW9" s="591"/>
      <c r="AX9" s="591"/>
      <c r="AY9" s="593">
        <v>2676</v>
      </c>
      <c r="AZ9" s="593"/>
      <c r="BA9" s="593"/>
      <c r="BB9" s="593"/>
      <c r="BC9" s="593"/>
      <c r="BD9" s="593"/>
      <c r="BE9" s="593"/>
      <c r="BF9" s="593"/>
      <c r="BG9" s="593"/>
      <c r="BH9" s="593"/>
      <c r="BI9" s="591">
        <v>770</v>
      </c>
      <c r="BJ9" s="591"/>
      <c r="BK9" s="591"/>
      <c r="BL9" s="591"/>
      <c r="BM9" s="591"/>
      <c r="BN9" s="591"/>
      <c r="BO9" s="591"/>
      <c r="BP9" s="591"/>
      <c r="BQ9" s="591"/>
      <c r="BR9" s="591"/>
      <c r="BS9" s="591">
        <v>556</v>
      </c>
      <c r="BT9" s="591"/>
      <c r="BU9" s="591"/>
      <c r="BV9" s="591"/>
      <c r="BW9" s="591"/>
      <c r="BX9" s="591"/>
      <c r="BY9" s="591"/>
      <c r="BZ9" s="591"/>
      <c r="CA9" s="591"/>
      <c r="CB9" s="591"/>
      <c r="CC9" s="593">
        <v>1350</v>
      </c>
      <c r="CD9" s="593"/>
      <c r="CE9" s="593"/>
      <c r="CF9" s="593"/>
      <c r="CG9" s="593"/>
      <c r="CH9" s="593"/>
      <c r="CI9" s="593"/>
      <c r="CJ9" s="593"/>
      <c r="CK9" s="593"/>
    </row>
    <row r="10" spans="1:89" s="51" customFormat="1" ht="12" customHeight="1" x14ac:dyDescent="0.2">
      <c r="A10" s="580">
        <v>2010</v>
      </c>
      <c r="B10" s="580"/>
      <c r="C10" s="580"/>
      <c r="D10" s="580"/>
      <c r="E10" s="580"/>
      <c r="F10" s="580"/>
      <c r="G10" s="580"/>
      <c r="H10" s="580"/>
      <c r="I10" s="580"/>
      <c r="J10" s="581"/>
      <c r="K10" s="590">
        <v>372</v>
      </c>
      <c r="L10" s="591"/>
      <c r="M10" s="591"/>
      <c r="N10" s="591"/>
      <c r="O10" s="591"/>
      <c r="P10" s="591"/>
      <c r="Q10" s="591"/>
      <c r="R10" s="591"/>
      <c r="S10" s="591"/>
      <c r="T10" s="591"/>
      <c r="U10" s="592">
        <v>22</v>
      </c>
      <c r="V10" s="591"/>
      <c r="W10" s="591"/>
      <c r="X10" s="591"/>
      <c r="Y10" s="591"/>
      <c r="Z10" s="591"/>
      <c r="AA10" s="591"/>
      <c r="AB10" s="591"/>
      <c r="AC10" s="591"/>
      <c r="AD10" s="591"/>
      <c r="AE10" s="591">
        <v>104</v>
      </c>
      <c r="AF10" s="591"/>
      <c r="AG10" s="591"/>
      <c r="AH10" s="591"/>
      <c r="AI10" s="591"/>
      <c r="AJ10" s="591"/>
      <c r="AK10" s="591"/>
      <c r="AL10" s="591"/>
      <c r="AM10" s="591"/>
      <c r="AN10" s="591"/>
      <c r="AO10" s="591">
        <v>246</v>
      </c>
      <c r="AP10" s="591"/>
      <c r="AQ10" s="591"/>
      <c r="AR10" s="591"/>
      <c r="AS10" s="591"/>
      <c r="AT10" s="591"/>
      <c r="AU10" s="591"/>
      <c r="AV10" s="591"/>
      <c r="AW10" s="591"/>
      <c r="AX10" s="591"/>
      <c r="AY10" s="593">
        <v>2659</v>
      </c>
      <c r="AZ10" s="593"/>
      <c r="BA10" s="593"/>
      <c r="BB10" s="593"/>
      <c r="BC10" s="593"/>
      <c r="BD10" s="593"/>
      <c r="BE10" s="593"/>
      <c r="BF10" s="593"/>
      <c r="BG10" s="593"/>
      <c r="BH10" s="593"/>
      <c r="BI10" s="591">
        <v>787</v>
      </c>
      <c r="BJ10" s="591"/>
      <c r="BK10" s="591"/>
      <c r="BL10" s="591"/>
      <c r="BM10" s="591"/>
      <c r="BN10" s="591"/>
      <c r="BO10" s="591"/>
      <c r="BP10" s="591"/>
      <c r="BQ10" s="591"/>
      <c r="BR10" s="591"/>
      <c r="BS10" s="591">
        <v>541</v>
      </c>
      <c r="BT10" s="591"/>
      <c r="BU10" s="591"/>
      <c r="BV10" s="591"/>
      <c r="BW10" s="591"/>
      <c r="BX10" s="591"/>
      <c r="BY10" s="591"/>
      <c r="BZ10" s="591"/>
      <c r="CA10" s="591"/>
      <c r="CB10" s="591"/>
      <c r="CC10" s="593">
        <v>1331</v>
      </c>
      <c r="CD10" s="593"/>
      <c r="CE10" s="593"/>
      <c r="CF10" s="593"/>
      <c r="CG10" s="593"/>
      <c r="CH10" s="593"/>
      <c r="CI10" s="593"/>
      <c r="CJ10" s="593"/>
      <c r="CK10" s="593"/>
    </row>
    <row r="11" spans="1:89" s="51" customFormat="1" ht="12" customHeight="1" x14ac:dyDescent="0.2">
      <c r="A11" s="580">
        <v>2011</v>
      </c>
      <c r="B11" s="580"/>
      <c r="C11" s="580"/>
      <c r="D11" s="580"/>
      <c r="E11" s="580"/>
      <c r="F11" s="580"/>
      <c r="G11" s="580"/>
      <c r="H11" s="580"/>
      <c r="I11" s="580"/>
      <c r="J11" s="581"/>
      <c r="K11" s="590">
        <v>377</v>
      </c>
      <c r="L11" s="591"/>
      <c r="M11" s="591"/>
      <c r="N11" s="591"/>
      <c r="O11" s="591"/>
      <c r="P11" s="591"/>
      <c r="Q11" s="591"/>
      <c r="R11" s="591"/>
      <c r="S11" s="591"/>
      <c r="T11" s="591"/>
      <c r="U11" s="592">
        <v>25</v>
      </c>
      <c r="V11" s="591"/>
      <c r="W11" s="591"/>
      <c r="X11" s="591"/>
      <c r="Y11" s="591"/>
      <c r="Z11" s="591"/>
      <c r="AA11" s="591"/>
      <c r="AB11" s="591"/>
      <c r="AC11" s="591"/>
      <c r="AD11" s="591"/>
      <c r="AE11" s="591">
        <v>114</v>
      </c>
      <c r="AF11" s="591"/>
      <c r="AG11" s="591"/>
      <c r="AH11" s="591"/>
      <c r="AI11" s="591"/>
      <c r="AJ11" s="591"/>
      <c r="AK11" s="591"/>
      <c r="AL11" s="591"/>
      <c r="AM11" s="591"/>
      <c r="AN11" s="591"/>
      <c r="AO11" s="591">
        <v>238</v>
      </c>
      <c r="AP11" s="591"/>
      <c r="AQ11" s="591"/>
      <c r="AR11" s="591"/>
      <c r="AS11" s="591"/>
      <c r="AT11" s="591"/>
      <c r="AU11" s="591"/>
      <c r="AV11" s="591"/>
      <c r="AW11" s="591"/>
      <c r="AX11" s="591"/>
      <c r="AY11" s="593">
        <v>2671</v>
      </c>
      <c r="AZ11" s="593"/>
      <c r="BA11" s="593"/>
      <c r="BB11" s="593"/>
      <c r="BC11" s="593"/>
      <c r="BD11" s="593"/>
      <c r="BE11" s="593"/>
      <c r="BF11" s="593"/>
      <c r="BG11" s="593"/>
      <c r="BH11" s="593"/>
      <c r="BI11" s="591">
        <v>749</v>
      </c>
      <c r="BJ11" s="591"/>
      <c r="BK11" s="591"/>
      <c r="BL11" s="591"/>
      <c r="BM11" s="591"/>
      <c r="BN11" s="591"/>
      <c r="BO11" s="591"/>
      <c r="BP11" s="591"/>
      <c r="BQ11" s="591"/>
      <c r="BR11" s="591"/>
      <c r="BS11" s="591">
        <v>579</v>
      </c>
      <c r="BT11" s="591"/>
      <c r="BU11" s="591"/>
      <c r="BV11" s="591"/>
      <c r="BW11" s="591"/>
      <c r="BX11" s="591"/>
      <c r="BY11" s="591"/>
      <c r="BZ11" s="591"/>
      <c r="CA11" s="591"/>
      <c r="CB11" s="591"/>
      <c r="CC11" s="593">
        <v>1343</v>
      </c>
      <c r="CD11" s="593"/>
      <c r="CE11" s="593"/>
      <c r="CF11" s="593"/>
      <c r="CG11" s="593"/>
      <c r="CH11" s="593"/>
      <c r="CI11" s="593"/>
      <c r="CJ11" s="593"/>
      <c r="CK11" s="593"/>
    </row>
    <row r="12" spans="1:89" s="51" customFormat="1" ht="12" customHeight="1" x14ac:dyDescent="0.2">
      <c r="A12" s="580">
        <v>2012</v>
      </c>
      <c r="B12" s="580"/>
      <c r="C12" s="580"/>
      <c r="D12" s="580"/>
      <c r="E12" s="580"/>
      <c r="F12" s="580"/>
      <c r="G12" s="580"/>
      <c r="H12" s="580"/>
      <c r="I12" s="580"/>
      <c r="J12" s="581"/>
      <c r="K12" s="590">
        <v>359</v>
      </c>
      <c r="L12" s="591"/>
      <c r="M12" s="591"/>
      <c r="N12" s="591"/>
      <c r="O12" s="591"/>
      <c r="P12" s="591"/>
      <c r="Q12" s="591"/>
      <c r="R12" s="591"/>
      <c r="S12" s="591"/>
      <c r="T12" s="591"/>
      <c r="U12" s="592">
        <v>16</v>
      </c>
      <c r="V12" s="591"/>
      <c r="W12" s="591"/>
      <c r="X12" s="591"/>
      <c r="Y12" s="591"/>
      <c r="Z12" s="591"/>
      <c r="AA12" s="591"/>
      <c r="AB12" s="591"/>
      <c r="AC12" s="591"/>
      <c r="AD12" s="591"/>
      <c r="AE12" s="591">
        <v>85</v>
      </c>
      <c r="AF12" s="591"/>
      <c r="AG12" s="591"/>
      <c r="AH12" s="591"/>
      <c r="AI12" s="591"/>
      <c r="AJ12" s="591"/>
      <c r="AK12" s="591"/>
      <c r="AL12" s="591"/>
      <c r="AM12" s="591"/>
      <c r="AN12" s="591"/>
      <c r="AO12" s="591">
        <v>258</v>
      </c>
      <c r="AP12" s="591"/>
      <c r="AQ12" s="591"/>
      <c r="AR12" s="591"/>
      <c r="AS12" s="591"/>
      <c r="AT12" s="591"/>
      <c r="AU12" s="591"/>
      <c r="AV12" s="591"/>
      <c r="AW12" s="591"/>
      <c r="AX12" s="591"/>
      <c r="AY12" s="593">
        <v>2660</v>
      </c>
      <c r="AZ12" s="593"/>
      <c r="BA12" s="593"/>
      <c r="BB12" s="593"/>
      <c r="BC12" s="593"/>
      <c r="BD12" s="593"/>
      <c r="BE12" s="593"/>
      <c r="BF12" s="593"/>
      <c r="BG12" s="593"/>
      <c r="BH12" s="593"/>
      <c r="BI12" s="591">
        <v>772</v>
      </c>
      <c r="BJ12" s="591"/>
      <c r="BK12" s="591"/>
      <c r="BL12" s="591"/>
      <c r="BM12" s="591"/>
      <c r="BN12" s="591"/>
      <c r="BO12" s="591"/>
      <c r="BP12" s="591"/>
      <c r="BQ12" s="591"/>
      <c r="BR12" s="591"/>
      <c r="BS12" s="591">
        <v>566</v>
      </c>
      <c r="BT12" s="591"/>
      <c r="BU12" s="591"/>
      <c r="BV12" s="591"/>
      <c r="BW12" s="591"/>
      <c r="BX12" s="591"/>
      <c r="BY12" s="591"/>
      <c r="BZ12" s="591"/>
      <c r="CA12" s="591"/>
      <c r="CB12" s="591"/>
      <c r="CC12" s="593">
        <v>1322</v>
      </c>
      <c r="CD12" s="593"/>
      <c r="CE12" s="593"/>
      <c r="CF12" s="593"/>
      <c r="CG12" s="593"/>
      <c r="CH12" s="593"/>
      <c r="CI12" s="593"/>
      <c r="CJ12" s="593"/>
      <c r="CK12" s="593"/>
    </row>
    <row r="13" spans="1:89" s="51" customFormat="1" ht="12" customHeight="1" x14ac:dyDescent="0.2">
      <c r="A13" s="580">
        <v>2013</v>
      </c>
      <c r="B13" s="580"/>
      <c r="C13" s="580"/>
      <c r="D13" s="580"/>
      <c r="E13" s="580"/>
      <c r="F13" s="580"/>
      <c r="G13" s="580"/>
      <c r="H13" s="580"/>
      <c r="I13" s="580"/>
      <c r="J13" s="581"/>
      <c r="K13" s="590">
        <v>289</v>
      </c>
      <c r="L13" s="591"/>
      <c r="M13" s="591"/>
      <c r="N13" s="591"/>
      <c r="O13" s="591"/>
      <c r="P13" s="591"/>
      <c r="Q13" s="591"/>
      <c r="R13" s="591"/>
      <c r="S13" s="591"/>
      <c r="T13" s="591"/>
      <c r="U13" s="592">
        <v>13</v>
      </c>
      <c r="V13" s="591"/>
      <c r="W13" s="591"/>
      <c r="X13" s="591"/>
      <c r="Y13" s="591"/>
      <c r="Z13" s="591"/>
      <c r="AA13" s="591"/>
      <c r="AB13" s="591"/>
      <c r="AC13" s="591"/>
      <c r="AD13" s="591"/>
      <c r="AE13" s="591">
        <v>96</v>
      </c>
      <c r="AF13" s="591"/>
      <c r="AG13" s="591"/>
      <c r="AH13" s="591"/>
      <c r="AI13" s="591"/>
      <c r="AJ13" s="591"/>
      <c r="AK13" s="591"/>
      <c r="AL13" s="591"/>
      <c r="AM13" s="591"/>
      <c r="AN13" s="591"/>
      <c r="AO13" s="591">
        <v>180</v>
      </c>
      <c r="AP13" s="591"/>
      <c r="AQ13" s="591"/>
      <c r="AR13" s="591"/>
      <c r="AS13" s="591"/>
      <c r="AT13" s="591"/>
      <c r="AU13" s="591"/>
      <c r="AV13" s="591"/>
      <c r="AW13" s="591"/>
      <c r="AX13" s="591"/>
      <c r="AY13" s="593">
        <v>2649</v>
      </c>
      <c r="AZ13" s="593"/>
      <c r="BA13" s="593"/>
      <c r="BB13" s="593"/>
      <c r="BC13" s="593"/>
      <c r="BD13" s="593"/>
      <c r="BE13" s="593"/>
      <c r="BF13" s="593"/>
      <c r="BG13" s="593"/>
      <c r="BH13" s="593"/>
      <c r="BI13" s="591">
        <v>737</v>
      </c>
      <c r="BJ13" s="591"/>
      <c r="BK13" s="591"/>
      <c r="BL13" s="591"/>
      <c r="BM13" s="591"/>
      <c r="BN13" s="591"/>
      <c r="BO13" s="591"/>
      <c r="BP13" s="591"/>
      <c r="BQ13" s="591"/>
      <c r="BR13" s="591"/>
      <c r="BS13" s="591">
        <v>568</v>
      </c>
      <c r="BT13" s="591"/>
      <c r="BU13" s="591"/>
      <c r="BV13" s="591"/>
      <c r="BW13" s="591"/>
      <c r="BX13" s="591"/>
      <c r="BY13" s="591"/>
      <c r="BZ13" s="591"/>
      <c r="CA13" s="591"/>
      <c r="CB13" s="591"/>
      <c r="CC13" s="593">
        <v>1344</v>
      </c>
      <c r="CD13" s="593"/>
      <c r="CE13" s="593"/>
      <c r="CF13" s="593"/>
      <c r="CG13" s="593"/>
      <c r="CH13" s="593"/>
      <c r="CI13" s="593"/>
      <c r="CJ13" s="593"/>
      <c r="CK13" s="593"/>
    </row>
    <row r="14" spans="1:89" s="51" customFormat="1" ht="12" customHeight="1" x14ac:dyDescent="0.2">
      <c r="A14" s="580">
        <v>2014</v>
      </c>
      <c r="B14" s="580"/>
      <c r="C14" s="580"/>
      <c r="D14" s="580"/>
      <c r="E14" s="580"/>
      <c r="F14" s="580"/>
      <c r="G14" s="580"/>
      <c r="H14" s="580"/>
      <c r="I14" s="580"/>
      <c r="J14" s="581"/>
      <c r="K14" s="590">
        <v>249</v>
      </c>
      <c r="L14" s="591"/>
      <c r="M14" s="591"/>
      <c r="N14" s="591"/>
      <c r="O14" s="591"/>
      <c r="P14" s="591"/>
      <c r="Q14" s="591"/>
      <c r="R14" s="591"/>
      <c r="S14" s="591"/>
      <c r="T14" s="591"/>
      <c r="U14" s="592">
        <v>18</v>
      </c>
      <c r="V14" s="591"/>
      <c r="W14" s="591"/>
      <c r="X14" s="591"/>
      <c r="Y14" s="591"/>
      <c r="Z14" s="591"/>
      <c r="AA14" s="591"/>
      <c r="AB14" s="591"/>
      <c r="AC14" s="591"/>
      <c r="AD14" s="591"/>
      <c r="AE14" s="591">
        <v>78</v>
      </c>
      <c r="AF14" s="591"/>
      <c r="AG14" s="591"/>
      <c r="AH14" s="591"/>
      <c r="AI14" s="591"/>
      <c r="AJ14" s="591"/>
      <c r="AK14" s="591"/>
      <c r="AL14" s="591"/>
      <c r="AM14" s="591"/>
      <c r="AN14" s="591"/>
      <c r="AO14" s="591">
        <v>153</v>
      </c>
      <c r="AP14" s="591"/>
      <c r="AQ14" s="591"/>
      <c r="AR14" s="591"/>
      <c r="AS14" s="591"/>
      <c r="AT14" s="591"/>
      <c r="AU14" s="591"/>
      <c r="AV14" s="591"/>
      <c r="AW14" s="591"/>
      <c r="AX14" s="591"/>
      <c r="AY14" s="593">
        <v>2643</v>
      </c>
      <c r="AZ14" s="593"/>
      <c r="BA14" s="593"/>
      <c r="BB14" s="593"/>
      <c r="BC14" s="593"/>
      <c r="BD14" s="593"/>
      <c r="BE14" s="593"/>
      <c r="BF14" s="593"/>
      <c r="BG14" s="593"/>
      <c r="BH14" s="593"/>
      <c r="BI14" s="591">
        <v>757</v>
      </c>
      <c r="BJ14" s="591"/>
      <c r="BK14" s="591"/>
      <c r="BL14" s="591"/>
      <c r="BM14" s="591"/>
      <c r="BN14" s="591"/>
      <c r="BO14" s="591"/>
      <c r="BP14" s="591"/>
      <c r="BQ14" s="591"/>
      <c r="BR14" s="591"/>
      <c r="BS14" s="591">
        <v>564</v>
      </c>
      <c r="BT14" s="591"/>
      <c r="BU14" s="591"/>
      <c r="BV14" s="591"/>
      <c r="BW14" s="591"/>
      <c r="BX14" s="591"/>
      <c r="BY14" s="591"/>
      <c r="BZ14" s="591"/>
      <c r="CA14" s="591"/>
      <c r="CB14" s="591"/>
      <c r="CC14" s="593">
        <v>1322</v>
      </c>
      <c r="CD14" s="593"/>
      <c r="CE14" s="593"/>
      <c r="CF14" s="593"/>
      <c r="CG14" s="593"/>
      <c r="CH14" s="593"/>
      <c r="CI14" s="593"/>
      <c r="CJ14" s="593"/>
      <c r="CK14" s="593"/>
    </row>
    <row r="15" spans="1:89" s="51" customFormat="1" ht="12" customHeight="1" x14ac:dyDescent="0.2">
      <c r="A15" s="580">
        <v>2015</v>
      </c>
      <c r="B15" s="580"/>
      <c r="C15" s="580"/>
      <c r="D15" s="580"/>
      <c r="E15" s="580"/>
      <c r="F15" s="580"/>
      <c r="G15" s="580"/>
      <c r="H15" s="580"/>
      <c r="I15" s="580"/>
      <c r="J15" s="581"/>
      <c r="K15" s="590">
        <v>198</v>
      </c>
      <c r="L15" s="591"/>
      <c r="M15" s="591"/>
      <c r="N15" s="591"/>
      <c r="O15" s="591"/>
      <c r="P15" s="591"/>
      <c r="Q15" s="591"/>
      <c r="R15" s="591"/>
      <c r="S15" s="591"/>
      <c r="T15" s="591"/>
      <c r="U15" s="592">
        <v>16</v>
      </c>
      <c r="V15" s="591"/>
      <c r="W15" s="591"/>
      <c r="X15" s="591"/>
      <c r="Y15" s="591"/>
      <c r="Z15" s="591"/>
      <c r="AA15" s="591"/>
      <c r="AB15" s="591"/>
      <c r="AC15" s="591"/>
      <c r="AD15" s="591"/>
      <c r="AE15" s="591">
        <v>54</v>
      </c>
      <c r="AF15" s="591"/>
      <c r="AG15" s="591"/>
      <c r="AH15" s="591"/>
      <c r="AI15" s="591"/>
      <c r="AJ15" s="591"/>
      <c r="AK15" s="591"/>
      <c r="AL15" s="591"/>
      <c r="AM15" s="591"/>
      <c r="AN15" s="591"/>
      <c r="AO15" s="591">
        <v>128</v>
      </c>
      <c r="AP15" s="591"/>
      <c r="AQ15" s="591"/>
      <c r="AR15" s="591"/>
      <c r="AS15" s="591"/>
      <c r="AT15" s="591"/>
      <c r="AU15" s="591"/>
      <c r="AV15" s="591"/>
      <c r="AW15" s="591"/>
      <c r="AX15" s="591"/>
      <c r="AY15" s="593">
        <v>2713</v>
      </c>
      <c r="AZ15" s="593"/>
      <c r="BA15" s="593"/>
      <c r="BB15" s="593"/>
      <c r="BC15" s="593"/>
      <c r="BD15" s="593"/>
      <c r="BE15" s="593"/>
      <c r="BF15" s="593"/>
      <c r="BG15" s="593"/>
      <c r="BH15" s="593"/>
      <c r="BI15" s="591">
        <v>845</v>
      </c>
      <c r="BJ15" s="591"/>
      <c r="BK15" s="591"/>
      <c r="BL15" s="591"/>
      <c r="BM15" s="591"/>
      <c r="BN15" s="591"/>
      <c r="BO15" s="591"/>
      <c r="BP15" s="591"/>
      <c r="BQ15" s="591"/>
      <c r="BR15" s="591"/>
      <c r="BS15" s="591">
        <v>496</v>
      </c>
      <c r="BT15" s="591"/>
      <c r="BU15" s="591"/>
      <c r="BV15" s="591"/>
      <c r="BW15" s="591"/>
      <c r="BX15" s="591"/>
      <c r="BY15" s="591"/>
      <c r="BZ15" s="591"/>
      <c r="CA15" s="591"/>
      <c r="CB15" s="591"/>
      <c r="CC15" s="593">
        <v>1372</v>
      </c>
      <c r="CD15" s="593"/>
      <c r="CE15" s="593"/>
      <c r="CF15" s="593"/>
      <c r="CG15" s="593"/>
      <c r="CH15" s="593"/>
      <c r="CI15" s="593"/>
      <c r="CJ15" s="593"/>
      <c r="CK15" s="593"/>
    </row>
    <row r="16" spans="1:89" s="51" customFormat="1" ht="12" customHeight="1" x14ac:dyDescent="0.2">
      <c r="A16" s="580">
        <v>2016</v>
      </c>
      <c r="B16" s="580"/>
      <c r="C16" s="580"/>
      <c r="D16" s="580"/>
      <c r="E16" s="580"/>
      <c r="F16" s="580"/>
      <c r="G16" s="580"/>
      <c r="H16" s="580"/>
      <c r="I16" s="580"/>
      <c r="J16" s="581"/>
      <c r="K16" s="590">
        <v>166</v>
      </c>
      <c r="L16" s="591"/>
      <c r="M16" s="591"/>
      <c r="N16" s="591"/>
      <c r="O16" s="591"/>
      <c r="P16" s="591"/>
      <c r="Q16" s="591"/>
      <c r="R16" s="591"/>
      <c r="S16" s="591"/>
      <c r="T16" s="591"/>
      <c r="U16" s="592">
        <v>11</v>
      </c>
      <c r="V16" s="591"/>
      <c r="W16" s="591"/>
      <c r="X16" s="591"/>
      <c r="Y16" s="591"/>
      <c r="Z16" s="591"/>
      <c r="AA16" s="591"/>
      <c r="AB16" s="591"/>
      <c r="AC16" s="591"/>
      <c r="AD16" s="591"/>
      <c r="AE16" s="591">
        <v>47</v>
      </c>
      <c r="AF16" s="591"/>
      <c r="AG16" s="591"/>
      <c r="AH16" s="591"/>
      <c r="AI16" s="591"/>
      <c r="AJ16" s="591"/>
      <c r="AK16" s="591"/>
      <c r="AL16" s="591"/>
      <c r="AM16" s="591"/>
      <c r="AN16" s="591"/>
      <c r="AO16" s="591">
        <v>108</v>
      </c>
      <c r="AP16" s="591"/>
      <c r="AQ16" s="591"/>
      <c r="AR16" s="591"/>
      <c r="AS16" s="591"/>
      <c r="AT16" s="591"/>
      <c r="AU16" s="591"/>
      <c r="AV16" s="591"/>
      <c r="AW16" s="591"/>
      <c r="AX16" s="591"/>
      <c r="AY16" s="593">
        <v>2712</v>
      </c>
      <c r="AZ16" s="593"/>
      <c r="BA16" s="593"/>
      <c r="BB16" s="593"/>
      <c r="BC16" s="593"/>
      <c r="BD16" s="593"/>
      <c r="BE16" s="593"/>
      <c r="BF16" s="593"/>
      <c r="BG16" s="593"/>
      <c r="BH16" s="593"/>
      <c r="BI16" s="591">
        <v>848</v>
      </c>
      <c r="BJ16" s="591"/>
      <c r="BK16" s="591"/>
      <c r="BL16" s="591"/>
      <c r="BM16" s="591"/>
      <c r="BN16" s="591"/>
      <c r="BO16" s="591"/>
      <c r="BP16" s="591"/>
      <c r="BQ16" s="591"/>
      <c r="BR16" s="591"/>
      <c r="BS16" s="591">
        <v>510</v>
      </c>
      <c r="BT16" s="591"/>
      <c r="BU16" s="591"/>
      <c r="BV16" s="591"/>
      <c r="BW16" s="591"/>
      <c r="BX16" s="591"/>
      <c r="BY16" s="591"/>
      <c r="BZ16" s="591"/>
      <c r="CA16" s="591"/>
      <c r="CB16" s="591"/>
      <c r="CC16" s="593">
        <v>1354</v>
      </c>
      <c r="CD16" s="593"/>
      <c r="CE16" s="593"/>
      <c r="CF16" s="593"/>
      <c r="CG16" s="593"/>
      <c r="CH16" s="593"/>
      <c r="CI16" s="593"/>
      <c r="CJ16" s="593"/>
      <c r="CK16" s="593"/>
    </row>
    <row r="17" spans="1:89" s="51" customFormat="1" ht="12" customHeight="1" x14ac:dyDescent="0.2">
      <c r="A17" s="580">
        <v>2017</v>
      </c>
      <c r="B17" s="580"/>
      <c r="C17" s="580"/>
      <c r="D17" s="580"/>
      <c r="E17" s="580"/>
      <c r="F17" s="580"/>
      <c r="G17" s="580"/>
      <c r="H17" s="580"/>
      <c r="I17" s="580"/>
      <c r="J17" s="581"/>
      <c r="K17" s="590">
        <v>129</v>
      </c>
      <c r="L17" s="591"/>
      <c r="M17" s="591"/>
      <c r="N17" s="591"/>
      <c r="O17" s="591"/>
      <c r="P17" s="591"/>
      <c r="Q17" s="591"/>
      <c r="R17" s="591"/>
      <c r="S17" s="591"/>
      <c r="T17" s="591"/>
      <c r="U17" s="592">
        <v>13</v>
      </c>
      <c r="V17" s="591"/>
      <c r="W17" s="591"/>
      <c r="X17" s="591"/>
      <c r="Y17" s="591"/>
      <c r="Z17" s="591"/>
      <c r="AA17" s="591"/>
      <c r="AB17" s="591"/>
      <c r="AC17" s="591"/>
      <c r="AD17" s="591"/>
      <c r="AE17" s="591">
        <v>31</v>
      </c>
      <c r="AF17" s="591"/>
      <c r="AG17" s="591"/>
      <c r="AH17" s="591"/>
      <c r="AI17" s="591"/>
      <c r="AJ17" s="591"/>
      <c r="AK17" s="591"/>
      <c r="AL17" s="591"/>
      <c r="AM17" s="591"/>
      <c r="AN17" s="591"/>
      <c r="AO17" s="591">
        <v>85</v>
      </c>
      <c r="AP17" s="591"/>
      <c r="AQ17" s="591"/>
      <c r="AR17" s="591"/>
      <c r="AS17" s="591"/>
      <c r="AT17" s="591"/>
      <c r="AU17" s="591"/>
      <c r="AV17" s="591"/>
      <c r="AW17" s="591"/>
      <c r="AX17" s="591"/>
      <c r="AY17" s="593">
        <v>2718</v>
      </c>
      <c r="AZ17" s="593"/>
      <c r="BA17" s="593"/>
      <c r="BB17" s="593"/>
      <c r="BC17" s="593"/>
      <c r="BD17" s="593"/>
      <c r="BE17" s="593"/>
      <c r="BF17" s="593"/>
      <c r="BG17" s="593"/>
      <c r="BH17" s="593"/>
      <c r="BI17" s="591">
        <v>794</v>
      </c>
      <c r="BJ17" s="591"/>
      <c r="BK17" s="591"/>
      <c r="BL17" s="591"/>
      <c r="BM17" s="591"/>
      <c r="BN17" s="591"/>
      <c r="BO17" s="591"/>
      <c r="BP17" s="591"/>
      <c r="BQ17" s="591"/>
      <c r="BR17" s="591"/>
      <c r="BS17" s="591">
        <v>565</v>
      </c>
      <c r="BT17" s="591"/>
      <c r="BU17" s="591"/>
      <c r="BV17" s="591"/>
      <c r="BW17" s="591"/>
      <c r="BX17" s="591"/>
      <c r="BY17" s="591"/>
      <c r="BZ17" s="591"/>
      <c r="CA17" s="591"/>
      <c r="CB17" s="591"/>
      <c r="CC17" s="593">
        <v>1359</v>
      </c>
      <c r="CD17" s="593"/>
      <c r="CE17" s="593"/>
      <c r="CF17" s="593"/>
      <c r="CG17" s="593"/>
      <c r="CH17" s="593"/>
      <c r="CI17" s="593"/>
      <c r="CJ17" s="593"/>
      <c r="CK17" s="593"/>
    </row>
    <row r="18" spans="1:89" s="51" customFormat="1" ht="12" customHeight="1" x14ac:dyDescent="0.2">
      <c r="A18" s="580">
        <v>2018</v>
      </c>
      <c r="B18" s="580"/>
      <c r="C18" s="580"/>
      <c r="D18" s="580"/>
      <c r="E18" s="580"/>
      <c r="F18" s="580"/>
      <c r="G18" s="580"/>
      <c r="H18" s="580"/>
      <c r="I18" s="580"/>
      <c r="J18" s="581"/>
      <c r="K18" s="590">
        <v>147</v>
      </c>
      <c r="L18" s="591"/>
      <c r="M18" s="591"/>
      <c r="N18" s="591"/>
      <c r="O18" s="591"/>
      <c r="P18" s="591"/>
      <c r="Q18" s="591"/>
      <c r="R18" s="591"/>
      <c r="S18" s="591"/>
      <c r="T18" s="591"/>
      <c r="U18" s="592">
        <v>15</v>
      </c>
      <c r="V18" s="591"/>
      <c r="W18" s="591"/>
      <c r="X18" s="591"/>
      <c r="Y18" s="591"/>
      <c r="Z18" s="591"/>
      <c r="AA18" s="591"/>
      <c r="AB18" s="591"/>
      <c r="AC18" s="591"/>
      <c r="AD18" s="591"/>
      <c r="AE18" s="591">
        <v>32</v>
      </c>
      <c r="AF18" s="591"/>
      <c r="AG18" s="591"/>
      <c r="AH18" s="591"/>
      <c r="AI18" s="591"/>
      <c r="AJ18" s="591"/>
      <c r="AK18" s="591"/>
      <c r="AL18" s="591"/>
      <c r="AM18" s="591"/>
      <c r="AN18" s="591"/>
      <c r="AO18" s="591">
        <v>100</v>
      </c>
      <c r="AP18" s="591"/>
      <c r="AQ18" s="591"/>
      <c r="AR18" s="591"/>
      <c r="AS18" s="591"/>
      <c r="AT18" s="591"/>
      <c r="AU18" s="591"/>
      <c r="AV18" s="591"/>
      <c r="AW18" s="591"/>
      <c r="AX18" s="591"/>
      <c r="AY18" s="593">
        <v>2669</v>
      </c>
      <c r="AZ18" s="593"/>
      <c r="BA18" s="593"/>
      <c r="BB18" s="593"/>
      <c r="BC18" s="593"/>
      <c r="BD18" s="593"/>
      <c r="BE18" s="593"/>
      <c r="BF18" s="593"/>
      <c r="BG18" s="593"/>
      <c r="BH18" s="593"/>
      <c r="BI18" s="591">
        <v>773</v>
      </c>
      <c r="BJ18" s="591"/>
      <c r="BK18" s="591"/>
      <c r="BL18" s="591"/>
      <c r="BM18" s="591"/>
      <c r="BN18" s="591"/>
      <c r="BO18" s="591"/>
      <c r="BP18" s="591"/>
      <c r="BQ18" s="591"/>
      <c r="BR18" s="591"/>
      <c r="BS18" s="591">
        <v>542</v>
      </c>
      <c r="BT18" s="591"/>
      <c r="BU18" s="591"/>
      <c r="BV18" s="591"/>
      <c r="BW18" s="591"/>
      <c r="BX18" s="591"/>
      <c r="BY18" s="591"/>
      <c r="BZ18" s="591"/>
      <c r="CA18" s="591"/>
      <c r="CB18" s="591"/>
      <c r="CC18" s="593">
        <v>1354</v>
      </c>
      <c r="CD18" s="593"/>
      <c r="CE18" s="593"/>
      <c r="CF18" s="593"/>
      <c r="CG18" s="593"/>
      <c r="CH18" s="593"/>
      <c r="CI18" s="593"/>
      <c r="CJ18" s="593"/>
      <c r="CK18" s="593"/>
    </row>
    <row r="19" spans="1:89" s="51" customFormat="1" x14ac:dyDescent="0.2"/>
  </sheetData>
  <mergeCells count="104">
    <mergeCell ref="BS18:CB18"/>
    <mergeCell ref="CC18:CK18"/>
    <mergeCell ref="BI17:BR17"/>
    <mergeCell ref="BS17:CB17"/>
    <mergeCell ref="CC17:CK17"/>
    <mergeCell ref="A18:J18"/>
    <mergeCell ref="K18:T18"/>
    <mergeCell ref="U18:AD18"/>
    <mergeCell ref="AE18:AN18"/>
    <mergeCell ref="AO18:AX18"/>
    <mergeCell ref="AY18:BH18"/>
    <mergeCell ref="BI18:BR18"/>
    <mergeCell ref="A17:J17"/>
    <mergeCell ref="K17:T17"/>
    <mergeCell ref="U17:AD17"/>
    <mergeCell ref="AE17:AN17"/>
    <mergeCell ref="AO17:AX17"/>
    <mergeCell ref="AY17:BH17"/>
    <mergeCell ref="A16:J16"/>
    <mergeCell ref="K16:T16"/>
    <mergeCell ref="U16:AD16"/>
    <mergeCell ref="AE16:AN16"/>
    <mergeCell ref="AO16:AX16"/>
    <mergeCell ref="AY16:BH16"/>
    <mergeCell ref="BI16:BR16"/>
    <mergeCell ref="BS16:CB16"/>
    <mergeCell ref="CC16:CK16"/>
    <mergeCell ref="A15:J15"/>
    <mergeCell ref="K15:T15"/>
    <mergeCell ref="U15:AD15"/>
    <mergeCell ref="AE15:AN15"/>
    <mergeCell ref="AO15:AX15"/>
    <mergeCell ref="AY15:BH15"/>
    <mergeCell ref="BI15:BR15"/>
    <mergeCell ref="BS15:CB15"/>
    <mergeCell ref="CC15:CK15"/>
    <mergeCell ref="BI13:BR13"/>
    <mergeCell ref="BS13:CB13"/>
    <mergeCell ref="CC13:CK13"/>
    <mergeCell ref="A14:J14"/>
    <mergeCell ref="K14:T14"/>
    <mergeCell ref="U14:AD14"/>
    <mergeCell ref="AE14:AN14"/>
    <mergeCell ref="AO14:AX14"/>
    <mergeCell ref="AY14:BH14"/>
    <mergeCell ref="BI14:BR14"/>
    <mergeCell ref="A13:J13"/>
    <mergeCell ref="K13:T13"/>
    <mergeCell ref="U13:AD13"/>
    <mergeCell ref="AE13:AN13"/>
    <mergeCell ref="AO13:AX13"/>
    <mergeCell ref="AY13:BH13"/>
    <mergeCell ref="BS14:CB14"/>
    <mergeCell ref="CC14:CK14"/>
    <mergeCell ref="A12:J12"/>
    <mergeCell ref="K12:T12"/>
    <mergeCell ref="U12:AD12"/>
    <mergeCell ref="AE12:AN12"/>
    <mergeCell ref="AO12:AX12"/>
    <mergeCell ref="AY12:BH12"/>
    <mergeCell ref="BI12:BR12"/>
    <mergeCell ref="BS12:CB12"/>
    <mergeCell ref="CC12:CK12"/>
    <mergeCell ref="A11:J11"/>
    <mergeCell ref="K11:T11"/>
    <mergeCell ref="U11:AD11"/>
    <mergeCell ref="AE11:AN11"/>
    <mergeCell ref="AO11:AX11"/>
    <mergeCell ref="AY11:BH11"/>
    <mergeCell ref="BI11:BR11"/>
    <mergeCell ref="BS11:CB11"/>
    <mergeCell ref="CC11:CK11"/>
    <mergeCell ref="A10:J10"/>
    <mergeCell ref="K10:T10"/>
    <mergeCell ref="U10:AD10"/>
    <mergeCell ref="AE10:AN10"/>
    <mergeCell ref="AO10:AX10"/>
    <mergeCell ref="AY10:BH10"/>
    <mergeCell ref="BI10:BR10"/>
    <mergeCell ref="BS10:CB10"/>
    <mergeCell ref="CC10:CK10"/>
    <mergeCell ref="BI6:BR7"/>
    <mergeCell ref="BS6:CB7"/>
    <mergeCell ref="CC6:CK7"/>
    <mergeCell ref="A8:J8"/>
    <mergeCell ref="A9:J9"/>
    <mergeCell ref="K9:T9"/>
    <mergeCell ref="U9:AD9"/>
    <mergeCell ref="AE9:AN9"/>
    <mergeCell ref="AO9:AX9"/>
    <mergeCell ref="AY9:BH9"/>
    <mergeCell ref="A4:J7"/>
    <mergeCell ref="K4:AX4"/>
    <mergeCell ref="AY4:CK4"/>
    <mergeCell ref="K5:T7"/>
    <mergeCell ref="U5:AX5"/>
    <mergeCell ref="AY5:BH7"/>
    <mergeCell ref="BI5:CK5"/>
    <mergeCell ref="U6:AD7"/>
    <mergeCell ref="AE6:AN7"/>
    <mergeCell ref="AO6:AX7"/>
    <mergeCell ref="BI9:BR9"/>
    <mergeCell ref="BS9:CB9"/>
    <mergeCell ref="CC9:CK9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6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8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9.625" style="3" customWidth="1"/>
    <col min="2" max="4" width="7.625" style="3" customWidth="1"/>
    <col min="5" max="5" width="7.75" style="3" customWidth="1"/>
    <col min="6" max="8" width="7.625" style="3" customWidth="1"/>
    <col min="9" max="9" width="7.75" style="3" customWidth="1"/>
    <col min="10" max="10" width="7.625" style="3" customWidth="1"/>
    <col min="11" max="16384" width="11" style="3"/>
  </cols>
  <sheetData>
    <row r="1" spans="1:10" ht="12.75" customHeight="1" x14ac:dyDescent="0.2">
      <c r="A1" s="1" t="s">
        <v>574</v>
      </c>
      <c r="B1" s="1"/>
      <c r="C1" s="1"/>
      <c r="D1" s="1"/>
      <c r="E1" s="1"/>
      <c r="F1" s="1"/>
      <c r="G1" s="1"/>
    </row>
    <row r="2" spans="1:10" ht="12.75" customHeight="1" x14ac:dyDescent="0.2"/>
    <row r="3" spans="1:10" s="22" customFormat="1" ht="12.75" customHeight="1" x14ac:dyDescent="0.2">
      <c r="A3" s="523" t="s">
        <v>186</v>
      </c>
      <c r="B3" s="456" t="s">
        <v>207</v>
      </c>
      <c r="C3" s="450" t="s">
        <v>21</v>
      </c>
      <c r="D3" s="451"/>
      <c r="E3" s="451"/>
      <c r="F3" s="451"/>
      <c r="G3" s="450" t="s">
        <v>22</v>
      </c>
      <c r="H3" s="451"/>
      <c r="I3" s="451"/>
      <c r="J3" s="451"/>
    </row>
    <row r="4" spans="1:10" s="22" customFormat="1" ht="12.75" customHeight="1" x14ac:dyDescent="0.2">
      <c r="A4" s="609"/>
      <c r="B4" s="457"/>
      <c r="C4" s="453" t="s">
        <v>208</v>
      </c>
      <c r="D4" s="459" t="s">
        <v>209</v>
      </c>
      <c r="E4" s="460"/>
      <c r="F4" s="460"/>
      <c r="G4" s="453" t="s">
        <v>208</v>
      </c>
      <c r="H4" s="459" t="s">
        <v>209</v>
      </c>
      <c r="I4" s="460"/>
      <c r="J4" s="460"/>
    </row>
    <row r="5" spans="1:10" s="22" customFormat="1" ht="12.75" customHeight="1" x14ac:dyDescent="0.2">
      <c r="A5" s="610"/>
      <c r="B5" s="454"/>
      <c r="C5" s="454"/>
      <c r="D5" s="288" t="s">
        <v>30</v>
      </c>
      <c r="E5" s="288" t="s">
        <v>210</v>
      </c>
      <c r="F5" s="288" t="s">
        <v>203</v>
      </c>
      <c r="G5" s="454"/>
      <c r="H5" s="288" t="s">
        <v>30</v>
      </c>
      <c r="I5" s="288" t="s">
        <v>210</v>
      </c>
      <c r="J5" s="288" t="s">
        <v>203</v>
      </c>
    </row>
    <row r="6" spans="1:10" s="79" customFormat="1" ht="38.25" customHeight="1" x14ac:dyDescent="0.2">
      <c r="A6" s="294"/>
      <c r="B6" s="521" t="s">
        <v>211</v>
      </c>
      <c r="C6" s="607"/>
      <c r="D6" s="607"/>
      <c r="E6" s="607"/>
      <c r="F6" s="607"/>
      <c r="G6" s="607"/>
      <c r="H6" s="607"/>
      <c r="I6" s="607"/>
      <c r="J6" s="607"/>
    </row>
    <row r="7" spans="1:10" s="79" customFormat="1" ht="12.75" customHeight="1" x14ac:dyDescent="0.2">
      <c r="A7" s="110">
        <v>2009</v>
      </c>
      <c r="B7" s="111">
        <v>3090</v>
      </c>
      <c r="C7" s="111">
        <v>414</v>
      </c>
      <c r="D7" s="111">
        <v>31</v>
      </c>
      <c r="E7" s="111">
        <v>147</v>
      </c>
      <c r="F7" s="111">
        <v>16</v>
      </c>
      <c r="G7" s="112">
        <v>2676</v>
      </c>
      <c r="H7" s="111">
        <v>199</v>
      </c>
      <c r="I7" s="111">
        <v>2113</v>
      </c>
      <c r="J7" s="111">
        <v>270</v>
      </c>
    </row>
    <row r="8" spans="1:10" s="79" customFormat="1" ht="12.75" customHeight="1" x14ac:dyDescent="0.2">
      <c r="A8" s="110">
        <v>2010</v>
      </c>
      <c r="B8" s="111">
        <v>3031</v>
      </c>
      <c r="C8" s="111">
        <v>372</v>
      </c>
      <c r="D8" s="111">
        <v>36</v>
      </c>
      <c r="E8" s="111">
        <v>149</v>
      </c>
      <c r="F8" s="111">
        <v>12</v>
      </c>
      <c r="G8" s="112">
        <v>2659</v>
      </c>
      <c r="H8" s="111">
        <v>243</v>
      </c>
      <c r="I8" s="111">
        <v>2101</v>
      </c>
      <c r="J8" s="111">
        <v>288</v>
      </c>
    </row>
    <row r="9" spans="1:10" s="79" customFormat="1" ht="12.75" customHeight="1" x14ac:dyDescent="0.2">
      <c r="A9" s="110">
        <v>2011</v>
      </c>
      <c r="B9" s="111">
        <v>3048</v>
      </c>
      <c r="C9" s="111">
        <v>377</v>
      </c>
      <c r="D9" s="111">
        <v>43</v>
      </c>
      <c r="E9" s="111">
        <v>149</v>
      </c>
      <c r="F9" s="111">
        <v>20</v>
      </c>
      <c r="G9" s="112">
        <v>2671</v>
      </c>
      <c r="H9" s="111">
        <v>258</v>
      </c>
      <c r="I9" s="111">
        <v>2104</v>
      </c>
      <c r="J9" s="111">
        <v>322</v>
      </c>
    </row>
    <row r="10" spans="1:10" s="79" customFormat="1" ht="12.75" customHeight="1" x14ac:dyDescent="0.2">
      <c r="A10" s="110">
        <v>2012</v>
      </c>
      <c r="B10" s="111">
        <v>3019</v>
      </c>
      <c r="C10" s="111">
        <v>359</v>
      </c>
      <c r="D10" s="111">
        <v>36</v>
      </c>
      <c r="E10" s="111">
        <v>114</v>
      </c>
      <c r="F10" s="111">
        <v>16</v>
      </c>
      <c r="G10" s="112">
        <v>2660</v>
      </c>
      <c r="H10" s="111">
        <v>257</v>
      </c>
      <c r="I10" s="111">
        <v>2124</v>
      </c>
      <c r="J10" s="111">
        <v>335</v>
      </c>
    </row>
    <row r="11" spans="1:10" s="79" customFormat="1" ht="12.75" customHeight="1" x14ac:dyDescent="0.2">
      <c r="A11" s="110">
        <v>2013</v>
      </c>
      <c r="B11" s="111">
        <v>2938</v>
      </c>
      <c r="C11" s="111">
        <v>289</v>
      </c>
      <c r="D11" s="111">
        <v>19</v>
      </c>
      <c r="E11" s="111">
        <v>90</v>
      </c>
      <c r="F11" s="111">
        <v>11</v>
      </c>
      <c r="G11" s="112">
        <v>2649</v>
      </c>
      <c r="H11" s="111">
        <v>213</v>
      </c>
      <c r="I11" s="111">
        <v>2083</v>
      </c>
      <c r="J11" s="111">
        <v>335</v>
      </c>
    </row>
    <row r="12" spans="1:10" s="79" customFormat="1" ht="12.75" customHeight="1" x14ac:dyDescent="0.2">
      <c r="A12" s="110">
        <v>2014</v>
      </c>
      <c r="B12" s="111">
        <v>2892</v>
      </c>
      <c r="C12" s="111">
        <v>249</v>
      </c>
      <c r="D12" s="111">
        <v>18</v>
      </c>
      <c r="E12" s="111">
        <v>104</v>
      </c>
      <c r="F12" s="111">
        <v>11</v>
      </c>
      <c r="G12" s="112">
        <v>2643</v>
      </c>
      <c r="H12" s="111">
        <v>219</v>
      </c>
      <c r="I12" s="111">
        <v>2161</v>
      </c>
      <c r="J12" s="111">
        <v>331</v>
      </c>
    </row>
    <row r="13" spans="1:10" s="79" customFormat="1" ht="12.75" customHeight="1" x14ac:dyDescent="0.2">
      <c r="A13" s="110">
        <v>2015</v>
      </c>
      <c r="B13" s="111">
        <v>2911</v>
      </c>
      <c r="C13" s="111">
        <v>198</v>
      </c>
      <c r="D13" s="111">
        <v>8</v>
      </c>
      <c r="E13" s="111">
        <v>68</v>
      </c>
      <c r="F13" s="111">
        <v>14</v>
      </c>
      <c r="G13" s="112">
        <v>2713</v>
      </c>
      <c r="H13" s="111">
        <v>242</v>
      </c>
      <c r="I13" s="111">
        <v>2213</v>
      </c>
      <c r="J13" s="111">
        <v>357</v>
      </c>
    </row>
    <row r="14" spans="1:10" s="79" customFormat="1" ht="12.75" customHeight="1" x14ac:dyDescent="0.2">
      <c r="A14" s="110">
        <v>2016</v>
      </c>
      <c r="B14" s="111">
        <v>2878</v>
      </c>
      <c r="C14" s="111">
        <v>166</v>
      </c>
      <c r="D14" s="111">
        <v>16</v>
      </c>
      <c r="E14" s="111">
        <v>59</v>
      </c>
      <c r="F14" s="111">
        <v>14</v>
      </c>
      <c r="G14" s="112">
        <v>2712</v>
      </c>
      <c r="H14" s="111">
        <v>239</v>
      </c>
      <c r="I14" s="111">
        <v>2161</v>
      </c>
      <c r="J14" s="111">
        <v>468</v>
      </c>
    </row>
    <row r="15" spans="1:10" s="79" customFormat="1" ht="12.75" customHeight="1" x14ac:dyDescent="0.2">
      <c r="A15" s="110">
        <v>2017</v>
      </c>
      <c r="B15" s="111">
        <v>2847</v>
      </c>
      <c r="C15" s="111">
        <v>129</v>
      </c>
      <c r="D15" s="111">
        <v>16</v>
      </c>
      <c r="E15" s="111">
        <v>47</v>
      </c>
      <c r="F15" s="111">
        <v>14</v>
      </c>
      <c r="G15" s="112">
        <v>2718</v>
      </c>
      <c r="H15" s="111">
        <v>222</v>
      </c>
      <c r="I15" s="111">
        <v>2188</v>
      </c>
      <c r="J15" s="111">
        <v>556</v>
      </c>
    </row>
    <row r="16" spans="1:10" s="79" customFormat="1" ht="12.75" customHeight="1" x14ac:dyDescent="0.2">
      <c r="A16" s="110">
        <v>2018</v>
      </c>
      <c r="B16" s="111">
        <v>2816</v>
      </c>
      <c r="C16" s="111">
        <v>147</v>
      </c>
      <c r="D16" s="111">
        <v>14</v>
      </c>
      <c r="E16" s="111">
        <v>50</v>
      </c>
      <c r="F16" s="111">
        <v>25</v>
      </c>
      <c r="G16" s="112">
        <v>2669</v>
      </c>
      <c r="H16" s="111">
        <v>219</v>
      </c>
      <c r="I16" s="111">
        <v>2164</v>
      </c>
      <c r="J16" s="111">
        <v>576</v>
      </c>
    </row>
    <row r="17" spans="1:10" s="79" customFormat="1" ht="38.25" customHeight="1" x14ac:dyDescent="0.2">
      <c r="B17" s="608" t="s">
        <v>212</v>
      </c>
      <c r="C17" s="607"/>
      <c r="D17" s="607"/>
      <c r="E17" s="607"/>
      <c r="F17" s="607"/>
      <c r="G17" s="607"/>
      <c r="H17" s="607"/>
      <c r="I17" s="607"/>
      <c r="J17" s="607"/>
    </row>
    <row r="18" spans="1:10" s="79" customFormat="1" ht="12.75" customHeight="1" x14ac:dyDescent="0.2">
      <c r="A18" s="110">
        <v>2009</v>
      </c>
      <c r="B18" s="31">
        <v>100</v>
      </c>
      <c r="C18" s="32">
        <v>13.398058252427184</v>
      </c>
      <c r="D18" s="32">
        <v>1.0032362459546926</v>
      </c>
      <c r="E18" s="32">
        <v>4.7572815533980579</v>
      </c>
      <c r="F18" s="32">
        <v>0.51779935275080902</v>
      </c>
      <c r="G18" s="34">
        <v>86.601941747572809</v>
      </c>
      <c r="H18" s="32">
        <v>6.4401294498381878</v>
      </c>
      <c r="I18" s="32">
        <v>68.381877022653725</v>
      </c>
      <c r="J18" s="32">
        <v>8.7378640776699026</v>
      </c>
    </row>
    <row r="19" spans="1:10" s="79" customFormat="1" ht="12.75" customHeight="1" x14ac:dyDescent="0.2">
      <c r="A19" s="110">
        <v>2010</v>
      </c>
      <c r="B19" s="31">
        <v>100</v>
      </c>
      <c r="C19" s="32">
        <v>12.273177169251072</v>
      </c>
      <c r="D19" s="32">
        <v>1.1877268228307489</v>
      </c>
      <c r="E19" s="32">
        <v>4.9158693500494888</v>
      </c>
      <c r="F19" s="32">
        <v>0.39590894094358298</v>
      </c>
      <c r="G19" s="34">
        <v>87.72682283074893</v>
      </c>
      <c r="H19" s="32">
        <v>8.0171560541075557</v>
      </c>
      <c r="I19" s="32">
        <v>69.317057076872317</v>
      </c>
      <c r="J19" s="32">
        <v>9.5018145826459914</v>
      </c>
    </row>
    <row r="20" spans="1:10" s="79" customFormat="1" ht="12.75" customHeight="1" x14ac:dyDescent="0.2">
      <c r="A20" s="110">
        <v>2011</v>
      </c>
      <c r="B20" s="31">
        <v>100</v>
      </c>
      <c r="C20" s="32">
        <v>12.368766404199475</v>
      </c>
      <c r="D20" s="32">
        <v>1.4107611548556431</v>
      </c>
      <c r="E20" s="32">
        <v>4.8884514435695543</v>
      </c>
      <c r="F20" s="32">
        <v>0.65616797900262469</v>
      </c>
      <c r="G20" s="34">
        <v>87.631233595800524</v>
      </c>
      <c r="H20" s="32">
        <v>8.4645669291338592</v>
      </c>
      <c r="I20" s="32">
        <v>69.028871391076123</v>
      </c>
      <c r="J20" s="32">
        <v>10.564304461942257</v>
      </c>
    </row>
    <row r="21" spans="1:10" s="79" customFormat="1" ht="12.75" customHeight="1" x14ac:dyDescent="0.2">
      <c r="A21" s="110">
        <v>2012</v>
      </c>
      <c r="B21" s="31">
        <v>100</v>
      </c>
      <c r="C21" s="32">
        <v>11.891354753229546</v>
      </c>
      <c r="D21" s="32">
        <v>1.1924478304074198</v>
      </c>
      <c r="E21" s="32">
        <v>3.7760847962901618</v>
      </c>
      <c r="F21" s="32">
        <v>0.52997681351440873</v>
      </c>
      <c r="G21" s="34">
        <v>88.10864524677045</v>
      </c>
      <c r="H21" s="32">
        <v>8.5127525670751911</v>
      </c>
      <c r="I21" s="32">
        <v>70.354421994037764</v>
      </c>
      <c r="J21" s="32">
        <v>11.096389532957932</v>
      </c>
    </row>
    <row r="22" spans="1:10" s="79" customFormat="1" ht="12.75" customHeight="1" x14ac:dyDescent="0.2">
      <c r="A22" s="110">
        <v>2013</v>
      </c>
      <c r="B22" s="31">
        <v>100</v>
      </c>
      <c r="C22" s="32">
        <v>9.8366235534377129</v>
      </c>
      <c r="D22" s="32">
        <v>0.64669843430905383</v>
      </c>
      <c r="E22" s="32">
        <v>3.0633083730428861</v>
      </c>
      <c r="F22" s="32">
        <v>0.37440435670524164</v>
      </c>
      <c r="G22" s="34">
        <v>90.163376446562282</v>
      </c>
      <c r="H22" s="32">
        <v>7.2498298162014976</v>
      </c>
      <c r="I22" s="32">
        <v>70.898570456092585</v>
      </c>
      <c r="J22" s="32">
        <v>11.402314499659633</v>
      </c>
    </row>
    <row r="23" spans="1:10" s="79" customFormat="1" ht="12.75" customHeight="1" x14ac:dyDescent="0.2">
      <c r="A23" s="110">
        <v>2014</v>
      </c>
      <c r="B23" s="31">
        <v>100</v>
      </c>
      <c r="C23" s="32">
        <v>8.609958506224066</v>
      </c>
      <c r="D23" s="32">
        <v>0.62240663900414939</v>
      </c>
      <c r="E23" s="32">
        <v>3.5961272475795298</v>
      </c>
      <c r="F23" s="32">
        <v>0.38035961272475793</v>
      </c>
      <c r="G23" s="34">
        <v>91.390041493775939</v>
      </c>
      <c r="H23" s="32">
        <v>7.5726141078838172</v>
      </c>
      <c r="I23" s="32">
        <v>74.723374827109268</v>
      </c>
      <c r="J23" s="32">
        <v>11.44536652835408</v>
      </c>
    </row>
    <row r="24" spans="1:10" s="79" customFormat="1" ht="12.75" customHeight="1" x14ac:dyDescent="0.2">
      <c r="A24" s="110">
        <v>2015</v>
      </c>
      <c r="B24" s="31">
        <v>100</v>
      </c>
      <c r="C24" s="32">
        <v>6.8017863277224322</v>
      </c>
      <c r="D24" s="32">
        <v>0.27481964960494676</v>
      </c>
      <c r="E24" s="32">
        <v>2.3359670216420474</v>
      </c>
      <c r="F24" s="32">
        <v>0.4809343868086568</v>
      </c>
      <c r="G24" s="34">
        <v>93.198213672277575</v>
      </c>
      <c r="H24" s="32">
        <v>8.3132944005496388</v>
      </c>
      <c r="I24" s="32">
        <v>76.021985571968401</v>
      </c>
      <c r="J24" s="32">
        <v>12.263826863620748</v>
      </c>
    </row>
    <row r="25" spans="1:10" s="79" customFormat="1" ht="12.75" customHeight="1" x14ac:dyDescent="0.2">
      <c r="A25" s="110">
        <v>2016</v>
      </c>
      <c r="B25" s="31">
        <v>100</v>
      </c>
      <c r="C25" s="32">
        <v>5.8</v>
      </c>
      <c r="D25" s="32">
        <v>0.6</v>
      </c>
      <c r="E25" s="32">
        <v>2.1</v>
      </c>
      <c r="F25" s="32">
        <v>0.5</v>
      </c>
      <c r="G25" s="34">
        <v>94.2</v>
      </c>
      <c r="H25" s="32">
        <v>8.3000000000000007</v>
      </c>
      <c r="I25" s="32">
        <v>75.099999999999994</v>
      </c>
      <c r="J25" s="32">
        <v>16.3</v>
      </c>
    </row>
    <row r="26" spans="1:10" s="79" customFormat="1" ht="12.75" customHeight="1" x14ac:dyDescent="0.2">
      <c r="A26" s="110">
        <v>2017</v>
      </c>
      <c r="B26" s="31">
        <v>100</v>
      </c>
      <c r="C26" s="32">
        <v>4.5</v>
      </c>
      <c r="D26" s="32">
        <v>0.6</v>
      </c>
      <c r="E26" s="32">
        <v>1.7</v>
      </c>
      <c r="F26" s="32">
        <v>0.5</v>
      </c>
      <c r="G26" s="34">
        <v>95.5</v>
      </c>
      <c r="H26" s="32">
        <v>7.8</v>
      </c>
      <c r="I26" s="32">
        <v>76.900000000000006</v>
      </c>
      <c r="J26" s="32">
        <v>19.5</v>
      </c>
    </row>
    <row r="27" spans="1:10" s="79" customFormat="1" ht="12.75" customHeight="1" x14ac:dyDescent="0.2">
      <c r="A27" s="110">
        <v>2018</v>
      </c>
      <c r="B27" s="31">
        <v>100</v>
      </c>
      <c r="C27" s="32">
        <v>5.2</v>
      </c>
      <c r="D27" s="32">
        <v>0.5</v>
      </c>
      <c r="E27" s="32">
        <v>1.8</v>
      </c>
      <c r="F27" s="32">
        <v>0.9</v>
      </c>
      <c r="G27" s="34">
        <v>94.8</v>
      </c>
      <c r="H27" s="32">
        <v>7.8</v>
      </c>
      <c r="I27" s="32">
        <v>76.8</v>
      </c>
      <c r="J27" s="32">
        <v>20.5</v>
      </c>
    </row>
    <row r="28" spans="1:10" s="79" customFormat="1" ht="38.25" customHeight="1" x14ac:dyDescent="0.2">
      <c r="B28" s="521" t="s">
        <v>277</v>
      </c>
      <c r="C28" s="607"/>
      <c r="D28" s="607"/>
      <c r="E28" s="607"/>
      <c r="F28" s="607"/>
      <c r="G28" s="607"/>
      <c r="H28" s="607"/>
      <c r="I28" s="607"/>
      <c r="J28" s="607"/>
    </row>
    <row r="29" spans="1:10" s="79" customFormat="1" ht="12.75" customHeight="1" x14ac:dyDescent="0.2">
      <c r="A29" s="110">
        <v>2009</v>
      </c>
      <c r="B29" s="60">
        <v>0</v>
      </c>
      <c r="C29" s="31">
        <v>100</v>
      </c>
      <c r="D29" s="32">
        <v>7.4879227053140101</v>
      </c>
      <c r="E29" s="32">
        <v>35.507246376811594</v>
      </c>
      <c r="F29" s="32">
        <v>3.8647342995169081</v>
      </c>
      <c r="G29" s="33">
        <v>100</v>
      </c>
      <c r="H29" s="32">
        <v>7.4364723467862479</v>
      </c>
      <c r="I29" s="32">
        <v>78.961136023916296</v>
      </c>
      <c r="J29" s="32">
        <v>10.089686098654708</v>
      </c>
    </row>
    <row r="30" spans="1:10" s="79" customFormat="1" ht="12.75" customHeight="1" x14ac:dyDescent="0.2">
      <c r="A30" s="110">
        <v>2010</v>
      </c>
      <c r="B30" s="60">
        <v>0</v>
      </c>
      <c r="C30" s="31">
        <v>100</v>
      </c>
      <c r="D30" s="32">
        <v>11.405835543766578</v>
      </c>
      <c r="E30" s="32">
        <v>39.522546419098141</v>
      </c>
      <c r="F30" s="32">
        <v>5.3050397877984086</v>
      </c>
      <c r="G30" s="33">
        <v>100</v>
      </c>
      <c r="H30" s="32">
        <v>9.659303631598652</v>
      </c>
      <c r="I30" s="32">
        <v>78.77199550730063</v>
      </c>
      <c r="J30" s="32">
        <v>12.055409958816922</v>
      </c>
    </row>
    <row r="31" spans="1:10" s="79" customFormat="1" ht="12.75" customHeight="1" x14ac:dyDescent="0.2">
      <c r="A31" s="110">
        <v>2011</v>
      </c>
      <c r="B31" s="60">
        <v>0</v>
      </c>
      <c r="C31" s="31">
        <v>100</v>
      </c>
      <c r="D31" s="32">
        <v>11.405835543766578</v>
      </c>
      <c r="E31" s="32">
        <v>39.522546419098141</v>
      </c>
      <c r="F31" s="32">
        <v>5.3050397877984086</v>
      </c>
      <c r="G31" s="33">
        <v>100</v>
      </c>
      <c r="H31" s="32">
        <v>9.659303631598652</v>
      </c>
      <c r="I31" s="32">
        <v>78.771995507300645</v>
      </c>
      <c r="J31" s="32">
        <v>12.055409958816922</v>
      </c>
    </row>
    <row r="32" spans="1:10" s="79" customFormat="1" ht="12.75" customHeight="1" x14ac:dyDescent="0.2">
      <c r="A32" s="110">
        <v>2012</v>
      </c>
      <c r="B32" s="60">
        <v>0</v>
      </c>
      <c r="C32" s="31">
        <v>100</v>
      </c>
      <c r="D32" s="32">
        <v>10.027855153203342</v>
      </c>
      <c r="E32" s="32">
        <v>31.754874651810582</v>
      </c>
      <c r="F32" s="32">
        <v>4.4568245125348191</v>
      </c>
      <c r="G32" s="33">
        <v>100</v>
      </c>
      <c r="H32" s="32">
        <v>9.6616541353383454</v>
      </c>
      <c r="I32" s="32">
        <v>79.849624060150376</v>
      </c>
      <c r="J32" s="32">
        <v>12.593984962406015</v>
      </c>
    </row>
    <row r="33" spans="1:10" s="79" customFormat="1" ht="12.75" customHeight="1" x14ac:dyDescent="0.2">
      <c r="A33" s="110">
        <v>2013</v>
      </c>
      <c r="B33" s="60">
        <v>0</v>
      </c>
      <c r="C33" s="31">
        <v>100</v>
      </c>
      <c r="D33" s="32">
        <v>6.5743944636678195</v>
      </c>
      <c r="E33" s="32">
        <v>31.141868512110726</v>
      </c>
      <c r="F33" s="32">
        <v>3.8062283737024223</v>
      </c>
      <c r="G33" s="33">
        <v>100</v>
      </c>
      <c r="H33" s="32">
        <v>8.0407701019252542</v>
      </c>
      <c r="I33" s="32">
        <v>78.633446583616461</v>
      </c>
      <c r="J33" s="32">
        <v>12.646281615704039</v>
      </c>
    </row>
    <row r="34" spans="1:10" s="79" customFormat="1" ht="12.75" customHeight="1" x14ac:dyDescent="0.2">
      <c r="A34" s="110">
        <v>2014</v>
      </c>
      <c r="B34" s="60">
        <v>0</v>
      </c>
      <c r="C34" s="31">
        <v>100</v>
      </c>
      <c r="D34" s="32">
        <v>7.2289156626506026</v>
      </c>
      <c r="E34" s="32">
        <v>41.76706827309237</v>
      </c>
      <c r="F34" s="32">
        <v>4.4176706827309236</v>
      </c>
      <c r="G34" s="33">
        <v>100</v>
      </c>
      <c r="H34" s="32">
        <v>8.2860385925085129</v>
      </c>
      <c r="I34" s="32">
        <v>81.763147937949299</v>
      </c>
      <c r="J34" s="32">
        <v>12.52364737041241</v>
      </c>
    </row>
    <row r="35" spans="1:10" s="79" customFormat="1" ht="12.75" customHeight="1" x14ac:dyDescent="0.2">
      <c r="A35" s="110">
        <v>2015</v>
      </c>
      <c r="B35" s="60">
        <v>0</v>
      </c>
      <c r="C35" s="31">
        <v>100</v>
      </c>
      <c r="D35" s="32">
        <v>4.0404040404040407</v>
      </c>
      <c r="E35" s="32">
        <v>34.343434343434346</v>
      </c>
      <c r="F35" s="32">
        <v>7.0707070707070709</v>
      </c>
      <c r="G35" s="33">
        <v>100</v>
      </c>
      <c r="H35" s="32">
        <v>8.9200147438260231</v>
      </c>
      <c r="I35" s="32">
        <v>81.570217471433835</v>
      </c>
      <c r="J35" s="32">
        <v>13.15886472539624</v>
      </c>
    </row>
    <row r="36" spans="1:10" s="79" customFormat="1" ht="12.75" customHeight="1" x14ac:dyDescent="0.2">
      <c r="A36" s="110">
        <v>2016</v>
      </c>
      <c r="B36" s="60">
        <v>0</v>
      </c>
      <c r="C36" s="31">
        <v>100</v>
      </c>
      <c r="D36" s="32">
        <v>9.6</v>
      </c>
      <c r="E36" s="32">
        <v>35.5</v>
      </c>
      <c r="F36" s="32">
        <v>8.4</v>
      </c>
      <c r="G36" s="33">
        <v>100</v>
      </c>
      <c r="H36" s="32">
        <v>8.8000000000000007</v>
      </c>
      <c r="I36" s="32">
        <v>79.7</v>
      </c>
      <c r="J36" s="32">
        <v>17.3</v>
      </c>
    </row>
    <row r="37" spans="1:10" s="79" customFormat="1" ht="12.75" customHeight="1" x14ac:dyDescent="0.2">
      <c r="A37" s="110">
        <v>2017</v>
      </c>
      <c r="B37" s="60">
        <v>0</v>
      </c>
      <c r="C37" s="31">
        <v>100</v>
      </c>
      <c r="D37" s="32">
        <v>12.4</v>
      </c>
      <c r="E37" s="32">
        <v>36.4</v>
      </c>
      <c r="F37" s="32">
        <v>10.9</v>
      </c>
      <c r="G37" s="33">
        <v>100</v>
      </c>
      <c r="H37" s="32">
        <v>8.1999999999999993</v>
      </c>
      <c r="I37" s="32">
        <v>80.5</v>
      </c>
      <c r="J37" s="32">
        <v>20.5</v>
      </c>
    </row>
    <row r="38" spans="1:10" s="79" customFormat="1" ht="12.75" customHeight="1" x14ac:dyDescent="0.2">
      <c r="A38" s="110">
        <v>2018</v>
      </c>
      <c r="B38" s="60">
        <v>0</v>
      </c>
      <c r="C38" s="31">
        <v>100</v>
      </c>
      <c r="D38" s="32">
        <v>9.5</v>
      </c>
      <c r="E38" s="32">
        <v>34</v>
      </c>
      <c r="F38" s="32">
        <v>17</v>
      </c>
      <c r="G38" s="33">
        <v>100</v>
      </c>
      <c r="H38" s="32">
        <v>8.1999999999999993</v>
      </c>
      <c r="I38" s="32">
        <v>81.099999999999994</v>
      </c>
      <c r="J38" s="32">
        <v>21.6</v>
      </c>
    </row>
  </sheetData>
  <mergeCells count="11">
    <mergeCell ref="B6:J6"/>
    <mergeCell ref="B17:J17"/>
    <mergeCell ref="B28:J28"/>
    <mergeCell ref="A3:A5"/>
    <mergeCell ref="B3:B5"/>
    <mergeCell ref="C3:F3"/>
    <mergeCell ref="G3:J3"/>
    <mergeCell ref="C4:C5"/>
    <mergeCell ref="D4:F4"/>
    <mergeCell ref="G4:G5"/>
    <mergeCell ref="H4:J4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7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8"/>
  <sheetViews>
    <sheetView showGridLines="0" showRuler="0" zoomScaleNormal="100" workbookViewId="0">
      <selection sqref="A1:XFD1"/>
    </sheetView>
  </sheetViews>
  <sheetFormatPr baseColWidth="10" defaultRowHeight="14.25" x14ac:dyDescent="0.2"/>
  <cols>
    <col min="1" max="1" width="11.125" customWidth="1"/>
    <col min="2" max="5" width="16.75" customWidth="1"/>
  </cols>
  <sheetData>
    <row r="1" spans="1:5" ht="15" customHeight="1" x14ac:dyDescent="0.2">
      <c r="A1" s="1" t="s">
        <v>575</v>
      </c>
    </row>
    <row r="2" spans="1:5" ht="15" customHeight="1" x14ac:dyDescent="0.2"/>
    <row r="3" spans="1:5" s="22" customFormat="1" ht="12" customHeight="1" x14ac:dyDescent="0.2">
      <c r="A3" s="444" t="s">
        <v>186</v>
      </c>
      <c r="B3" s="447" t="s">
        <v>54</v>
      </c>
      <c r="C3" s="447" t="s">
        <v>259</v>
      </c>
      <c r="D3" s="611" t="s">
        <v>139</v>
      </c>
      <c r="E3" s="456" t="s">
        <v>260</v>
      </c>
    </row>
    <row r="4" spans="1:5" s="22" customFormat="1" ht="12" customHeight="1" x14ac:dyDescent="0.2">
      <c r="A4" s="458"/>
      <c r="B4" s="448"/>
      <c r="C4" s="448"/>
      <c r="D4" s="461"/>
      <c r="E4" s="457"/>
    </row>
    <row r="5" spans="1:5" s="22" customFormat="1" ht="12" customHeight="1" x14ac:dyDescent="0.2">
      <c r="A5" s="465"/>
      <c r="B5" s="449"/>
      <c r="C5" s="449"/>
      <c r="D5" s="462"/>
      <c r="E5" s="454"/>
    </row>
    <row r="6" spans="1:5" s="22" customFormat="1" ht="38.25" customHeight="1" x14ac:dyDescent="0.2">
      <c r="A6" s="293"/>
      <c r="B6" s="442" t="s">
        <v>54</v>
      </c>
      <c r="C6" s="442"/>
      <c r="D6" s="442"/>
      <c r="E6" s="442"/>
    </row>
    <row r="7" spans="1:5" s="22" customFormat="1" ht="12.75" customHeight="1" x14ac:dyDescent="0.2">
      <c r="A7" s="110">
        <v>2009</v>
      </c>
      <c r="B7" s="113">
        <v>3090</v>
      </c>
      <c r="C7" s="113">
        <v>2861</v>
      </c>
      <c r="D7" s="113">
        <v>205</v>
      </c>
      <c r="E7" s="113">
        <v>24</v>
      </c>
    </row>
    <row r="8" spans="1:5" s="22" customFormat="1" ht="12.75" customHeight="1" x14ac:dyDescent="0.2">
      <c r="A8" s="110">
        <v>2010</v>
      </c>
      <c r="B8" s="113">
        <v>3031</v>
      </c>
      <c r="C8" s="113">
        <v>2828</v>
      </c>
      <c r="D8" s="113">
        <v>180</v>
      </c>
      <c r="E8" s="113">
        <v>23</v>
      </c>
    </row>
    <row r="9" spans="1:5" s="22" customFormat="1" ht="12.75" customHeight="1" x14ac:dyDescent="0.2">
      <c r="A9" s="110">
        <v>2011</v>
      </c>
      <c r="B9" s="113">
        <v>3048</v>
      </c>
      <c r="C9" s="113">
        <v>2867</v>
      </c>
      <c r="D9" s="113">
        <v>153</v>
      </c>
      <c r="E9" s="113">
        <v>28</v>
      </c>
    </row>
    <row r="10" spans="1:5" s="22" customFormat="1" ht="12.75" customHeight="1" x14ac:dyDescent="0.2">
      <c r="A10" s="110">
        <v>2012</v>
      </c>
      <c r="B10" s="113">
        <v>3019</v>
      </c>
      <c r="C10" s="113">
        <v>2835</v>
      </c>
      <c r="D10" s="113">
        <v>150</v>
      </c>
      <c r="E10" s="113">
        <v>34</v>
      </c>
    </row>
    <row r="11" spans="1:5" s="22" customFormat="1" ht="12.75" customHeight="1" x14ac:dyDescent="0.2">
      <c r="A11" s="110">
        <v>2013</v>
      </c>
      <c r="B11" s="113">
        <v>2938</v>
      </c>
      <c r="C11" s="113">
        <v>2786</v>
      </c>
      <c r="D11" s="113">
        <v>129</v>
      </c>
      <c r="E11" s="113">
        <v>23</v>
      </c>
    </row>
    <row r="12" spans="1:5" s="22" customFormat="1" ht="12.75" customHeight="1" x14ac:dyDescent="0.2">
      <c r="A12" s="110">
        <v>2014</v>
      </c>
      <c r="B12" s="113">
        <v>2892</v>
      </c>
      <c r="C12" s="113">
        <v>2769</v>
      </c>
      <c r="D12" s="113">
        <v>109</v>
      </c>
      <c r="E12" s="113">
        <v>14</v>
      </c>
    </row>
    <row r="13" spans="1:5" s="22" customFormat="1" ht="12.75" customHeight="1" x14ac:dyDescent="0.2">
      <c r="A13" s="110">
        <v>2015</v>
      </c>
      <c r="B13" s="113">
        <v>2911</v>
      </c>
      <c r="C13" s="113">
        <v>2798</v>
      </c>
      <c r="D13" s="113">
        <v>100</v>
      </c>
      <c r="E13" s="113">
        <v>13</v>
      </c>
    </row>
    <row r="14" spans="1:5" s="22" customFormat="1" ht="12.75" customHeight="1" x14ac:dyDescent="0.2">
      <c r="A14" s="110">
        <v>2016</v>
      </c>
      <c r="B14" s="113">
        <v>2878</v>
      </c>
      <c r="C14" s="113">
        <v>2791</v>
      </c>
      <c r="D14" s="113">
        <v>76</v>
      </c>
      <c r="E14" s="113">
        <v>11</v>
      </c>
    </row>
    <row r="15" spans="1:5" s="22" customFormat="1" ht="12.75" customHeight="1" x14ac:dyDescent="0.2">
      <c r="A15" s="110">
        <v>2017</v>
      </c>
      <c r="B15" s="113">
        <v>2847</v>
      </c>
      <c r="C15" s="113">
        <v>2784</v>
      </c>
      <c r="D15" s="113">
        <v>54</v>
      </c>
      <c r="E15" s="113">
        <v>9</v>
      </c>
    </row>
    <row r="16" spans="1:5" s="22" customFormat="1" ht="12.75" customHeight="1" x14ac:dyDescent="0.2">
      <c r="A16" s="110">
        <v>2018</v>
      </c>
      <c r="B16" s="113">
        <v>2816</v>
      </c>
      <c r="C16" s="113">
        <v>2729</v>
      </c>
      <c r="D16" s="113">
        <v>77</v>
      </c>
      <c r="E16" s="113">
        <v>10</v>
      </c>
    </row>
    <row r="17" spans="1:5" s="79" customFormat="1" ht="38.25" customHeight="1" x14ac:dyDescent="0.2">
      <c r="B17" s="443" t="s">
        <v>28</v>
      </c>
      <c r="C17" s="443"/>
      <c r="D17" s="443"/>
      <c r="E17" s="443"/>
    </row>
    <row r="18" spans="1:5" s="79" customFormat="1" ht="12.75" customHeight="1" x14ac:dyDescent="0.2">
      <c r="A18" s="110">
        <v>2009</v>
      </c>
      <c r="B18" s="113">
        <v>2860</v>
      </c>
      <c r="C18" s="113">
        <v>2647</v>
      </c>
      <c r="D18" s="113">
        <v>190</v>
      </c>
      <c r="E18" s="113">
        <v>23</v>
      </c>
    </row>
    <row r="19" spans="1:5" s="79" customFormat="1" ht="12.75" customHeight="1" x14ac:dyDescent="0.2">
      <c r="A19" s="110">
        <v>2010</v>
      </c>
      <c r="B19" s="113">
        <v>2752</v>
      </c>
      <c r="C19" s="113">
        <v>2566</v>
      </c>
      <c r="D19" s="113">
        <v>168</v>
      </c>
      <c r="E19" s="113">
        <v>18</v>
      </c>
    </row>
    <row r="20" spans="1:5" s="79" customFormat="1" ht="12.75" customHeight="1" x14ac:dyDescent="0.2">
      <c r="A20" s="110">
        <v>2011</v>
      </c>
      <c r="B20" s="113">
        <v>2747</v>
      </c>
      <c r="C20" s="113">
        <v>2594</v>
      </c>
      <c r="D20" s="113">
        <v>133</v>
      </c>
      <c r="E20" s="113">
        <v>20</v>
      </c>
    </row>
    <row r="21" spans="1:5" s="79" customFormat="1" ht="12.75" customHeight="1" x14ac:dyDescent="0.2">
      <c r="A21" s="110">
        <v>2012</v>
      </c>
      <c r="B21" s="113">
        <v>2726</v>
      </c>
      <c r="C21" s="113">
        <v>2560</v>
      </c>
      <c r="D21" s="113">
        <v>140</v>
      </c>
      <c r="E21" s="113">
        <v>26</v>
      </c>
    </row>
    <row r="22" spans="1:5" s="79" customFormat="1" ht="12.75" customHeight="1" x14ac:dyDescent="0.2">
      <c r="A22" s="110">
        <v>2013</v>
      </c>
      <c r="B22" s="113">
        <v>2706</v>
      </c>
      <c r="C22" s="113">
        <v>2570</v>
      </c>
      <c r="D22" s="113">
        <v>116</v>
      </c>
      <c r="E22" s="113">
        <v>20</v>
      </c>
    </row>
    <row r="23" spans="1:5" s="30" customFormat="1" ht="12.75" customHeight="1" x14ac:dyDescent="0.2">
      <c r="A23" s="110">
        <v>2014</v>
      </c>
      <c r="B23" s="113">
        <v>2655</v>
      </c>
      <c r="C23" s="113">
        <v>2542</v>
      </c>
      <c r="D23" s="113">
        <v>101</v>
      </c>
      <c r="E23" s="113">
        <v>12</v>
      </c>
    </row>
    <row r="24" spans="1:5" s="30" customFormat="1" ht="12.75" customHeight="1" x14ac:dyDescent="0.2">
      <c r="A24" s="110">
        <v>2015</v>
      </c>
      <c r="B24" s="113">
        <v>2661</v>
      </c>
      <c r="C24" s="113">
        <v>2553</v>
      </c>
      <c r="D24" s="113">
        <v>95</v>
      </c>
      <c r="E24" s="113">
        <v>13</v>
      </c>
    </row>
    <row r="25" spans="1:5" s="79" customFormat="1" ht="12.75" customHeight="1" x14ac:dyDescent="0.2">
      <c r="A25" s="110">
        <v>2016</v>
      </c>
      <c r="B25" s="113">
        <v>2623</v>
      </c>
      <c r="C25" s="113">
        <v>2544</v>
      </c>
      <c r="D25" s="113">
        <v>69</v>
      </c>
      <c r="E25" s="113">
        <v>10</v>
      </c>
    </row>
    <row r="26" spans="1:5" s="79" customFormat="1" ht="12.75" customHeight="1" x14ac:dyDescent="0.2">
      <c r="A26" s="110">
        <v>2017</v>
      </c>
      <c r="B26" s="113">
        <v>2609</v>
      </c>
      <c r="C26" s="113">
        <v>2552</v>
      </c>
      <c r="D26" s="113">
        <v>49</v>
      </c>
      <c r="E26" s="113">
        <v>8</v>
      </c>
    </row>
    <row r="27" spans="1:5" s="79" customFormat="1" ht="12.75" customHeight="1" x14ac:dyDescent="0.2">
      <c r="A27" s="110">
        <v>2018</v>
      </c>
      <c r="B27" s="113">
        <v>2583</v>
      </c>
      <c r="C27" s="113">
        <v>2504</v>
      </c>
      <c r="D27" s="113">
        <v>69</v>
      </c>
      <c r="E27" s="113">
        <v>10</v>
      </c>
    </row>
    <row r="28" spans="1:5" s="79" customFormat="1" ht="38.25" customHeight="1" x14ac:dyDescent="0.2">
      <c r="A28" s="100"/>
      <c r="B28" s="443" t="s">
        <v>30</v>
      </c>
      <c r="C28" s="443"/>
      <c r="D28" s="443"/>
      <c r="E28" s="443"/>
    </row>
    <row r="29" spans="1:5" s="79" customFormat="1" ht="12.75" customHeight="1" x14ac:dyDescent="0.2">
      <c r="A29" s="110">
        <v>2009</v>
      </c>
      <c r="B29" s="113">
        <v>230</v>
      </c>
      <c r="C29" s="113">
        <v>214</v>
      </c>
      <c r="D29" s="113">
        <v>15</v>
      </c>
      <c r="E29" s="113">
        <v>1</v>
      </c>
    </row>
    <row r="30" spans="1:5" s="79" customFormat="1" ht="12.75" customHeight="1" x14ac:dyDescent="0.2">
      <c r="A30" s="110">
        <v>2010</v>
      </c>
      <c r="B30" s="113">
        <v>279</v>
      </c>
      <c r="C30" s="113">
        <v>262</v>
      </c>
      <c r="D30" s="113">
        <v>12</v>
      </c>
      <c r="E30" s="113">
        <v>5</v>
      </c>
    </row>
    <row r="31" spans="1:5" s="79" customFormat="1" ht="12.75" customHeight="1" x14ac:dyDescent="0.2">
      <c r="A31" s="110">
        <v>2011</v>
      </c>
      <c r="B31" s="113">
        <v>301</v>
      </c>
      <c r="C31" s="113">
        <v>273</v>
      </c>
      <c r="D31" s="113">
        <v>20</v>
      </c>
      <c r="E31" s="113">
        <v>8</v>
      </c>
    </row>
    <row r="32" spans="1:5" s="79" customFormat="1" ht="12.75" customHeight="1" x14ac:dyDescent="0.2">
      <c r="A32" s="110">
        <v>2012</v>
      </c>
      <c r="B32" s="113">
        <v>293</v>
      </c>
      <c r="C32" s="113">
        <v>275</v>
      </c>
      <c r="D32" s="113">
        <v>10</v>
      </c>
      <c r="E32" s="113">
        <v>8</v>
      </c>
    </row>
    <row r="33" spans="1:5" s="79" customFormat="1" ht="12.75" customHeight="1" x14ac:dyDescent="0.2">
      <c r="A33" s="110">
        <v>2013</v>
      </c>
      <c r="B33" s="113">
        <v>232</v>
      </c>
      <c r="C33" s="113">
        <v>216</v>
      </c>
      <c r="D33" s="113">
        <v>13</v>
      </c>
      <c r="E33" s="113">
        <v>3</v>
      </c>
    </row>
    <row r="34" spans="1:5" s="30" customFormat="1" ht="12.75" customHeight="1" x14ac:dyDescent="0.2">
      <c r="A34" s="110">
        <v>2014</v>
      </c>
      <c r="B34" s="113">
        <v>237</v>
      </c>
      <c r="C34" s="113">
        <v>227</v>
      </c>
      <c r="D34" s="113">
        <v>8</v>
      </c>
      <c r="E34" s="113">
        <v>2</v>
      </c>
    </row>
    <row r="35" spans="1:5" s="79" customFormat="1" ht="12.75" customHeight="1" x14ac:dyDescent="0.2">
      <c r="A35" s="110">
        <v>2015</v>
      </c>
      <c r="B35" s="113">
        <v>250</v>
      </c>
      <c r="C35" s="113">
        <v>245</v>
      </c>
      <c r="D35" s="113">
        <v>5</v>
      </c>
      <c r="E35" s="376">
        <v>0</v>
      </c>
    </row>
    <row r="36" spans="1:5" s="79" customFormat="1" ht="12.75" customHeight="1" x14ac:dyDescent="0.2">
      <c r="A36" s="110">
        <v>2016</v>
      </c>
      <c r="B36" s="113">
        <v>255</v>
      </c>
      <c r="C36" s="113">
        <v>247</v>
      </c>
      <c r="D36" s="113">
        <v>7</v>
      </c>
      <c r="E36" s="215">
        <v>1</v>
      </c>
    </row>
    <row r="37" spans="1:5" s="79" customFormat="1" ht="12.75" customHeight="1" x14ac:dyDescent="0.2">
      <c r="A37" s="110">
        <v>2017</v>
      </c>
      <c r="B37" s="113">
        <v>238</v>
      </c>
      <c r="C37" s="113">
        <v>232</v>
      </c>
      <c r="D37" s="113">
        <v>5</v>
      </c>
      <c r="E37" s="376">
        <v>1</v>
      </c>
    </row>
    <row r="38" spans="1:5" s="79" customFormat="1" ht="12.75" customHeight="1" x14ac:dyDescent="0.2">
      <c r="A38" s="110">
        <v>2018</v>
      </c>
      <c r="B38" s="113">
        <v>233</v>
      </c>
      <c r="C38" s="113">
        <v>225</v>
      </c>
      <c r="D38" s="113">
        <v>8</v>
      </c>
      <c r="E38" s="376">
        <v>0</v>
      </c>
    </row>
  </sheetData>
  <mergeCells count="8">
    <mergeCell ref="B17:E17"/>
    <mergeCell ref="B28:E28"/>
    <mergeCell ref="A3:A5"/>
    <mergeCell ref="B3:B5"/>
    <mergeCell ref="C3:C5"/>
    <mergeCell ref="D3:D5"/>
    <mergeCell ref="E3:E5"/>
    <mergeCell ref="B6:E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8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8"/>
  <sheetViews>
    <sheetView showGridLines="0" showRuler="0" zoomScaleNormal="100" workbookViewId="0">
      <selection activeCell="M4" sqref="M4:M41"/>
    </sheetView>
  </sheetViews>
  <sheetFormatPr baseColWidth="10" defaultRowHeight="14.25" x14ac:dyDescent="0.2"/>
  <cols>
    <col min="1" max="1" width="11.125" customWidth="1"/>
    <col min="2" max="5" width="16.75" customWidth="1"/>
  </cols>
  <sheetData>
    <row r="1" spans="1:5" ht="28.5" customHeight="1" x14ac:dyDescent="0.2">
      <c r="A1" s="455" t="s">
        <v>576</v>
      </c>
      <c r="B1" s="455"/>
      <c r="C1" s="455"/>
      <c r="D1" s="455"/>
      <c r="E1" s="455"/>
    </row>
    <row r="2" spans="1:5" ht="12" customHeight="1" x14ac:dyDescent="0.2"/>
    <row r="3" spans="1:5" s="22" customFormat="1" ht="12.75" customHeight="1" x14ac:dyDescent="0.2">
      <c r="A3" s="444" t="s">
        <v>186</v>
      </c>
      <c r="B3" s="447" t="s">
        <v>54</v>
      </c>
      <c r="C3" s="447" t="s">
        <v>259</v>
      </c>
      <c r="D3" s="611" t="s">
        <v>139</v>
      </c>
      <c r="E3" s="456" t="s">
        <v>260</v>
      </c>
    </row>
    <row r="4" spans="1:5" s="22" customFormat="1" ht="12.75" customHeight="1" x14ac:dyDescent="0.2">
      <c r="A4" s="458"/>
      <c r="B4" s="448"/>
      <c r="C4" s="448"/>
      <c r="D4" s="461"/>
      <c r="E4" s="457"/>
    </row>
    <row r="5" spans="1:5" s="22" customFormat="1" ht="12.75" customHeight="1" x14ac:dyDescent="0.2">
      <c r="A5" s="465"/>
      <c r="B5" s="449"/>
      <c r="C5" s="449"/>
      <c r="D5" s="462"/>
      <c r="E5" s="454"/>
    </row>
    <row r="6" spans="1:5" s="22" customFormat="1" ht="38.25" customHeight="1" x14ac:dyDescent="0.2">
      <c r="A6" s="293"/>
      <c r="B6" s="442" t="s">
        <v>54</v>
      </c>
      <c r="C6" s="442"/>
      <c r="D6" s="442"/>
      <c r="E6" s="442"/>
    </row>
    <row r="7" spans="1:5" s="22" customFormat="1" ht="12.75" customHeight="1" x14ac:dyDescent="0.2">
      <c r="A7" s="110">
        <v>2009</v>
      </c>
      <c r="B7" s="114">
        <v>82.147402214683325</v>
      </c>
      <c r="C7" s="114">
        <v>81.568091680140171</v>
      </c>
      <c r="D7" s="114">
        <v>135.31174505947115</v>
      </c>
      <c r="E7" s="377">
        <v>23.407783087876719</v>
      </c>
    </row>
    <row r="8" spans="1:5" s="22" customFormat="1" ht="12.75" customHeight="1" x14ac:dyDescent="0.2">
      <c r="A8" s="110">
        <v>2010</v>
      </c>
      <c r="B8" s="114">
        <v>81.306788674240636</v>
      </c>
      <c r="C8" s="114">
        <v>80.732392387974528</v>
      </c>
      <c r="D8" s="114">
        <v>139.10247988809979</v>
      </c>
      <c r="E8" s="377">
        <v>24.077718688497132</v>
      </c>
    </row>
    <row r="9" spans="1:5" s="22" customFormat="1" ht="12.75" customHeight="1" x14ac:dyDescent="0.2">
      <c r="A9" s="110">
        <v>2011</v>
      </c>
      <c r="B9" s="114">
        <v>82.384724228758159</v>
      </c>
      <c r="C9" s="114">
        <v>81.960581734311063</v>
      </c>
      <c r="D9" s="114">
        <v>145.6421581692876</v>
      </c>
      <c r="E9" s="377">
        <v>28.973509933774839</v>
      </c>
    </row>
    <row r="10" spans="1:5" s="22" customFormat="1" ht="12.75" customHeight="1" x14ac:dyDescent="0.2">
      <c r="A10" s="110">
        <v>2012</v>
      </c>
      <c r="B10" s="114">
        <v>82.014553440400505</v>
      </c>
      <c r="C10" s="114">
        <v>81.079643375407045</v>
      </c>
      <c r="D10" s="114">
        <v>180.0417696905682</v>
      </c>
      <c r="E10" s="377">
        <v>33.604143193184292</v>
      </c>
    </row>
    <row r="11" spans="1:5" s="22" customFormat="1" ht="12.75" customHeight="1" x14ac:dyDescent="0.2">
      <c r="A11" s="110">
        <v>2013</v>
      </c>
      <c r="B11" s="114">
        <v>80.065753114061806</v>
      </c>
      <c r="C11" s="114">
        <v>79.952567981206272</v>
      </c>
      <c r="D11" s="114">
        <v>166.78949614056864</v>
      </c>
      <c r="E11" s="377">
        <v>21.380432256565186</v>
      </c>
    </row>
    <row r="12" spans="1:5" s="22" customFormat="1" ht="12.75" customHeight="1" x14ac:dyDescent="0.2">
      <c r="A12" s="110">
        <v>2014</v>
      </c>
      <c r="B12" s="114">
        <v>80.749755335500993</v>
      </c>
      <c r="C12" s="114">
        <v>81.613356649189598</v>
      </c>
      <c r="D12" s="114">
        <v>145.72192513368984</v>
      </c>
      <c r="E12" s="377">
        <v>12.301419935329676</v>
      </c>
    </row>
    <row r="13" spans="1:5" s="22" customFormat="1" ht="12.75" customHeight="1" x14ac:dyDescent="0.2">
      <c r="A13" s="110">
        <v>2015</v>
      </c>
      <c r="B13" s="114">
        <v>81.3</v>
      </c>
      <c r="C13" s="114">
        <v>82.7</v>
      </c>
      <c r="D13" s="114">
        <v>124.3</v>
      </c>
      <c r="E13" s="377">
        <v>10.8</v>
      </c>
    </row>
    <row r="14" spans="1:5" s="22" customFormat="1" ht="12.75" customHeight="1" x14ac:dyDescent="0.2">
      <c r="A14" s="110">
        <v>2016</v>
      </c>
      <c r="B14" s="114">
        <v>79.954156282167872</v>
      </c>
      <c r="C14" s="114">
        <v>82.468668556647543</v>
      </c>
      <c r="D14" s="114">
        <v>84.825215411402297</v>
      </c>
      <c r="E14" s="377">
        <v>8.7570554003168457</v>
      </c>
    </row>
    <row r="15" spans="1:5" s="22" customFormat="1" ht="12.75" customHeight="1" x14ac:dyDescent="0.2">
      <c r="A15" s="163">
        <v>2017</v>
      </c>
      <c r="B15" s="378">
        <v>79.390906938631417</v>
      </c>
      <c r="C15" s="378">
        <v>82.799011051467147</v>
      </c>
      <c r="D15" s="378">
        <v>57.228851819665529</v>
      </c>
      <c r="E15" s="379">
        <v>6.9586194099090743</v>
      </c>
    </row>
    <row r="16" spans="1:5" s="22" customFormat="1" ht="14.45" customHeight="1" x14ac:dyDescent="0.2">
      <c r="A16" s="110">
        <v>2018</v>
      </c>
      <c r="B16" s="114">
        <v>78.695971973502708</v>
      </c>
      <c r="C16" s="114">
        <v>81.492267043798591</v>
      </c>
      <c r="D16" s="114">
        <v>77.651496051875242</v>
      </c>
      <c r="E16" s="377">
        <v>7.6697115421489004</v>
      </c>
    </row>
    <row r="17" spans="1:5" s="22" customFormat="1" ht="12.75" customHeight="1" x14ac:dyDescent="0.2">
      <c r="A17" s="115"/>
      <c r="B17" s="114"/>
      <c r="C17" s="114"/>
      <c r="D17" s="114"/>
      <c r="E17" s="114"/>
    </row>
    <row r="18" spans="1:5" s="79" customFormat="1" ht="38.25" customHeight="1" x14ac:dyDescent="0.2">
      <c r="B18" s="443" t="s">
        <v>28</v>
      </c>
      <c r="C18" s="443"/>
      <c r="D18" s="443"/>
      <c r="E18" s="443"/>
    </row>
    <row r="19" spans="1:5" s="79" customFormat="1" ht="12.75" customHeight="1" x14ac:dyDescent="0.2">
      <c r="A19" s="110">
        <v>2009</v>
      </c>
      <c r="B19" s="114">
        <v>156.40603005402025</v>
      </c>
      <c r="C19" s="114">
        <v>155.96322166869453</v>
      </c>
      <c r="D19" s="114">
        <v>241.91186768694055</v>
      </c>
      <c r="E19" s="377">
        <v>43.529278171013289</v>
      </c>
    </row>
    <row r="20" spans="1:5" s="79" customFormat="1" ht="12.75" customHeight="1" x14ac:dyDescent="0.2">
      <c r="A20" s="110">
        <v>2010</v>
      </c>
      <c r="B20" s="114">
        <v>151.74213981781017</v>
      </c>
      <c r="C20" s="114">
        <v>151.15839998303443</v>
      </c>
      <c r="D20" s="114">
        <v>250.84735639735416</v>
      </c>
      <c r="E20" s="377">
        <v>36.680048091618609</v>
      </c>
    </row>
    <row r="21" spans="1:5" s="79" customFormat="1" ht="12.75" customHeight="1" x14ac:dyDescent="0.2">
      <c r="A21" s="110">
        <v>2011</v>
      </c>
      <c r="B21" s="114">
        <v>152.50105618223293</v>
      </c>
      <c r="C21" s="114">
        <v>152.80341846105634</v>
      </c>
      <c r="D21" s="114">
        <v>245.90012387449849</v>
      </c>
      <c r="E21" s="377">
        <v>40.317703503608435</v>
      </c>
    </row>
    <row r="22" spans="1:5" s="79" customFormat="1" ht="12.75" customHeight="1" x14ac:dyDescent="0.2">
      <c r="A22" s="110">
        <v>2012</v>
      </c>
      <c r="B22" s="114">
        <v>151.92215522141845</v>
      </c>
      <c r="C22" s="114">
        <v>150.6170297262712</v>
      </c>
      <c r="D22" s="114">
        <v>326.45447126034742</v>
      </c>
      <c r="E22" s="377">
        <v>50.212437234453461</v>
      </c>
    </row>
    <row r="23" spans="1:5" s="79" customFormat="1" ht="12.75" customHeight="1" x14ac:dyDescent="0.2">
      <c r="A23" s="110">
        <v>2013</v>
      </c>
      <c r="B23" s="114">
        <v>151.11147347088982</v>
      </c>
      <c r="C23" s="114">
        <v>151.51729537500825</v>
      </c>
      <c r="D23" s="114">
        <v>292.93669032046262</v>
      </c>
      <c r="E23" s="377">
        <v>36.392750564087635</v>
      </c>
    </row>
    <row r="24" spans="1:5" s="30" customFormat="1" ht="12.75" customHeight="1" x14ac:dyDescent="0.2">
      <c r="A24" s="110">
        <v>2014</v>
      </c>
      <c r="B24" s="114">
        <v>152.59006549590907</v>
      </c>
      <c r="C24" s="114">
        <v>154.66906478759776</v>
      </c>
      <c r="D24" s="114">
        <v>263.93498314474613</v>
      </c>
      <c r="E24" s="377">
        <v>20.625644551392231</v>
      </c>
    </row>
    <row r="25" spans="1:5" s="30" customFormat="1" ht="12.75" customHeight="1" x14ac:dyDescent="0.2">
      <c r="A25" s="110">
        <v>2015</v>
      </c>
      <c r="B25" s="114">
        <v>152.4</v>
      </c>
      <c r="C25" s="114">
        <v>155.4</v>
      </c>
      <c r="D25" s="114">
        <v>229.2</v>
      </c>
      <c r="E25" s="377">
        <v>21.2</v>
      </c>
    </row>
    <row r="26" spans="1:5" s="79" customFormat="1" ht="12.75" customHeight="1" x14ac:dyDescent="0.2">
      <c r="A26" s="110">
        <v>2016</v>
      </c>
      <c r="B26" s="114">
        <v>148.9</v>
      </c>
      <c r="C26" s="114">
        <v>154.19999999999999</v>
      </c>
      <c r="D26" s="114">
        <v>146.41288433382138</v>
      </c>
      <c r="E26" s="377">
        <v>15.371608638844053</v>
      </c>
    </row>
    <row r="27" spans="1:5" s="79" customFormat="1" ht="12.75" customHeight="1" x14ac:dyDescent="0.2">
      <c r="A27" s="163">
        <v>2017</v>
      </c>
      <c r="B27" s="378">
        <v>148.613547813803</v>
      </c>
      <c r="C27" s="378">
        <v>155.70954312794359</v>
      </c>
      <c r="D27" s="378">
        <v>99.393496825493429</v>
      </c>
      <c r="E27" s="379">
        <v>11.884953648680769</v>
      </c>
    </row>
    <row r="28" spans="1:5" s="79" customFormat="1" ht="14.45" customHeight="1" x14ac:dyDescent="0.2">
      <c r="A28" s="110">
        <v>2018</v>
      </c>
      <c r="B28" s="114">
        <v>147.42696286758286</v>
      </c>
      <c r="C28" s="114">
        <v>153.35422560096913</v>
      </c>
      <c r="D28" s="114">
        <v>133.04538968801819</v>
      </c>
      <c r="E28" s="377">
        <v>14.843181784447314</v>
      </c>
    </row>
    <row r="29" spans="1:5" s="79" customFormat="1" ht="38.25" customHeight="1" x14ac:dyDescent="0.2">
      <c r="A29" s="100"/>
      <c r="B29" s="443" t="s">
        <v>30</v>
      </c>
      <c r="C29" s="443"/>
      <c r="D29" s="443"/>
      <c r="E29" s="443"/>
    </row>
    <row r="30" spans="1:5" s="79" customFormat="1" ht="12.75" customHeight="1" x14ac:dyDescent="0.2">
      <c r="A30" s="110">
        <v>2009</v>
      </c>
      <c r="B30" s="114">
        <v>11.898867900320596</v>
      </c>
      <c r="C30" s="114">
        <v>11.821218977586085</v>
      </c>
      <c r="D30" s="114">
        <v>20.558928742752979</v>
      </c>
      <c r="E30" s="377">
        <v>2.0123963615873781</v>
      </c>
    </row>
    <row r="31" spans="1:5" s="79" customFormat="1" ht="12.75" customHeight="1" x14ac:dyDescent="0.2">
      <c r="A31" s="110">
        <v>2010</v>
      </c>
      <c r="B31" s="114">
        <v>14.574875943775456</v>
      </c>
      <c r="C31" s="114">
        <v>14.512228491160279</v>
      </c>
      <c r="D31" s="114">
        <v>19.222143909784069</v>
      </c>
      <c r="E31" s="377">
        <v>10.764030914296786</v>
      </c>
    </row>
    <row r="32" spans="1:5" s="79" customFormat="1" ht="12.75" customHeight="1" x14ac:dyDescent="0.2">
      <c r="A32" s="110">
        <v>2011</v>
      </c>
      <c r="B32" s="114">
        <v>15.855323596092742</v>
      </c>
      <c r="C32" s="114">
        <v>15.163153869353598</v>
      </c>
      <c r="D32" s="114">
        <v>39.242617482586091</v>
      </c>
      <c r="E32" s="377">
        <v>17.00897223285283</v>
      </c>
    </row>
    <row r="33" spans="1:5" s="79" customFormat="1" ht="12.75" customHeight="1" x14ac:dyDescent="0.2">
      <c r="A33" s="110">
        <v>2012</v>
      </c>
      <c r="B33" s="114">
        <v>15.529645722669148</v>
      </c>
      <c r="C33" s="114">
        <v>15.304245620342293</v>
      </c>
      <c r="D33" s="114">
        <v>24.734720126641768</v>
      </c>
      <c r="E33" s="377">
        <v>16.194987651321913</v>
      </c>
    </row>
    <row r="34" spans="1:5" s="79" customFormat="1" ht="12.75" customHeight="1" x14ac:dyDescent="0.2">
      <c r="A34" s="110">
        <v>2013</v>
      </c>
      <c r="B34" s="114">
        <v>12.348616342861462</v>
      </c>
      <c r="C34" s="114">
        <v>12.077902470937547</v>
      </c>
      <c r="D34" s="114">
        <v>34.442560406952097</v>
      </c>
      <c r="E34" s="377">
        <v>5.7013626256675352</v>
      </c>
    </row>
    <row r="35" spans="1:5" s="30" customFormat="1" ht="12.75" customHeight="1" x14ac:dyDescent="0.2">
      <c r="A35" s="110">
        <v>2014</v>
      </c>
      <c r="B35" s="114">
        <v>12.87008974851193</v>
      </c>
      <c r="C35" s="114">
        <v>12.976485693281612</v>
      </c>
      <c r="D35" s="114">
        <v>21.898010018339583</v>
      </c>
      <c r="E35" s="377">
        <v>3.5953117135255632</v>
      </c>
    </row>
    <row r="36" spans="1:5" s="79" customFormat="1" ht="12.75" customHeight="1" x14ac:dyDescent="0.2">
      <c r="A36" s="110">
        <v>2015</v>
      </c>
      <c r="B36" s="114">
        <v>13.6</v>
      </c>
      <c r="C36" s="114">
        <v>14.1</v>
      </c>
      <c r="D36" s="114">
        <v>12.8</v>
      </c>
      <c r="E36" s="377">
        <v>0</v>
      </c>
    </row>
    <row r="37" spans="1:5" s="79" customFormat="1" ht="12.75" customHeight="1" x14ac:dyDescent="0.2">
      <c r="A37" s="110">
        <v>2016</v>
      </c>
      <c r="B37" s="114">
        <v>13.88635515850866</v>
      </c>
      <c r="C37" s="114">
        <v>14.250208272274749</v>
      </c>
      <c r="D37" s="114">
        <v>16.482610845557936</v>
      </c>
      <c r="E37" s="377">
        <v>1.6513094884243207</v>
      </c>
    </row>
    <row r="38" spans="1:5" s="79" customFormat="1" ht="12.75" customHeight="1" x14ac:dyDescent="0.2">
      <c r="A38" s="163">
        <v>2017</v>
      </c>
      <c r="B38" s="378">
        <v>13.001961766584193</v>
      </c>
      <c r="C38" s="378">
        <v>13.461683522783318</v>
      </c>
      <c r="D38" s="378">
        <v>11.096562285004106</v>
      </c>
      <c r="E38" s="379">
        <v>1.6122791177608666</v>
      </c>
    </row>
    <row r="39" spans="1:5" s="79" customFormat="1" ht="14.45" customHeight="1" x14ac:dyDescent="0.2">
      <c r="A39" s="110">
        <v>2018</v>
      </c>
      <c r="B39" s="114">
        <v>12.758217003582157</v>
      </c>
      <c r="C39" s="114">
        <v>13.112170833520304</v>
      </c>
      <c r="D39" s="114">
        <v>16.913676821920124</v>
      </c>
      <c r="E39" s="377">
        <v>0</v>
      </c>
    </row>
    <row r="40" spans="1:5" s="79" customFormat="1" ht="10.5" customHeight="1" x14ac:dyDescent="0.2">
      <c r="A40" s="115"/>
      <c r="B40" s="116"/>
      <c r="E40" s="380"/>
    </row>
    <row r="41" spans="1:5" s="79" customFormat="1" ht="10.5" customHeight="1" x14ac:dyDescent="0.2">
      <c r="A41" s="102" t="s">
        <v>87</v>
      </c>
      <c r="B41" s="116"/>
      <c r="E41" s="380"/>
    </row>
    <row r="42" spans="1:5" s="79" customFormat="1" ht="10.5" customHeight="1" x14ac:dyDescent="0.2">
      <c r="A42" s="22" t="s">
        <v>577</v>
      </c>
      <c r="B42" s="116"/>
      <c r="E42" s="380"/>
    </row>
    <row r="43" spans="1:5" ht="10.5" customHeight="1" x14ac:dyDescent="0.2">
      <c r="A43" s="283"/>
      <c r="B43" s="381"/>
      <c r="C43" s="381"/>
      <c r="E43" s="380"/>
    </row>
    <row r="44" spans="1:5" x14ac:dyDescent="0.2">
      <c r="E44" s="380"/>
    </row>
    <row r="45" spans="1:5" x14ac:dyDescent="0.2">
      <c r="E45" s="380"/>
    </row>
    <row r="46" spans="1:5" x14ac:dyDescent="0.2">
      <c r="B46" s="114"/>
      <c r="C46" s="114"/>
      <c r="D46" s="114"/>
      <c r="E46" s="380"/>
    </row>
    <row r="47" spans="1:5" x14ac:dyDescent="0.2">
      <c r="B47" s="114"/>
      <c r="C47" s="114"/>
      <c r="D47" s="114"/>
      <c r="E47" s="114"/>
    </row>
    <row r="48" spans="1:5" x14ac:dyDescent="0.2">
      <c r="B48" s="114"/>
      <c r="C48" s="114"/>
      <c r="D48" s="114"/>
      <c r="E48" s="114"/>
    </row>
  </sheetData>
  <mergeCells count="9">
    <mergeCell ref="B6:E6"/>
    <mergeCell ref="B18:E18"/>
    <mergeCell ref="B29:E29"/>
    <mergeCell ref="A1:E1"/>
    <mergeCell ref="A3:A5"/>
    <mergeCell ref="B3:B5"/>
    <mergeCell ref="C3:C5"/>
    <mergeCell ref="D3:D5"/>
    <mergeCell ref="E3:E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59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1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6.875" style="3" customWidth="1"/>
    <col min="2" max="2" width="7" style="3" customWidth="1"/>
    <col min="3" max="12" width="6.375" style="3" customWidth="1"/>
    <col min="13" max="16384" width="11" style="3"/>
  </cols>
  <sheetData>
    <row r="1" spans="1:12" ht="28.5" customHeight="1" x14ac:dyDescent="0.2">
      <c r="A1" s="455" t="s">
        <v>578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3" spans="1:12" s="22" customFormat="1" ht="12.75" customHeight="1" x14ac:dyDescent="0.2">
      <c r="A3" s="510" t="s">
        <v>186</v>
      </c>
      <c r="B3" s="447" t="s">
        <v>207</v>
      </c>
      <c r="C3" s="450" t="s">
        <v>21</v>
      </c>
      <c r="D3" s="451"/>
      <c r="E3" s="451"/>
      <c r="F3" s="474"/>
      <c r="G3" s="450" t="s">
        <v>22</v>
      </c>
      <c r="H3" s="451"/>
      <c r="I3" s="451"/>
      <c r="J3" s="451"/>
      <c r="K3" s="451"/>
      <c r="L3" s="451"/>
    </row>
    <row r="4" spans="1:12" s="22" customFormat="1" ht="12.75" customHeight="1" x14ac:dyDescent="0.2">
      <c r="A4" s="445"/>
      <c r="B4" s="448"/>
      <c r="C4" s="452" t="s">
        <v>156</v>
      </c>
      <c r="D4" s="453" t="s">
        <v>213</v>
      </c>
      <c r="E4" s="511"/>
      <c r="F4" s="475"/>
      <c r="G4" s="452" t="s">
        <v>156</v>
      </c>
      <c r="H4" s="515" t="s">
        <v>24</v>
      </c>
      <c r="I4" s="516"/>
      <c r="J4" s="516"/>
      <c r="K4" s="516"/>
      <c r="L4" s="516"/>
    </row>
    <row r="5" spans="1:12" s="22" customFormat="1" ht="12.75" customHeight="1" x14ac:dyDescent="0.2">
      <c r="A5" s="445"/>
      <c r="B5" s="448"/>
      <c r="C5" s="448"/>
      <c r="D5" s="512"/>
      <c r="E5" s="513"/>
      <c r="F5" s="514"/>
      <c r="G5" s="448"/>
      <c r="H5" s="517"/>
      <c r="I5" s="518"/>
      <c r="J5" s="518"/>
      <c r="K5" s="518"/>
      <c r="L5" s="518"/>
    </row>
    <row r="6" spans="1:12" s="22" customFormat="1" ht="12.75" customHeight="1" x14ac:dyDescent="0.2">
      <c r="A6" s="445"/>
      <c r="B6" s="448"/>
      <c r="C6" s="448"/>
      <c r="D6" s="452" t="s">
        <v>214</v>
      </c>
      <c r="E6" s="452" t="s">
        <v>215</v>
      </c>
      <c r="F6" s="452" t="s">
        <v>216</v>
      </c>
      <c r="G6" s="448"/>
      <c r="H6" s="452" t="s">
        <v>215</v>
      </c>
      <c r="I6" s="452" t="s">
        <v>217</v>
      </c>
      <c r="J6" s="452" t="s">
        <v>218</v>
      </c>
      <c r="K6" s="452" t="s">
        <v>219</v>
      </c>
      <c r="L6" s="453" t="s">
        <v>220</v>
      </c>
    </row>
    <row r="7" spans="1:12" s="22" customFormat="1" ht="12.75" customHeight="1" x14ac:dyDescent="0.2">
      <c r="A7" s="445"/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57"/>
    </row>
    <row r="8" spans="1:12" s="22" customFormat="1" ht="12.75" customHeight="1" x14ac:dyDescent="0.2">
      <c r="A8" s="446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54"/>
    </row>
    <row r="9" spans="1:12" s="79" customFormat="1" ht="38.25" customHeight="1" x14ac:dyDescent="0.2">
      <c r="B9" s="612" t="s">
        <v>54</v>
      </c>
      <c r="C9" s="612"/>
      <c r="D9" s="612"/>
      <c r="E9" s="612"/>
      <c r="F9" s="612"/>
      <c r="G9" s="612"/>
      <c r="H9" s="612"/>
      <c r="I9" s="612"/>
      <c r="J9" s="612"/>
      <c r="K9" s="612"/>
      <c r="L9" s="612"/>
    </row>
    <row r="10" spans="1:12" s="79" customFormat="1" ht="12.75" customHeight="1" x14ac:dyDescent="0.2">
      <c r="A10" s="117">
        <v>2009</v>
      </c>
      <c r="B10" s="118">
        <v>3090</v>
      </c>
      <c r="C10" s="118">
        <v>414</v>
      </c>
      <c r="D10" s="118">
        <v>24</v>
      </c>
      <c r="E10" s="118">
        <v>191</v>
      </c>
      <c r="F10" s="118">
        <v>199</v>
      </c>
      <c r="G10" s="119">
        <v>2676</v>
      </c>
      <c r="H10" s="118">
        <v>14</v>
      </c>
      <c r="I10" s="118">
        <v>323</v>
      </c>
      <c r="J10" s="118">
        <v>729</v>
      </c>
      <c r="K10" s="118">
        <v>800</v>
      </c>
      <c r="L10" s="118">
        <v>810</v>
      </c>
    </row>
    <row r="11" spans="1:12" s="79" customFormat="1" ht="12.75" customHeight="1" x14ac:dyDescent="0.2">
      <c r="A11" s="117">
        <v>2010</v>
      </c>
      <c r="B11" s="118">
        <v>3031</v>
      </c>
      <c r="C11" s="118">
        <v>372</v>
      </c>
      <c r="D11" s="118">
        <v>23</v>
      </c>
      <c r="E11" s="120">
        <v>170</v>
      </c>
      <c r="F11" s="120">
        <v>179</v>
      </c>
      <c r="G11" s="119">
        <v>2659</v>
      </c>
      <c r="H11" s="118">
        <v>10</v>
      </c>
      <c r="I11" s="118">
        <v>288</v>
      </c>
      <c r="J11" s="118">
        <v>746</v>
      </c>
      <c r="K11" s="118">
        <v>859</v>
      </c>
      <c r="L11" s="118">
        <v>756</v>
      </c>
    </row>
    <row r="12" spans="1:12" s="79" customFormat="1" ht="12.75" customHeight="1" x14ac:dyDescent="0.2">
      <c r="A12" s="117">
        <v>2011</v>
      </c>
      <c r="B12" s="118">
        <v>3048</v>
      </c>
      <c r="C12" s="118">
        <v>377</v>
      </c>
      <c r="D12" s="118">
        <v>28</v>
      </c>
      <c r="E12" s="118">
        <v>134</v>
      </c>
      <c r="F12" s="118">
        <v>215</v>
      </c>
      <c r="G12" s="119">
        <v>2671</v>
      </c>
      <c r="H12" s="118">
        <v>19</v>
      </c>
      <c r="I12" s="118">
        <v>300</v>
      </c>
      <c r="J12" s="118">
        <v>713</v>
      </c>
      <c r="K12" s="118">
        <v>896</v>
      </c>
      <c r="L12" s="118">
        <v>743</v>
      </c>
    </row>
    <row r="13" spans="1:12" s="79" customFormat="1" ht="12.75" customHeight="1" x14ac:dyDescent="0.2">
      <c r="A13" s="117">
        <v>2012</v>
      </c>
      <c r="B13" s="118">
        <v>3019</v>
      </c>
      <c r="C13" s="118">
        <v>359</v>
      </c>
      <c r="D13" s="118">
        <v>34</v>
      </c>
      <c r="E13" s="118">
        <v>136</v>
      </c>
      <c r="F13" s="118">
        <v>189</v>
      </c>
      <c r="G13" s="119">
        <v>2660</v>
      </c>
      <c r="H13" s="118">
        <v>14</v>
      </c>
      <c r="I13" s="118">
        <v>314</v>
      </c>
      <c r="J13" s="118">
        <v>728</v>
      </c>
      <c r="K13" s="118">
        <v>886</v>
      </c>
      <c r="L13" s="118">
        <v>718</v>
      </c>
    </row>
    <row r="14" spans="1:12" s="79" customFormat="1" ht="12.75" customHeight="1" x14ac:dyDescent="0.2">
      <c r="A14" s="117">
        <v>2013</v>
      </c>
      <c r="B14" s="118">
        <v>2938</v>
      </c>
      <c r="C14" s="118">
        <v>289</v>
      </c>
      <c r="D14" s="118">
        <v>23</v>
      </c>
      <c r="E14" s="118">
        <v>114</v>
      </c>
      <c r="F14" s="118">
        <v>152</v>
      </c>
      <c r="G14" s="119">
        <v>2649</v>
      </c>
      <c r="H14" s="118">
        <v>15</v>
      </c>
      <c r="I14" s="118">
        <v>301</v>
      </c>
      <c r="J14" s="118">
        <v>697</v>
      </c>
      <c r="K14" s="118">
        <v>982</v>
      </c>
      <c r="L14" s="118">
        <v>654</v>
      </c>
    </row>
    <row r="15" spans="1:12" s="79" customFormat="1" ht="12.75" customHeight="1" x14ac:dyDescent="0.2">
      <c r="A15" s="117">
        <v>2014</v>
      </c>
      <c r="B15" s="118">
        <v>2892</v>
      </c>
      <c r="C15" s="118">
        <v>249</v>
      </c>
      <c r="D15" s="118">
        <v>14</v>
      </c>
      <c r="E15" s="118">
        <v>99</v>
      </c>
      <c r="F15" s="118">
        <v>136</v>
      </c>
      <c r="G15" s="119">
        <v>2643</v>
      </c>
      <c r="H15" s="118">
        <v>10</v>
      </c>
      <c r="I15" s="118">
        <v>209</v>
      </c>
      <c r="J15" s="118">
        <v>712</v>
      </c>
      <c r="K15" s="118">
        <v>1035</v>
      </c>
      <c r="L15" s="118">
        <v>677</v>
      </c>
    </row>
    <row r="16" spans="1:12" s="79" customFormat="1" ht="12.75" customHeight="1" x14ac:dyDescent="0.2">
      <c r="A16" s="117">
        <v>2015</v>
      </c>
      <c r="B16" s="118">
        <v>2911</v>
      </c>
      <c r="C16" s="118">
        <v>198</v>
      </c>
      <c r="D16" s="118">
        <v>13</v>
      </c>
      <c r="E16" s="118">
        <v>89</v>
      </c>
      <c r="F16" s="118">
        <v>96</v>
      </c>
      <c r="G16" s="119">
        <v>2713</v>
      </c>
      <c r="H16" s="118">
        <v>11</v>
      </c>
      <c r="I16" s="118">
        <v>197</v>
      </c>
      <c r="J16" s="118">
        <v>679</v>
      </c>
      <c r="K16" s="118">
        <v>1125</v>
      </c>
      <c r="L16" s="118">
        <v>701</v>
      </c>
    </row>
    <row r="17" spans="1:14" s="79" customFormat="1" ht="12.75" customHeight="1" x14ac:dyDescent="0.2">
      <c r="A17" s="117">
        <v>2016</v>
      </c>
      <c r="B17" s="118">
        <v>2878</v>
      </c>
      <c r="C17" s="118">
        <v>166</v>
      </c>
      <c r="D17" s="118">
        <v>11</v>
      </c>
      <c r="E17" s="118">
        <v>70</v>
      </c>
      <c r="F17" s="118">
        <v>85</v>
      </c>
      <c r="G17" s="119">
        <v>2712</v>
      </c>
      <c r="H17" s="118">
        <v>6</v>
      </c>
      <c r="I17" s="118">
        <v>192</v>
      </c>
      <c r="J17" s="118">
        <v>624</v>
      </c>
      <c r="K17" s="118">
        <v>1160</v>
      </c>
      <c r="L17" s="118">
        <v>730</v>
      </c>
    </row>
    <row r="18" spans="1:14" s="79" customFormat="1" ht="12.75" customHeight="1" x14ac:dyDescent="0.2">
      <c r="A18" s="117">
        <v>2017</v>
      </c>
      <c r="B18" s="118">
        <v>2847</v>
      </c>
      <c r="C18" s="118">
        <v>129</v>
      </c>
      <c r="D18" s="118">
        <v>9</v>
      </c>
      <c r="E18" s="118">
        <v>48</v>
      </c>
      <c r="F18" s="118">
        <v>72</v>
      </c>
      <c r="G18" s="119">
        <v>2718</v>
      </c>
      <c r="H18" s="118">
        <v>6</v>
      </c>
      <c r="I18" s="118">
        <v>170</v>
      </c>
      <c r="J18" s="118">
        <v>577</v>
      </c>
      <c r="K18" s="118">
        <v>1212</v>
      </c>
      <c r="L18" s="118">
        <v>753</v>
      </c>
    </row>
    <row r="19" spans="1:14" s="79" customFormat="1" ht="12.75" customHeight="1" x14ac:dyDescent="0.2">
      <c r="A19" s="117">
        <v>2018</v>
      </c>
      <c r="B19" s="118">
        <v>2816</v>
      </c>
      <c r="C19" s="118">
        <v>147</v>
      </c>
      <c r="D19" s="118">
        <v>10</v>
      </c>
      <c r="E19" s="118">
        <v>71</v>
      </c>
      <c r="F19" s="118">
        <v>66</v>
      </c>
      <c r="G19" s="119">
        <v>2669</v>
      </c>
      <c r="H19" s="118">
        <v>6</v>
      </c>
      <c r="I19" s="118">
        <v>147</v>
      </c>
      <c r="J19" s="118">
        <v>514</v>
      </c>
      <c r="K19" s="118">
        <v>1249</v>
      </c>
      <c r="L19" s="118">
        <v>753</v>
      </c>
      <c r="N19" s="382"/>
    </row>
    <row r="20" spans="1:14" s="79" customFormat="1" ht="38.25" customHeight="1" x14ac:dyDescent="0.2">
      <c r="A20" s="121"/>
      <c r="B20" s="612" t="s">
        <v>202</v>
      </c>
      <c r="C20" s="612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4" s="79" customFormat="1" ht="12.75" customHeight="1" x14ac:dyDescent="0.2">
      <c r="A21" s="117">
        <v>2009</v>
      </c>
      <c r="B21" s="118">
        <v>2804</v>
      </c>
      <c r="C21" s="118">
        <v>398</v>
      </c>
      <c r="D21" s="118">
        <v>23</v>
      </c>
      <c r="E21" s="118">
        <v>182</v>
      </c>
      <c r="F21" s="118">
        <v>193</v>
      </c>
      <c r="G21" s="119">
        <v>2406</v>
      </c>
      <c r="H21" s="118">
        <v>12</v>
      </c>
      <c r="I21" s="118">
        <v>296</v>
      </c>
      <c r="J21" s="118">
        <v>672</v>
      </c>
      <c r="K21" s="118">
        <v>681</v>
      </c>
      <c r="L21" s="118">
        <v>745</v>
      </c>
    </row>
    <row r="22" spans="1:14" s="79" customFormat="1" ht="12.75" customHeight="1" x14ac:dyDescent="0.2">
      <c r="A22" s="117">
        <v>2010</v>
      </c>
      <c r="B22" s="118">
        <v>2731</v>
      </c>
      <c r="C22" s="118">
        <v>360</v>
      </c>
      <c r="D22" s="118">
        <v>23</v>
      </c>
      <c r="E22" s="118">
        <v>164</v>
      </c>
      <c r="F22" s="118">
        <v>173</v>
      </c>
      <c r="G22" s="119">
        <v>2371</v>
      </c>
      <c r="H22" s="118">
        <v>8</v>
      </c>
      <c r="I22" s="118">
        <v>263</v>
      </c>
      <c r="J22" s="118">
        <v>686</v>
      </c>
      <c r="K22" s="118">
        <v>741</v>
      </c>
      <c r="L22" s="118">
        <v>673</v>
      </c>
    </row>
    <row r="23" spans="1:14" s="79" customFormat="1" ht="12.75" customHeight="1" x14ac:dyDescent="0.2">
      <c r="A23" s="117">
        <v>2011</v>
      </c>
      <c r="B23" s="118">
        <v>2706</v>
      </c>
      <c r="C23" s="118">
        <v>357</v>
      </c>
      <c r="D23" s="118">
        <v>25</v>
      </c>
      <c r="E23" s="118">
        <v>126</v>
      </c>
      <c r="F23" s="118">
        <v>206</v>
      </c>
      <c r="G23" s="119">
        <v>2349</v>
      </c>
      <c r="H23" s="118">
        <v>17</v>
      </c>
      <c r="I23" s="118">
        <v>280</v>
      </c>
      <c r="J23" s="118">
        <v>651</v>
      </c>
      <c r="K23" s="118">
        <v>756</v>
      </c>
      <c r="L23" s="118">
        <v>645</v>
      </c>
    </row>
    <row r="24" spans="1:14" s="79" customFormat="1" ht="12.75" customHeight="1" x14ac:dyDescent="0.2">
      <c r="A24" s="117">
        <v>2012</v>
      </c>
      <c r="B24" s="118">
        <v>2668</v>
      </c>
      <c r="C24" s="118">
        <v>343</v>
      </c>
      <c r="D24" s="118">
        <v>32</v>
      </c>
      <c r="E24" s="118">
        <v>129</v>
      </c>
      <c r="F24" s="118">
        <v>182</v>
      </c>
      <c r="G24" s="119">
        <v>2325</v>
      </c>
      <c r="H24" s="118">
        <v>9</v>
      </c>
      <c r="I24" s="118">
        <v>282</v>
      </c>
      <c r="J24" s="118">
        <v>667</v>
      </c>
      <c r="K24" s="118">
        <v>744</v>
      </c>
      <c r="L24" s="118">
        <v>623</v>
      </c>
    </row>
    <row r="25" spans="1:14" s="79" customFormat="1" ht="12.75" customHeight="1" x14ac:dyDescent="0.2">
      <c r="A25" s="117">
        <v>2013</v>
      </c>
      <c r="B25" s="118">
        <v>2592</v>
      </c>
      <c r="C25" s="118">
        <v>278</v>
      </c>
      <c r="D25" s="118">
        <v>22</v>
      </c>
      <c r="E25" s="118">
        <v>110</v>
      </c>
      <c r="F25" s="118">
        <v>146</v>
      </c>
      <c r="G25" s="119">
        <v>2314</v>
      </c>
      <c r="H25" s="118">
        <v>9</v>
      </c>
      <c r="I25" s="118">
        <v>273</v>
      </c>
      <c r="J25" s="118">
        <v>642</v>
      </c>
      <c r="K25" s="118">
        <v>824</v>
      </c>
      <c r="L25" s="118">
        <v>566</v>
      </c>
    </row>
    <row r="26" spans="1:14" s="79" customFormat="1" ht="12.75" customHeight="1" x14ac:dyDescent="0.2">
      <c r="A26" s="117">
        <v>2014</v>
      </c>
      <c r="B26" s="118">
        <v>2569</v>
      </c>
      <c r="C26" s="118">
        <v>187</v>
      </c>
      <c r="D26" s="118">
        <v>12</v>
      </c>
      <c r="E26" s="118">
        <v>86</v>
      </c>
      <c r="F26" s="118">
        <v>89</v>
      </c>
      <c r="G26" s="119">
        <v>2382</v>
      </c>
      <c r="H26" s="118">
        <v>7</v>
      </c>
      <c r="I26" s="118">
        <v>181</v>
      </c>
      <c r="J26" s="118">
        <v>611</v>
      </c>
      <c r="K26" s="118">
        <v>978</v>
      </c>
      <c r="L26" s="118">
        <v>605</v>
      </c>
    </row>
    <row r="27" spans="1:14" s="79" customFormat="1" ht="12.75" customHeight="1" x14ac:dyDescent="0.2">
      <c r="A27" s="117">
        <v>2015</v>
      </c>
      <c r="B27" s="118">
        <v>2540</v>
      </c>
      <c r="C27" s="118">
        <v>184</v>
      </c>
      <c r="D27" s="118">
        <v>13</v>
      </c>
      <c r="E27" s="118">
        <v>84</v>
      </c>
      <c r="F27" s="118">
        <v>87</v>
      </c>
      <c r="G27" s="119">
        <v>2356</v>
      </c>
      <c r="H27" s="118">
        <v>7</v>
      </c>
      <c r="I27" s="118">
        <v>165</v>
      </c>
      <c r="J27" s="118">
        <v>628</v>
      </c>
      <c r="K27" s="118">
        <v>966</v>
      </c>
      <c r="L27" s="118">
        <v>590</v>
      </c>
    </row>
    <row r="28" spans="1:14" s="79" customFormat="1" ht="12.75" customHeight="1" x14ac:dyDescent="0.2">
      <c r="A28" s="117">
        <v>2016</v>
      </c>
      <c r="B28" s="118">
        <v>2396</v>
      </c>
      <c r="C28" s="118">
        <v>152</v>
      </c>
      <c r="D28" s="118">
        <v>11</v>
      </c>
      <c r="E28" s="118">
        <v>66</v>
      </c>
      <c r="F28" s="118">
        <v>75</v>
      </c>
      <c r="G28" s="119">
        <v>2244</v>
      </c>
      <c r="H28" s="118">
        <v>3</v>
      </c>
      <c r="I28" s="118">
        <v>152</v>
      </c>
      <c r="J28" s="118">
        <v>540</v>
      </c>
      <c r="K28" s="118">
        <v>970</v>
      </c>
      <c r="L28" s="118">
        <v>579</v>
      </c>
    </row>
    <row r="29" spans="1:14" s="79" customFormat="1" ht="12.75" customHeight="1" x14ac:dyDescent="0.2">
      <c r="A29" s="117">
        <v>2017</v>
      </c>
      <c r="B29" s="118">
        <v>2277</v>
      </c>
      <c r="C29" s="118">
        <v>115</v>
      </c>
      <c r="D29" s="118">
        <v>9</v>
      </c>
      <c r="E29" s="118">
        <v>39</v>
      </c>
      <c r="F29" s="118">
        <v>67</v>
      </c>
      <c r="G29" s="119">
        <v>2162</v>
      </c>
      <c r="H29" s="118">
        <v>3</v>
      </c>
      <c r="I29" s="118">
        <v>114</v>
      </c>
      <c r="J29" s="118">
        <v>465</v>
      </c>
      <c r="K29" s="118">
        <v>989</v>
      </c>
      <c r="L29" s="118">
        <v>591</v>
      </c>
    </row>
    <row r="30" spans="1:14" s="79" customFormat="1" ht="12.75" customHeight="1" x14ac:dyDescent="0.2">
      <c r="A30" s="117">
        <v>2018</v>
      </c>
      <c r="B30" s="118">
        <v>2215</v>
      </c>
      <c r="C30" s="118">
        <v>122</v>
      </c>
      <c r="D30" s="118">
        <v>9</v>
      </c>
      <c r="E30" s="118">
        <v>58</v>
      </c>
      <c r="F30" s="118">
        <v>55</v>
      </c>
      <c r="G30" s="119">
        <v>2093</v>
      </c>
      <c r="H30" s="118">
        <v>2</v>
      </c>
      <c r="I30" s="118">
        <v>98</v>
      </c>
      <c r="J30" s="118">
        <v>384</v>
      </c>
      <c r="K30" s="118">
        <v>1010</v>
      </c>
      <c r="L30" s="118">
        <v>599</v>
      </c>
    </row>
    <row r="31" spans="1:14" s="79" customFormat="1" ht="38.25" customHeight="1" x14ac:dyDescent="0.2">
      <c r="A31" s="121"/>
      <c r="B31" s="612" t="s">
        <v>203</v>
      </c>
      <c r="C31" s="612"/>
      <c r="D31" s="612"/>
      <c r="E31" s="612"/>
      <c r="F31" s="612"/>
      <c r="G31" s="612"/>
      <c r="H31" s="612"/>
      <c r="I31" s="612"/>
      <c r="J31" s="612"/>
      <c r="K31" s="612"/>
      <c r="L31" s="612"/>
    </row>
    <row r="32" spans="1:14" s="79" customFormat="1" ht="12.75" customHeight="1" x14ac:dyDescent="0.2">
      <c r="A32" s="122">
        <v>2009</v>
      </c>
      <c r="B32" s="118">
        <v>286</v>
      </c>
      <c r="C32" s="118">
        <v>16</v>
      </c>
      <c r="D32" s="118">
        <v>1</v>
      </c>
      <c r="E32" s="118">
        <v>9</v>
      </c>
      <c r="F32" s="118">
        <v>6</v>
      </c>
      <c r="G32" s="123">
        <v>270</v>
      </c>
      <c r="H32" s="118">
        <v>2</v>
      </c>
      <c r="I32" s="118">
        <v>27</v>
      </c>
      <c r="J32" s="118">
        <v>57</v>
      </c>
      <c r="K32" s="118">
        <v>119</v>
      </c>
      <c r="L32" s="118">
        <v>65</v>
      </c>
    </row>
    <row r="33" spans="1:12" s="79" customFormat="1" ht="12.75" customHeight="1" x14ac:dyDescent="0.2">
      <c r="A33" s="122">
        <v>2010</v>
      </c>
      <c r="B33" s="118">
        <v>300</v>
      </c>
      <c r="C33" s="118">
        <v>12</v>
      </c>
      <c r="D33" s="118">
        <v>0</v>
      </c>
      <c r="E33" s="118">
        <v>6</v>
      </c>
      <c r="F33" s="118">
        <v>6</v>
      </c>
      <c r="G33" s="123">
        <v>288</v>
      </c>
      <c r="H33" s="118">
        <v>2</v>
      </c>
      <c r="I33" s="118">
        <v>25</v>
      </c>
      <c r="J33" s="118">
        <v>60</v>
      </c>
      <c r="K33" s="118">
        <v>118</v>
      </c>
      <c r="L33" s="118">
        <v>83</v>
      </c>
    </row>
    <row r="34" spans="1:12" s="79" customFormat="1" ht="12.75" customHeight="1" x14ac:dyDescent="0.2">
      <c r="A34" s="117">
        <v>2011</v>
      </c>
      <c r="B34" s="118">
        <v>342</v>
      </c>
      <c r="C34" s="118">
        <v>20</v>
      </c>
      <c r="D34" s="118">
        <v>3</v>
      </c>
      <c r="E34" s="118">
        <v>8</v>
      </c>
      <c r="F34" s="118">
        <v>9</v>
      </c>
      <c r="G34" s="123">
        <v>322</v>
      </c>
      <c r="H34" s="118">
        <v>2</v>
      </c>
      <c r="I34" s="118">
        <v>20</v>
      </c>
      <c r="J34" s="118">
        <v>62</v>
      </c>
      <c r="K34" s="118">
        <v>140</v>
      </c>
      <c r="L34" s="118">
        <v>98</v>
      </c>
    </row>
    <row r="35" spans="1:12" s="79" customFormat="1" ht="12.75" customHeight="1" x14ac:dyDescent="0.2">
      <c r="A35" s="122">
        <v>2012</v>
      </c>
      <c r="B35" s="118">
        <v>351</v>
      </c>
      <c r="C35" s="118">
        <v>16</v>
      </c>
      <c r="D35" s="118">
        <v>2</v>
      </c>
      <c r="E35" s="118">
        <v>7</v>
      </c>
      <c r="F35" s="118">
        <v>7</v>
      </c>
      <c r="G35" s="123">
        <v>335</v>
      </c>
      <c r="H35" s="118">
        <v>5</v>
      </c>
      <c r="I35" s="118">
        <v>32</v>
      </c>
      <c r="J35" s="118">
        <v>61</v>
      </c>
      <c r="K35" s="118">
        <v>142</v>
      </c>
      <c r="L35" s="118">
        <v>95</v>
      </c>
    </row>
    <row r="36" spans="1:12" s="79" customFormat="1" ht="12.75" customHeight="1" x14ac:dyDescent="0.2">
      <c r="A36" s="117">
        <v>2013</v>
      </c>
      <c r="B36" s="118">
        <v>346</v>
      </c>
      <c r="C36" s="118">
        <v>11</v>
      </c>
      <c r="D36" s="118">
        <v>1</v>
      </c>
      <c r="E36" s="118">
        <v>4</v>
      </c>
      <c r="F36" s="118">
        <v>6</v>
      </c>
      <c r="G36" s="123">
        <v>335</v>
      </c>
      <c r="H36" s="118">
        <v>6</v>
      </c>
      <c r="I36" s="118">
        <v>28</v>
      </c>
      <c r="J36" s="118">
        <v>55</v>
      </c>
      <c r="K36" s="118">
        <v>158</v>
      </c>
      <c r="L36" s="118">
        <v>88</v>
      </c>
    </row>
    <row r="37" spans="1:12" s="79" customFormat="1" ht="12.75" customHeight="1" x14ac:dyDescent="0.2">
      <c r="A37" s="117">
        <v>2014</v>
      </c>
      <c r="B37" s="118">
        <v>342</v>
      </c>
      <c r="C37" s="118">
        <v>11</v>
      </c>
      <c r="D37" s="118">
        <v>1</v>
      </c>
      <c r="E37" s="118">
        <v>3</v>
      </c>
      <c r="F37" s="118">
        <v>7</v>
      </c>
      <c r="G37" s="123">
        <v>331</v>
      </c>
      <c r="H37" s="118">
        <v>4</v>
      </c>
      <c r="I37" s="118">
        <v>16</v>
      </c>
      <c r="J37" s="118">
        <v>68</v>
      </c>
      <c r="K37" s="118">
        <v>147</v>
      </c>
      <c r="L37" s="118">
        <v>96</v>
      </c>
    </row>
    <row r="38" spans="1:12" s="79" customFormat="1" ht="12.75" customHeight="1" x14ac:dyDescent="0.2">
      <c r="A38" s="117">
        <v>2015</v>
      </c>
      <c r="B38" s="118">
        <v>371</v>
      </c>
      <c r="C38" s="118">
        <v>14</v>
      </c>
      <c r="D38" s="118">
        <v>0</v>
      </c>
      <c r="E38" s="118">
        <v>5</v>
      </c>
      <c r="F38" s="118">
        <v>9</v>
      </c>
      <c r="G38" s="119">
        <v>357</v>
      </c>
      <c r="H38" s="118">
        <v>4</v>
      </c>
      <c r="I38" s="118">
        <v>32</v>
      </c>
      <c r="J38" s="118">
        <v>51</v>
      </c>
      <c r="K38" s="118">
        <v>159</v>
      </c>
      <c r="L38" s="118">
        <v>111</v>
      </c>
    </row>
    <row r="39" spans="1:12" s="79" customFormat="1" ht="12.75" customHeight="1" x14ac:dyDescent="0.2">
      <c r="A39" s="117">
        <v>2016</v>
      </c>
      <c r="B39" s="118">
        <v>482</v>
      </c>
      <c r="C39" s="118">
        <v>14</v>
      </c>
      <c r="D39" s="118">
        <v>0</v>
      </c>
      <c r="E39" s="118">
        <v>4</v>
      </c>
      <c r="F39" s="118">
        <v>10</v>
      </c>
      <c r="G39" s="119">
        <v>468</v>
      </c>
      <c r="H39" s="118">
        <v>3</v>
      </c>
      <c r="I39" s="118">
        <v>40</v>
      </c>
      <c r="J39" s="118">
        <v>84</v>
      </c>
      <c r="K39" s="118">
        <v>190</v>
      </c>
      <c r="L39" s="118">
        <v>151</v>
      </c>
    </row>
    <row r="40" spans="1:12" s="79" customFormat="1" ht="12.75" customHeight="1" x14ac:dyDescent="0.2">
      <c r="A40" s="117">
        <v>2017</v>
      </c>
      <c r="B40" s="118">
        <v>570</v>
      </c>
      <c r="C40" s="118">
        <v>14</v>
      </c>
      <c r="D40" s="118">
        <v>0</v>
      </c>
      <c r="E40" s="118">
        <v>9</v>
      </c>
      <c r="F40" s="118">
        <v>5</v>
      </c>
      <c r="G40" s="119">
        <v>556</v>
      </c>
      <c r="H40" s="118">
        <v>3</v>
      </c>
      <c r="I40" s="118">
        <v>56</v>
      </c>
      <c r="J40" s="118">
        <v>112</v>
      </c>
      <c r="K40" s="118">
        <v>223</v>
      </c>
      <c r="L40" s="118">
        <v>162</v>
      </c>
    </row>
    <row r="41" spans="1:12" s="79" customFormat="1" ht="12.75" customHeight="1" x14ac:dyDescent="0.2">
      <c r="A41" s="117">
        <v>2018</v>
      </c>
      <c r="B41" s="118">
        <v>601</v>
      </c>
      <c r="C41" s="118">
        <v>25</v>
      </c>
      <c r="D41" s="118">
        <v>1</v>
      </c>
      <c r="E41" s="118">
        <v>13</v>
      </c>
      <c r="F41" s="118">
        <v>11</v>
      </c>
      <c r="G41" s="119">
        <v>576</v>
      </c>
      <c r="H41" s="118">
        <v>4</v>
      </c>
      <c r="I41" s="118">
        <v>49</v>
      </c>
      <c r="J41" s="118">
        <v>130</v>
      </c>
      <c r="K41" s="118">
        <v>239</v>
      </c>
      <c r="L41" s="118">
        <v>154</v>
      </c>
    </row>
  </sheetData>
  <mergeCells count="20">
    <mergeCell ref="B9:L9"/>
    <mergeCell ref="B20:L20"/>
    <mergeCell ref="B31:L31"/>
    <mergeCell ref="E6:E8"/>
    <mergeCell ref="F6:F8"/>
    <mergeCell ref="H6:H8"/>
    <mergeCell ref="I6:I8"/>
    <mergeCell ref="J6:J8"/>
    <mergeCell ref="K6:K8"/>
    <mergeCell ref="A1:L1"/>
    <mergeCell ref="A3:A8"/>
    <mergeCell ref="B3:B8"/>
    <mergeCell ref="C3:F3"/>
    <mergeCell ref="G3:L3"/>
    <mergeCell ref="C4:C8"/>
    <mergeCell ref="D4:F5"/>
    <mergeCell ref="G4:G8"/>
    <mergeCell ref="H4:L5"/>
    <mergeCell ref="D6:D8"/>
    <mergeCell ref="L6:L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0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1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6.875" style="3" customWidth="1"/>
    <col min="2" max="3" width="7" style="3" customWidth="1"/>
    <col min="4" max="6" width="6.375" style="3" customWidth="1"/>
    <col min="7" max="7" width="7.125" style="3" customWidth="1"/>
    <col min="8" max="11" width="6.375" style="3" customWidth="1"/>
    <col min="12" max="12" width="5.5" style="3" customWidth="1"/>
    <col min="13" max="16384" width="11" style="3"/>
  </cols>
  <sheetData>
    <row r="1" spans="1:12" ht="28.5" customHeight="1" x14ac:dyDescent="0.2">
      <c r="A1" s="455" t="s">
        <v>579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2" spans="1:12" ht="12.75" customHeight="1" x14ac:dyDescent="0.2"/>
    <row r="3" spans="1:12" ht="12.75" customHeight="1" x14ac:dyDescent="0.2">
      <c r="A3" s="510" t="s">
        <v>186</v>
      </c>
      <c r="B3" s="447" t="s">
        <v>207</v>
      </c>
      <c r="C3" s="450" t="s">
        <v>21</v>
      </c>
      <c r="D3" s="451"/>
      <c r="E3" s="451"/>
      <c r="F3" s="474"/>
      <c r="G3" s="450" t="s">
        <v>22</v>
      </c>
      <c r="H3" s="451"/>
      <c r="I3" s="451"/>
      <c r="J3" s="451"/>
      <c r="K3" s="451"/>
      <c r="L3" s="451"/>
    </row>
    <row r="4" spans="1:12" ht="12.75" customHeight="1" x14ac:dyDescent="0.2">
      <c r="A4" s="445"/>
      <c r="B4" s="448"/>
      <c r="C4" s="452" t="s">
        <v>221</v>
      </c>
      <c r="D4" s="453" t="s">
        <v>222</v>
      </c>
      <c r="E4" s="511"/>
      <c r="F4" s="475"/>
      <c r="G4" s="452" t="s">
        <v>221</v>
      </c>
      <c r="H4" s="515" t="s">
        <v>24</v>
      </c>
      <c r="I4" s="516"/>
      <c r="J4" s="516"/>
      <c r="K4" s="516"/>
      <c r="L4" s="516"/>
    </row>
    <row r="5" spans="1:12" ht="12.75" customHeight="1" x14ac:dyDescent="0.2">
      <c r="A5" s="445"/>
      <c r="B5" s="448"/>
      <c r="C5" s="448"/>
      <c r="D5" s="512"/>
      <c r="E5" s="513"/>
      <c r="F5" s="514"/>
      <c r="G5" s="448"/>
      <c r="H5" s="517"/>
      <c r="I5" s="518"/>
      <c r="J5" s="518"/>
      <c r="K5" s="518"/>
      <c r="L5" s="518"/>
    </row>
    <row r="6" spans="1:12" ht="12.75" customHeight="1" x14ac:dyDescent="0.2">
      <c r="A6" s="445"/>
      <c r="B6" s="448"/>
      <c r="C6" s="448"/>
      <c r="D6" s="452" t="s">
        <v>223</v>
      </c>
      <c r="E6" s="452" t="s">
        <v>224</v>
      </c>
      <c r="F6" s="452" t="s">
        <v>225</v>
      </c>
      <c r="G6" s="448"/>
      <c r="H6" s="452" t="s">
        <v>224</v>
      </c>
      <c r="I6" s="452" t="s">
        <v>226</v>
      </c>
      <c r="J6" s="452" t="s">
        <v>227</v>
      </c>
      <c r="K6" s="452" t="s">
        <v>228</v>
      </c>
      <c r="L6" s="453" t="s">
        <v>229</v>
      </c>
    </row>
    <row r="7" spans="1:12" ht="12.75" customHeight="1" x14ac:dyDescent="0.2">
      <c r="A7" s="445"/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57"/>
    </row>
    <row r="8" spans="1:12" ht="12.75" customHeight="1" x14ac:dyDescent="0.2">
      <c r="A8" s="446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54"/>
    </row>
    <row r="9" spans="1:12" ht="38.25" customHeight="1" x14ac:dyDescent="0.2">
      <c r="A9" s="79"/>
      <c r="B9" s="613" t="s">
        <v>54</v>
      </c>
      <c r="C9" s="613"/>
      <c r="D9" s="613"/>
      <c r="E9" s="613"/>
      <c r="F9" s="613"/>
      <c r="G9" s="613"/>
      <c r="H9" s="613"/>
      <c r="I9" s="613"/>
      <c r="J9" s="613"/>
      <c r="K9" s="613"/>
      <c r="L9" s="613"/>
    </row>
    <row r="10" spans="1:12" ht="12.75" customHeight="1" x14ac:dyDescent="0.2">
      <c r="A10" s="124">
        <v>2009</v>
      </c>
      <c r="B10" s="125">
        <v>100</v>
      </c>
      <c r="C10" s="126">
        <v>13.398058252427184</v>
      </c>
      <c r="D10" s="126">
        <v>0.77669902912621358</v>
      </c>
      <c r="E10" s="126">
        <v>6.1812297734627837</v>
      </c>
      <c r="F10" s="126">
        <v>6.4401294498381878</v>
      </c>
      <c r="G10" s="126">
        <v>86.601941747572823</v>
      </c>
      <c r="H10" s="126">
        <v>0.45307443365695793</v>
      </c>
      <c r="I10" s="126">
        <v>10.453074433656957</v>
      </c>
      <c r="J10" s="126">
        <v>23.592233009708739</v>
      </c>
      <c r="K10" s="126">
        <v>25.889967637540451</v>
      </c>
      <c r="L10" s="126">
        <v>26.21359223300971</v>
      </c>
    </row>
    <row r="11" spans="1:12" ht="12.75" customHeight="1" x14ac:dyDescent="0.2">
      <c r="A11" s="124">
        <v>2010</v>
      </c>
      <c r="B11" s="125">
        <v>100</v>
      </c>
      <c r="C11" s="126">
        <v>12.273177169251072</v>
      </c>
      <c r="D11" s="126">
        <v>0.75882547014186741</v>
      </c>
      <c r="E11" s="126">
        <v>5.6087099967007585</v>
      </c>
      <c r="F11" s="126">
        <v>5.9056417024084462</v>
      </c>
      <c r="G11" s="126">
        <v>87.72682283074893</v>
      </c>
      <c r="H11" s="126">
        <v>0.32992411745298583</v>
      </c>
      <c r="I11" s="126">
        <v>9.5018145826459914</v>
      </c>
      <c r="J11" s="126">
        <v>24.612339161992743</v>
      </c>
      <c r="K11" s="126">
        <v>28.340481689211483</v>
      </c>
      <c r="L11" s="126">
        <v>24.942263279445726</v>
      </c>
    </row>
    <row r="12" spans="1:12" ht="12.75" customHeight="1" x14ac:dyDescent="0.2">
      <c r="A12" s="124">
        <v>2011</v>
      </c>
      <c r="B12" s="125">
        <v>100</v>
      </c>
      <c r="C12" s="126">
        <v>12.368766404199475</v>
      </c>
      <c r="D12" s="126">
        <v>0.9186351706036745</v>
      </c>
      <c r="E12" s="126">
        <v>4.3963254593175858</v>
      </c>
      <c r="F12" s="126">
        <v>7.0538057742782154</v>
      </c>
      <c r="G12" s="126">
        <v>87.631233595800524</v>
      </c>
      <c r="H12" s="126">
        <v>0.62335958005249348</v>
      </c>
      <c r="I12" s="126">
        <v>9.8425196850393704</v>
      </c>
      <c r="J12" s="126">
        <v>23.392388451443569</v>
      </c>
      <c r="K12" s="126">
        <v>29.396325459317584</v>
      </c>
      <c r="L12" s="126">
        <v>24.376640419947506</v>
      </c>
    </row>
    <row r="13" spans="1:12" ht="12.75" customHeight="1" x14ac:dyDescent="0.2">
      <c r="A13" s="124">
        <v>2012</v>
      </c>
      <c r="B13" s="125">
        <v>100</v>
      </c>
      <c r="C13" s="126">
        <v>11.891354753229546</v>
      </c>
      <c r="D13" s="126">
        <v>1.1262007287181186</v>
      </c>
      <c r="E13" s="126">
        <v>4.5048029148724744</v>
      </c>
      <c r="F13" s="126">
        <v>6.260351109638953</v>
      </c>
      <c r="G13" s="126">
        <v>88.10864524677045</v>
      </c>
      <c r="H13" s="126">
        <v>0.46372971182510764</v>
      </c>
      <c r="I13" s="126">
        <v>10.400794965220271</v>
      </c>
      <c r="J13" s="126">
        <v>24.1139450149056</v>
      </c>
      <c r="K13" s="126">
        <v>29.347466048360385</v>
      </c>
      <c r="L13" s="126">
        <v>23.782709506459092</v>
      </c>
    </row>
    <row r="14" spans="1:12" ht="12.75" customHeight="1" x14ac:dyDescent="0.2">
      <c r="A14" s="124">
        <v>2013</v>
      </c>
      <c r="B14" s="125">
        <v>100</v>
      </c>
      <c r="C14" s="126">
        <v>9.8366235534377129</v>
      </c>
      <c r="D14" s="126">
        <v>0.78284547311095987</v>
      </c>
      <c r="E14" s="126">
        <v>3.880190605854323</v>
      </c>
      <c r="F14" s="126">
        <v>5.1735874744724306</v>
      </c>
      <c r="G14" s="126">
        <v>90.163376446562282</v>
      </c>
      <c r="H14" s="126">
        <v>0.51055139550714779</v>
      </c>
      <c r="I14" s="126">
        <v>10.24506466984343</v>
      </c>
      <c r="J14" s="126">
        <v>23.723621511232132</v>
      </c>
      <c r="K14" s="126">
        <v>33.424098025867934</v>
      </c>
      <c r="L14" s="126">
        <v>22.260040844111639</v>
      </c>
    </row>
    <row r="15" spans="1:12" ht="12.75" customHeight="1" x14ac:dyDescent="0.2">
      <c r="A15" s="124">
        <v>2014</v>
      </c>
      <c r="B15" s="125">
        <v>100</v>
      </c>
      <c r="C15" s="126">
        <v>8.609958506224066</v>
      </c>
      <c r="D15" s="126">
        <v>0.48409405255878285</v>
      </c>
      <c r="E15" s="126">
        <v>3.4232365145228214</v>
      </c>
      <c r="F15" s="126">
        <v>4.7026279391424621</v>
      </c>
      <c r="G15" s="126">
        <v>91.390041493775939</v>
      </c>
      <c r="H15" s="126">
        <v>0.34578146611341631</v>
      </c>
      <c r="I15" s="126">
        <v>7.2268326417704012</v>
      </c>
      <c r="J15" s="126">
        <v>24.619640387275243</v>
      </c>
      <c r="K15" s="126">
        <v>35.788381742738586</v>
      </c>
      <c r="L15" s="126">
        <v>23.409405255878283</v>
      </c>
    </row>
    <row r="16" spans="1:12" ht="12.75" customHeight="1" x14ac:dyDescent="0.2">
      <c r="A16" s="124">
        <v>2015</v>
      </c>
      <c r="B16" s="125">
        <v>100</v>
      </c>
      <c r="C16" s="126">
        <v>6.8017863277224322</v>
      </c>
      <c r="D16" s="126">
        <v>0.44658193060803847</v>
      </c>
      <c r="E16" s="126">
        <v>3.0573686018550328</v>
      </c>
      <c r="F16" s="126">
        <v>3.2978357952593611</v>
      </c>
      <c r="G16" s="126">
        <v>93.198213672277575</v>
      </c>
      <c r="H16" s="126">
        <v>0.37787701820680181</v>
      </c>
      <c r="I16" s="126">
        <v>6.7674338715218134</v>
      </c>
      <c r="J16" s="126">
        <v>23.325317760219857</v>
      </c>
      <c r="K16" s="126">
        <v>38.646513225695635</v>
      </c>
      <c r="L16" s="126">
        <v>24.081071796633459</v>
      </c>
    </row>
    <row r="17" spans="1:12" ht="12.75" customHeight="1" x14ac:dyDescent="0.2">
      <c r="A17" s="124">
        <v>2016</v>
      </c>
      <c r="B17" s="125">
        <v>100</v>
      </c>
      <c r="C17" s="126">
        <v>5.8</v>
      </c>
      <c r="D17" s="126">
        <v>0.4</v>
      </c>
      <c r="E17" s="126">
        <v>2.4</v>
      </c>
      <c r="F17" s="126">
        <v>3</v>
      </c>
      <c r="G17" s="126">
        <v>94.2</v>
      </c>
      <c r="H17" s="126">
        <v>0.2</v>
      </c>
      <c r="I17" s="126">
        <v>6.7</v>
      </c>
      <c r="J17" s="126">
        <v>21.7</v>
      </c>
      <c r="K17" s="126">
        <v>40.299999999999997</v>
      </c>
      <c r="L17" s="126">
        <v>25.4</v>
      </c>
    </row>
    <row r="18" spans="1:12" ht="12.75" customHeight="1" x14ac:dyDescent="0.2">
      <c r="A18" s="124">
        <v>2017</v>
      </c>
      <c r="B18" s="125">
        <v>100</v>
      </c>
      <c r="C18" s="126">
        <v>4.531085353003161</v>
      </c>
      <c r="D18" s="126">
        <v>0.31612223393045313</v>
      </c>
      <c r="E18" s="126">
        <v>1.6859852476290833</v>
      </c>
      <c r="F18" s="126">
        <v>2.5289778714436251</v>
      </c>
      <c r="G18" s="126">
        <v>95.468914646996836</v>
      </c>
      <c r="H18" s="126">
        <v>0.21074815595363541</v>
      </c>
      <c r="I18" s="126">
        <v>5.9711977520196697</v>
      </c>
      <c r="J18" s="126">
        <v>20.266947664207937</v>
      </c>
      <c r="K18" s="126">
        <v>42.571127502634354</v>
      </c>
      <c r="L18" s="126">
        <v>26.448893572181245</v>
      </c>
    </row>
    <row r="19" spans="1:12" ht="12.75" customHeight="1" x14ac:dyDescent="0.2">
      <c r="A19" s="124">
        <v>2018</v>
      </c>
      <c r="B19" s="125">
        <v>100</v>
      </c>
      <c r="C19" s="126">
        <v>5.2201704545454541</v>
      </c>
      <c r="D19" s="126">
        <v>0.35511363636363635</v>
      </c>
      <c r="E19" s="126">
        <v>2.5213068181818183</v>
      </c>
      <c r="F19" s="126">
        <v>2.34375</v>
      </c>
      <c r="G19" s="126">
        <v>94.779829545454547</v>
      </c>
      <c r="H19" s="126">
        <v>0.21306818181818182</v>
      </c>
      <c r="I19" s="126">
        <v>5.2201704545454541</v>
      </c>
      <c r="J19" s="126">
        <v>18.25284090909091</v>
      </c>
      <c r="K19" s="126">
        <v>44.35369318181818</v>
      </c>
      <c r="L19" s="126">
        <v>26.740056818181817</v>
      </c>
    </row>
    <row r="20" spans="1:12" ht="38.25" customHeight="1" x14ac:dyDescent="0.2">
      <c r="A20" s="127"/>
      <c r="B20" s="613" t="s">
        <v>202</v>
      </c>
      <c r="C20" s="613"/>
      <c r="D20" s="613"/>
      <c r="E20" s="613"/>
      <c r="F20" s="613"/>
      <c r="G20" s="613"/>
      <c r="H20" s="613"/>
      <c r="I20" s="613"/>
      <c r="J20" s="613"/>
      <c r="K20" s="613"/>
      <c r="L20" s="613"/>
    </row>
    <row r="21" spans="1:12" ht="12.75" customHeight="1" x14ac:dyDescent="0.2">
      <c r="A21" s="124">
        <v>2009</v>
      </c>
      <c r="B21" s="125">
        <v>100</v>
      </c>
      <c r="C21" s="126">
        <v>14.194008559201141</v>
      </c>
      <c r="D21" s="126">
        <v>0.82025677603423686</v>
      </c>
      <c r="E21" s="126">
        <v>6.4907275320970044</v>
      </c>
      <c r="F21" s="126">
        <v>6.8830242510698998</v>
      </c>
      <c r="G21" s="126">
        <v>85.805991440798863</v>
      </c>
      <c r="H21" s="126">
        <v>0.42796005706134094</v>
      </c>
      <c r="I21" s="126">
        <v>10.556348074179743</v>
      </c>
      <c r="J21" s="126">
        <v>23.965763195435091</v>
      </c>
      <c r="K21" s="126">
        <v>24.286733238231097</v>
      </c>
      <c r="L21" s="126">
        <v>26.569186875891582</v>
      </c>
    </row>
    <row r="22" spans="1:12" ht="12.75" customHeight="1" x14ac:dyDescent="0.2">
      <c r="A22" s="124">
        <v>2010</v>
      </c>
      <c r="B22" s="125">
        <v>100</v>
      </c>
      <c r="C22" s="126">
        <v>13.181984621017943</v>
      </c>
      <c r="D22" s="126">
        <v>0.84218235078725745</v>
      </c>
      <c r="E22" s="126">
        <v>6.0051263273526185</v>
      </c>
      <c r="F22" s="126">
        <v>6.334675942878067</v>
      </c>
      <c r="G22" s="126">
        <v>86.818015378982054</v>
      </c>
      <c r="H22" s="126">
        <v>0.29293299157817648</v>
      </c>
      <c r="I22" s="126">
        <v>9.6301720981325527</v>
      </c>
      <c r="J22" s="126">
        <v>25.119004027828634</v>
      </c>
      <c r="K22" s="126">
        <v>27.132918344928598</v>
      </c>
      <c r="L22" s="126">
        <v>24.642987916514098</v>
      </c>
    </row>
    <row r="23" spans="1:12" ht="12.75" customHeight="1" x14ac:dyDescent="0.2">
      <c r="A23" s="124">
        <v>2011</v>
      </c>
      <c r="B23" s="125">
        <v>100</v>
      </c>
      <c r="C23" s="126">
        <v>13.192904656319291</v>
      </c>
      <c r="D23" s="126">
        <v>0.92387287509238736</v>
      </c>
      <c r="E23" s="126">
        <v>4.6563192904656319</v>
      </c>
      <c r="F23" s="126">
        <v>7.6127124907612709</v>
      </c>
      <c r="G23" s="126">
        <v>86.8070953436807</v>
      </c>
      <c r="H23" s="126">
        <v>0.62823355506282341</v>
      </c>
      <c r="I23" s="126">
        <v>10.347376201034738</v>
      </c>
      <c r="J23" s="126">
        <v>24.057649667405766</v>
      </c>
      <c r="K23" s="126">
        <v>27.937915742793791</v>
      </c>
      <c r="L23" s="126">
        <v>23.835920177383592</v>
      </c>
    </row>
    <row r="24" spans="1:12" ht="12.75" customHeight="1" x14ac:dyDescent="0.2">
      <c r="A24" s="124">
        <v>2012</v>
      </c>
      <c r="B24" s="125">
        <v>100</v>
      </c>
      <c r="C24" s="126">
        <v>12.856071964017991</v>
      </c>
      <c r="D24" s="126">
        <v>1.199400299850075</v>
      </c>
      <c r="E24" s="126">
        <v>4.8350824587706143</v>
      </c>
      <c r="F24" s="126">
        <v>6.8</v>
      </c>
      <c r="G24" s="126">
        <v>87.143928035982015</v>
      </c>
      <c r="H24" s="126">
        <v>0.33733133433283358</v>
      </c>
      <c r="I24" s="126">
        <v>10.569715142428786</v>
      </c>
      <c r="J24" s="126">
        <v>25</v>
      </c>
      <c r="K24" s="126">
        <v>27.886056971514243</v>
      </c>
      <c r="L24" s="126">
        <v>23.350824587706146</v>
      </c>
    </row>
    <row r="25" spans="1:12" ht="12.75" customHeight="1" x14ac:dyDescent="0.2">
      <c r="A25" s="124">
        <v>2013</v>
      </c>
      <c r="B25" s="125">
        <v>100</v>
      </c>
      <c r="C25" s="126">
        <v>10.725308641975309</v>
      </c>
      <c r="D25" s="126">
        <v>0.84876543209876543</v>
      </c>
      <c r="E25" s="126">
        <v>4.2438271604938276</v>
      </c>
      <c r="F25" s="126">
        <v>5.632716049382716</v>
      </c>
      <c r="G25" s="126">
        <v>89.274691358024697</v>
      </c>
      <c r="H25" s="126">
        <v>0.34722222222222221</v>
      </c>
      <c r="I25" s="126">
        <v>10.532407407407407</v>
      </c>
      <c r="J25" s="126">
        <v>24.768518518518519</v>
      </c>
      <c r="K25" s="126">
        <v>31.790123456790127</v>
      </c>
      <c r="L25" s="126">
        <v>21.836419753086421</v>
      </c>
    </row>
    <row r="26" spans="1:12" ht="12.75" customHeight="1" x14ac:dyDescent="0.2">
      <c r="A26" s="124">
        <v>2014</v>
      </c>
      <c r="B26" s="125">
        <v>100</v>
      </c>
      <c r="C26" s="126">
        <v>9.3333333333333339</v>
      </c>
      <c r="D26" s="126">
        <v>0.50980392156862742</v>
      </c>
      <c r="E26" s="126">
        <v>3.7647058823529411</v>
      </c>
      <c r="F26" s="126">
        <v>5.0588235294117645</v>
      </c>
      <c r="G26" s="126">
        <v>90.666666666666671</v>
      </c>
      <c r="H26" s="126">
        <v>0.23529411764705882</v>
      </c>
      <c r="I26" s="126">
        <v>7.5686274509803919</v>
      </c>
      <c r="J26" s="126">
        <v>25.254901960784313</v>
      </c>
      <c r="K26" s="126">
        <v>34.823529411764703</v>
      </c>
      <c r="L26" s="126">
        <v>22.784313725490197</v>
      </c>
    </row>
    <row r="27" spans="1:12" ht="12.75" customHeight="1" x14ac:dyDescent="0.2">
      <c r="A27" s="124">
        <v>2015</v>
      </c>
      <c r="B27" s="125">
        <v>100</v>
      </c>
      <c r="C27" s="126">
        <v>7.2440944881889759</v>
      </c>
      <c r="D27" s="126">
        <v>0.51181102362204722</v>
      </c>
      <c r="E27" s="126">
        <v>3.3070866141732282</v>
      </c>
      <c r="F27" s="126">
        <v>3.4251968503937009</v>
      </c>
      <c r="G27" s="126">
        <v>92.755905511811022</v>
      </c>
      <c r="H27" s="126">
        <v>0.27559055118110237</v>
      </c>
      <c r="I27" s="126">
        <v>6.4960629921259843</v>
      </c>
      <c r="J27" s="126">
        <v>24.724409448818896</v>
      </c>
      <c r="K27" s="126">
        <v>38.031496062992126</v>
      </c>
      <c r="L27" s="126">
        <v>23.228346456692915</v>
      </c>
    </row>
    <row r="28" spans="1:12" ht="12.75" customHeight="1" x14ac:dyDescent="0.2">
      <c r="A28" s="124">
        <v>2016</v>
      </c>
      <c r="B28" s="125">
        <v>100</v>
      </c>
      <c r="C28" s="126">
        <v>6.3</v>
      </c>
      <c r="D28" s="126">
        <v>0.5</v>
      </c>
      <c r="E28" s="126">
        <v>2.8</v>
      </c>
      <c r="F28" s="126">
        <v>3.1</v>
      </c>
      <c r="G28" s="126">
        <v>93.7</v>
      </c>
      <c r="H28" s="126">
        <v>0.1</v>
      </c>
      <c r="I28" s="126">
        <v>6.3</v>
      </c>
      <c r="J28" s="126">
        <v>22.5</v>
      </c>
      <c r="K28" s="126">
        <v>40.5</v>
      </c>
      <c r="L28" s="126">
        <v>24.2</v>
      </c>
    </row>
    <row r="29" spans="1:12" ht="12.75" customHeight="1" x14ac:dyDescent="0.2">
      <c r="A29" s="124">
        <v>2017</v>
      </c>
      <c r="B29" s="125">
        <v>100</v>
      </c>
      <c r="C29" s="126">
        <v>5.0505050505050502</v>
      </c>
      <c r="D29" s="126">
        <v>0.39525691699604742</v>
      </c>
      <c r="E29" s="126">
        <v>1.7127799736495388</v>
      </c>
      <c r="F29" s="126">
        <v>2.9424681598594642</v>
      </c>
      <c r="G29" s="126">
        <v>94.949494949494948</v>
      </c>
      <c r="H29" s="126">
        <v>0.13175230566534915</v>
      </c>
      <c r="I29" s="126">
        <v>5.0065876152832676</v>
      </c>
      <c r="J29" s="126">
        <v>20.421607378129117</v>
      </c>
      <c r="K29" s="126">
        <v>43.434343434343432</v>
      </c>
      <c r="L29" s="126">
        <v>25.955204216073781</v>
      </c>
    </row>
    <row r="30" spans="1:12" ht="12.75" customHeight="1" x14ac:dyDescent="0.2">
      <c r="A30" s="124">
        <v>2018</v>
      </c>
      <c r="B30" s="125">
        <v>100</v>
      </c>
      <c r="C30" s="126">
        <v>5.5079006772009027</v>
      </c>
      <c r="D30" s="126">
        <v>0.40632054176072235</v>
      </c>
      <c r="E30" s="126">
        <v>2.6185101580135441</v>
      </c>
      <c r="F30" s="126">
        <v>2.4830699774266365</v>
      </c>
      <c r="G30" s="126">
        <v>94.492099322799092</v>
      </c>
      <c r="H30" s="126">
        <v>9.0293453724604969E-2</v>
      </c>
      <c r="I30" s="126">
        <v>4.4243792325056432</v>
      </c>
      <c r="J30" s="126">
        <v>17.336343115124155</v>
      </c>
      <c r="K30" s="126">
        <v>45.598194130925506</v>
      </c>
      <c r="L30" s="126">
        <v>27.042889390519186</v>
      </c>
    </row>
    <row r="31" spans="1:12" ht="38.25" customHeight="1" x14ac:dyDescent="0.2">
      <c r="A31" s="127"/>
      <c r="B31" s="613" t="s">
        <v>203</v>
      </c>
      <c r="C31" s="613"/>
      <c r="D31" s="613"/>
      <c r="E31" s="613"/>
      <c r="F31" s="613"/>
      <c r="G31" s="613"/>
      <c r="H31" s="613"/>
      <c r="I31" s="613"/>
      <c r="J31" s="613"/>
      <c r="K31" s="613"/>
      <c r="L31" s="613"/>
    </row>
    <row r="32" spans="1:12" ht="12.75" customHeight="1" x14ac:dyDescent="0.2">
      <c r="A32" s="124">
        <v>2009</v>
      </c>
      <c r="B32" s="125">
        <v>100</v>
      </c>
      <c r="C32" s="126">
        <v>5.5944055944055942</v>
      </c>
      <c r="D32" s="126">
        <v>0.34965034965034963</v>
      </c>
      <c r="E32" s="126">
        <v>3.1468531468531471</v>
      </c>
      <c r="F32" s="126">
        <v>2.0979020979020979</v>
      </c>
      <c r="G32" s="126">
        <v>94.4055944055944</v>
      </c>
      <c r="H32" s="126">
        <v>0.69930069930069927</v>
      </c>
      <c r="I32" s="126">
        <v>9.44055944055944</v>
      </c>
      <c r="J32" s="126">
        <v>19.93006993006993</v>
      </c>
      <c r="K32" s="126">
        <v>41.608391608391607</v>
      </c>
      <c r="L32" s="126">
        <v>22.727272727272727</v>
      </c>
    </row>
    <row r="33" spans="1:12" ht="12.75" customHeight="1" x14ac:dyDescent="0.2">
      <c r="A33" s="124">
        <v>2010</v>
      </c>
      <c r="B33" s="125">
        <v>100</v>
      </c>
      <c r="C33" s="126">
        <v>4</v>
      </c>
      <c r="D33" s="128">
        <v>0</v>
      </c>
      <c r="E33" s="126">
        <v>2</v>
      </c>
      <c r="F33" s="126">
        <v>2</v>
      </c>
      <c r="G33" s="126">
        <v>96</v>
      </c>
      <c r="H33" s="126">
        <v>0.66666666666666663</v>
      </c>
      <c r="I33" s="126">
        <v>8.3333333333333339</v>
      </c>
      <c r="J33" s="126">
        <v>20</v>
      </c>
      <c r="K33" s="126">
        <v>39.333333333333336</v>
      </c>
      <c r="L33" s="126">
        <v>27.666666666666668</v>
      </c>
    </row>
    <row r="34" spans="1:12" ht="12.75" customHeight="1" x14ac:dyDescent="0.2">
      <c r="A34" s="124">
        <v>2011</v>
      </c>
      <c r="B34" s="125">
        <v>100</v>
      </c>
      <c r="C34" s="126">
        <v>5.8479532163742682</v>
      </c>
      <c r="D34" s="126">
        <v>0.87719298245613997</v>
      </c>
      <c r="E34" s="126">
        <v>2.3391812865497075</v>
      </c>
      <c r="F34" s="126">
        <v>2.6315789473684208</v>
      </c>
      <c r="G34" s="126">
        <v>94.152046783625735</v>
      </c>
      <c r="H34" s="126">
        <v>0.58479532163742687</v>
      </c>
      <c r="I34" s="126">
        <v>5.8479532163742682</v>
      </c>
      <c r="J34" s="126">
        <v>18.128654970760234</v>
      </c>
      <c r="K34" s="126">
        <v>40.935672514619881</v>
      </c>
      <c r="L34" s="126">
        <v>28.654970760233915</v>
      </c>
    </row>
    <row r="35" spans="1:12" ht="12.75" customHeight="1" x14ac:dyDescent="0.2">
      <c r="A35" s="124">
        <v>2012</v>
      </c>
      <c r="B35" s="125">
        <v>100</v>
      </c>
      <c r="C35" s="126">
        <v>4.5999999999999996</v>
      </c>
      <c r="D35" s="126">
        <v>0.56980056980056981</v>
      </c>
      <c r="E35" s="126">
        <v>1.9943019943019944</v>
      </c>
      <c r="F35" s="126">
        <v>2</v>
      </c>
      <c r="G35" s="126">
        <v>95.441595441595439</v>
      </c>
      <c r="H35" s="126">
        <v>1.4245014245014245</v>
      </c>
      <c r="I35" s="126">
        <v>9.116809116809117</v>
      </c>
      <c r="J35" s="126">
        <v>17.378917378917379</v>
      </c>
      <c r="K35" s="126">
        <v>40.455840455840459</v>
      </c>
      <c r="L35" s="126">
        <v>27.065527065527064</v>
      </c>
    </row>
    <row r="36" spans="1:12" ht="12.75" customHeight="1" x14ac:dyDescent="0.2">
      <c r="A36" s="124">
        <v>2013</v>
      </c>
      <c r="B36" s="125">
        <v>100</v>
      </c>
      <c r="C36" s="126">
        <v>3.1791907514450863</v>
      </c>
      <c r="D36" s="126">
        <v>0.28901734104046239</v>
      </c>
      <c r="E36" s="126">
        <v>1.1560693641618496</v>
      </c>
      <c r="F36" s="126">
        <v>1.7341040462427744</v>
      </c>
      <c r="G36" s="126">
        <v>96.820809248554923</v>
      </c>
      <c r="H36" s="126">
        <v>1.7341040462427744</v>
      </c>
      <c r="I36" s="126">
        <v>8.0924855491329488</v>
      </c>
      <c r="J36" s="126">
        <v>15.895953757225435</v>
      </c>
      <c r="K36" s="126">
        <v>45.664739884393065</v>
      </c>
      <c r="L36" s="126">
        <v>25.433526011560691</v>
      </c>
    </row>
    <row r="37" spans="1:12" ht="12.75" customHeight="1" x14ac:dyDescent="0.2">
      <c r="A37" s="124">
        <v>2014</v>
      </c>
      <c r="B37" s="125">
        <v>100</v>
      </c>
      <c r="C37" s="126">
        <v>3.2163742690058479</v>
      </c>
      <c r="D37" s="126">
        <v>0.29239766081871343</v>
      </c>
      <c r="E37" s="126">
        <v>0.8771929824561403</v>
      </c>
      <c r="F37" s="126">
        <v>2.0467836257309941</v>
      </c>
      <c r="G37" s="126">
        <v>96.783625730994146</v>
      </c>
      <c r="H37" s="126">
        <v>1.1695906432748537</v>
      </c>
      <c r="I37" s="126">
        <v>4.6783625730994149</v>
      </c>
      <c r="J37" s="126">
        <v>19.883040935672515</v>
      </c>
      <c r="K37" s="126">
        <v>42.982456140350877</v>
      </c>
      <c r="L37" s="126">
        <v>28.07017543859649</v>
      </c>
    </row>
    <row r="38" spans="1:12" ht="12.75" customHeight="1" x14ac:dyDescent="0.2">
      <c r="A38" s="124">
        <v>2015</v>
      </c>
      <c r="B38" s="125">
        <v>100</v>
      </c>
      <c r="C38" s="126">
        <v>3.7735849056603774</v>
      </c>
      <c r="D38" s="128">
        <v>0</v>
      </c>
      <c r="E38" s="126">
        <v>1.3477088948787062</v>
      </c>
      <c r="F38" s="126">
        <v>2.4258760107816713</v>
      </c>
      <c r="G38" s="126">
        <v>96.226415094339629</v>
      </c>
      <c r="H38" s="126">
        <v>1.0781671159029649</v>
      </c>
      <c r="I38" s="126">
        <v>8.625336927223719</v>
      </c>
      <c r="J38" s="126">
        <v>13.746630727762803</v>
      </c>
      <c r="K38" s="126">
        <v>42.857142857142854</v>
      </c>
      <c r="L38" s="126">
        <v>29.919137466307276</v>
      </c>
    </row>
    <row r="39" spans="1:12" ht="12.75" customHeight="1" x14ac:dyDescent="0.2">
      <c r="A39" s="124">
        <v>2016</v>
      </c>
      <c r="B39" s="125">
        <v>100</v>
      </c>
      <c r="C39" s="126">
        <v>2.9</v>
      </c>
      <c r="D39" s="128">
        <v>0</v>
      </c>
      <c r="E39" s="126">
        <v>0.8</v>
      </c>
      <c r="F39" s="126">
        <v>2.1</v>
      </c>
      <c r="G39" s="126">
        <v>97.1</v>
      </c>
      <c r="H39" s="126">
        <v>0.6</v>
      </c>
      <c r="I39" s="126">
        <v>8.3000000000000007</v>
      </c>
      <c r="J39" s="126">
        <v>17.399999999999999</v>
      </c>
      <c r="K39" s="126">
        <v>39.4</v>
      </c>
      <c r="L39" s="126">
        <v>31.3</v>
      </c>
    </row>
    <row r="40" spans="1:12" ht="12.75" customHeight="1" x14ac:dyDescent="0.2">
      <c r="A40" s="124">
        <v>2017</v>
      </c>
      <c r="B40" s="125">
        <v>100</v>
      </c>
      <c r="C40" s="126">
        <v>2.4561403508771931</v>
      </c>
      <c r="D40" s="128">
        <v>0</v>
      </c>
      <c r="E40" s="126">
        <v>1.5789473684210527</v>
      </c>
      <c r="F40" s="126">
        <v>0.8771929824561403</v>
      </c>
      <c r="G40" s="126">
        <v>97.543859649122808</v>
      </c>
      <c r="H40" s="126">
        <v>0.52631578947368418</v>
      </c>
      <c r="I40" s="126">
        <v>9.8245614035087723</v>
      </c>
      <c r="J40" s="126">
        <v>19.649122807017545</v>
      </c>
      <c r="K40" s="126">
        <v>39.122807017543863</v>
      </c>
      <c r="L40" s="126">
        <v>28.421052631578949</v>
      </c>
    </row>
    <row r="41" spans="1:12" ht="12.75" customHeight="1" x14ac:dyDescent="0.2">
      <c r="A41" s="124">
        <v>2018</v>
      </c>
      <c r="B41" s="125">
        <v>100</v>
      </c>
      <c r="C41" s="126">
        <v>4.1597337770382694</v>
      </c>
      <c r="D41" s="126">
        <v>0.16638935108153077</v>
      </c>
      <c r="E41" s="126">
        <v>2.1630615640599</v>
      </c>
      <c r="F41" s="126">
        <v>1.8302828618968385</v>
      </c>
      <c r="G41" s="126">
        <v>95.840266222961731</v>
      </c>
      <c r="H41" s="126">
        <v>0.66555740432612309</v>
      </c>
      <c r="I41" s="126">
        <v>8.1530782029950082</v>
      </c>
      <c r="J41" s="126">
        <v>21.630615640599</v>
      </c>
      <c r="K41" s="126">
        <v>39.767054908485854</v>
      </c>
      <c r="L41" s="126">
        <v>25.623960066555739</v>
      </c>
    </row>
  </sheetData>
  <mergeCells count="20">
    <mergeCell ref="B9:L9"/>
    <mergeCell ref="B20:L20"/>
    <mergeCell ref="B31:L31"/>
    <mergeCell ref="E6:E8"/>
    <mergeCell ref="F6:F8"/>
    <mergeCell ref="H6:H8"/>
    <mergeCell ref="I6:I8"/>
    <mergeCell ref="J6:J8"/>
    <mergeCell ref="K6:K8"/>
    <mergeCell ref="A1:L1"/>
    <mergeCell ref="A3:A8"/>
    <mergeCell ref="B3:B8"/>
    <mergeCell ref="C3:F3"/>
    <mergeCell ref="G3:L3"/>
    <mergeCell ref="C4:C8"/>
    <mergeCell ref="D4:F5"/>
    <mergeCell ref="G4:G8"/>
    <mergeCell ref="H4:L5"/>
    <mergeCell ref="D6:D8"/>
    <mergeCell ref="L6:L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1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S47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3.75" style="3" customWidth="1"/>
    <col min="2" max="2" width="30.25" style="3" customWidth="1"/>
    <col min="3" max="3" width="9.875" style="3" customWidth="1"/>
    <col min="4" max="5" width="11.5" style="3" customWidth="1"/>
    <col min="6" max="6" width="11.1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8" ht="16.5" customHeight="1" x14ac:dyDescent="0.25">
      <c r="A1" s="35" t="s">
        <v>580</v>
      </c>
      <c r="B1" s="1"/>
      <c r="C1" s="2"/>
    </row>
    <row r="2" spans="1:18" ht="12" customHeight="1" x14ac:dyDescent="0.25">
      <c r="B2" s="2"/>
    </row>
    <row r="3" spans="1:18" ht="24" customHeight="1" x14ac:dyDescent="0.2">
      <c r="A3" s="36" t="s">
        <v>18</v>
      </c>
      <c r="B3" s="36" t="s">
        <v>55</v>
      </c>
      <c r="C3" s="37" t="s">
        <v>19</v>
      </c>
      <c r="D3" s="38">
        <v>2009</v>
      </c>
      <c r="E3" s="38">
        <v>2010</v>
      </c>
      <c r="F3" s="38">
        <v>2011</v>
      </c>
      <c r="G3" s="36">
        <v>2012</v>
      </c>
      <c r="H3" s="38">
        <v>2013</v>
      </c>
      <c r="I3" s="38">
        <v>2014</v>
      </c>
      <c r="J3" s="38">
        <v>2015</v>
      </c>
      <c r="K3" s="38">
        <v>2016</v>
      </c>
      <c r="L3" s="38">
        <v>2017</v>
      </c>
      <c r="M3" s="38">
        <v>2018</v>
      </c>
      <c r="N3" s="37" t="s">
        <v>19</v>
      </c>
      <c r="O3" s="38" t="s">
        <v>18</v>
      </c>
    </row>
    <row r="4" spans="1:18" ht="22.5" customHeight="1" x14ac:dyDescent="0.2">
      <c r="A4" s="129">
        <v>1</v>
      </c>
      <c r="B4" s="101" t="s">
        <v>27</v>
      </c>
      <c r="C4" s="110" t="s">
        <v>28</v>
      </c>
      <c r="D4" s="130">
        <v>48</v>
      </c>
      <c r="E4" s="130">
        <v>54</v>
      </c>
      <c r="F4" s="130">
        <v>53</v>
      </c>
      <c r="G4" s="130">
        <v>59</v>
      </c>
      <c r="H4" s="130">
        <v>55</v>
      </c>
      <c r="I4" s="130">
        <v>52</v>
      </c>
      <c r="J4" s="130">
        <v>48</v>
      </c>
      <c r="K4" s="130">
        <v>58</v>
      </c>
      <c r="L4" s="131">
        <v>46</v>
      </c>
      <c r="M4" s="131">
        <v>46</v>
      </c>
      <c r="N4" s="132" t="s">
        <v>28</v>
      </c>
      <c r="O4" s="135"/>
    </row>
    <row r="5" spans="1:18" ht="12" customHeight="1" x14ac:dyDescent="0.2">
      <c r="A5" s="129"/>
      <c r="B5" s="101" t="s">
        <v>29</v>
      </c>
      <c r="C5" s="110" t="s">
        <v>30</v>
      </c>
      <c r="D5" s="130">
        <v>7</v>
      </c>
      <c r="E5" s="130">
        <v>5</v>
      </c>
      <c r="F5" s="130">
        <v>6</v>
      </c>
      <c r="G5" s="130">
        <v>3</v>
      </c>
      <c r="H5" s="130">
        <v>5</v>
      </c>
      <c r="I5" s="130">
        <v>7</v>
      </c>
      <c r="J5" s="130">
        <v>5</v>
      </c>
      <c r="K5" s="130">
        <v>1</v>
      </c>
      <c r="L5" s="131">
        <v>4</v>
      </c>
      <c r="M5" s="131">
        <v>5</v>
      </c>
      <c r="N5" s="132" t="s">
        <v>30</v>
      </c>
      <c r="O5" s="135"/>
    </row>
    <row r="6" spans="1:18" ht="12" customHeight="1" x14ac:dyDescent="0.2">
      <c r="A6" s="129"/>
      <c r="B6" s="101" t="s">
        <v>31</v>
      </c>
      <c r="C6" s="110" t="s">
        <v>32</v>
      </c>
      <c r="D6" s="130">
        <v>55</v>
      </c>
      <c r="E6" s="130">
        <v>59</v>
      </c>
      <c r="F6" s="130">
        <v>59</v>
      </c>
      <c r="G6" s="130">
        <v>62</v>
      </c>
      <c r="H6" s="130">
        <v>60</v>
      </c>
      <c r="I6" s="130">
        <v>59</v>
      </c>
      <c r="J6" s="130">
        <v>53</v>
      </c>
      <c r="K6" s="130">
        <v>59</v>
      </c>
      <c r="L6" s="131">
        <v>50</v>
      </c>
      <c r="M6" s="131">
        <v>51</v>
      </c>
      <c r="N6" s="132" t="s">
        <v>32</v>
      </c>
      <c r="O6" s="135">
        <v>1</v>
      </c>
    </row>
    <row r="7" spans="1:18" ht="22.5" customHeight="1" x14ac:dyDescent="0.2">
      <c r="A7" s="129">
        <v>2</v>
      </c>
      <c r="B7" s="101" t="s">
        <v>33</v>
      </c>
      <c r="C7" s="110" t="s">
        <v>28</v>
      </c>
      <c r="D7" s="130">
        <v>222</v>
      </c>
      <c r="E7" s="130">
        <v>211</v>
      </c>
      <c r="F7" s="130">
        <v>212</v>
      </c>
      <c r="G7" s="130">
        <v>198</v>
      </c>
      <c r="H7" s="130">
        <v>180</v>
      </c>
      <c r="I7" s="130">
        <v>160</v>
      </c>
      <c r="J7" s="130">
        <v>168</v>
      </c>
      <c r="K7" s="130">
        <v>175</v>
      </c>
      <c r="L7" s="131">
        <v>175</v>
      </c>
      <c r="M7" s="131">
        <v>163</v>
      </c>
      <c r="N7" s="132" t="s">
        <v>28</v>
      </c>
      <c r="O7" s="135"/>
    </row>
    <row r="8" spans="1:18" ht="12" customHeight="1" x14ac:dyDescent="0.2">
      <c r="A8" s="129"/>
      <c r="B8" s="101" t="s">
        <v>34</v>
      </c>
      <c r="C8" s="110" t="s">
        <v>30</v>
      </c>
      <c r="D8" s="130">
        <v>8</v>
      </c>
      <c r="E8" s="130">
        <v>2</v>
      </c>
      <c r="F8" s="130">
        <v>2</v>
      </c>
      <c r="G8" s="130">
        <v>2</v>
      </c>
      <c r="H8" s="130">
        <v>1</v>
      </c>
      <c r="I8" s="130">
        <v>2</v>
      </c>
      <c r="J8" s="130">
        <v>2</v>
      </c>
      <c r="K8" s="130">
        <v>4</v>
      </c>
      <c r="L8" s="131">
        <v>3</v>
      </c>
      <c r="M8" s="131">
        <v>5</v>
      </c>
      <c r="N8" s="132" t="s">
        <v>30</v>
      </c>
      <c r="O8" s="135"/>
      <c r="R8" s="383"/>
    </row>
    <row r="9" spans="1:18" ht="12" customHeight="1" x14ac:dyDescent="0.2">
      <c r="A9" s="129"/>
      <c r="B9" s="101" t="s">
        <v>458</v>
      </c>
      <c r="C9" s="110" t="s">
        <v>32</v>
      </c>
      <c r="D9" s="130">
        <v>230</v>
      </c>
      <c r="E9" s="130">
        <v>213</v>
      </c>
      <c r="F9" s="130">
        <v>214</v>
      </c>
      <c r="G9" s="130">
        <v>200</v>
      </c>
      <c r="H9" s="130">
        <v>181</v>
      </c>
      <c r="I9" s="130">
        <v>162</v>
      </c>
      <c r="J9" s="130">
        <v>170</v>
      </c>
      <c r="K9" s="130">
        <v>179</v>
      </c>
      <c r="L9" s="131">
        <v>178</v>
      </c>
      <c r="M9" s="131">
        <v>168</v>
      </c>
      <c r="N9" s="132" t="s">
        <v>32</v>
      </c>
      <c r="O9" s="135">
        <v>2</v>
      </c>
    </row>
    <row r="10" spans="1:18" ht="22.5" customHeight="1" x14ac:dyDescent="0.2">
      <c r="A10" s="129">
        <v>3</v>
      </c>
      <c r="B10" s="101" t="s">
        <v>35</v>
      </c>
      <c r="C10" s="101"/>
      <c r="D10" s="130"/>
      <c r="E10" s="130"/>
      <c r="F10" s="130"/>
      <c r="G10" s="130"/>
      <c r="H10" s="130"/>
      <c r="I10" s="130"/>
      <c r="J10" s="130"/>
      <c r="K10" s="130"/>
      <c r="L10" s="131"/>
      <c r="M10" s="131"/>
      <c r="N10" s="133"/>
      <c r="O10" s="135"/>
      <c r="R10" s="383"/>
    </row>
    <row r="11" spans="1:18" ht="12" customHeight="1" x14ac:dyDescent="0.2">
      <c r="A11" s="129"/>
      <c r="B11" s="101" t="s">
        <v>36</v>
      </c>
      <c r="C11" s="110" t="s">
        <v>28</v>
      </c>
      <c r="D11" s="130">
        <v>685</v>
      </c>
      <c r="E11" s="130">
        <v>693</v>
      </c>
      <c r="F11" s="130">
        <v>682</v>
      </c>
      <c r="G11" s="130">
        <v>663</v>
      </c>
      <c r="H11" s="130">
        <v>642</v>
      </c>
      <c r="I11" s="130">
        <v>603</v>
      </c>
      <c r="J11" s="130">
        <v>544</v>
      </c>
      <c r="K11" s="130">
        <v>494</v>
      </c>
      <c r="L11" s="131">
        <v>552</v>
      </c>
      <c r="M11" s="131">
        <v>558</v>
      </c>
      <c r="N11" s="132" t="s">
        <v>28</v>
      </c>
      <c r="O11" s="135"/>
    </row>
    <row r="12" spans="1:18" ht="12" customHeight="1" x14ac:dyDescent="0.2">
      <c r="A12" s="129"/>
      <c r="B12" s="101" t="s">
        <v>37</v>
      </c>
      <c r="C12" s="110" t="s">
        <v>30</v>
      </c>
      <c r="D12" s="130">
        <v>54</v>
      </c>
      <c r="E12" s="130">
        <v>84</v>
      </c>
      <c r="F12" s="130">
        <v>72</v>
      </c>
      <c r="G12" s="130">
        <v>73</v>
      </c>
      <c r="H12" s="130">
        <v>43</v>
      </c>
      <c r="I12" s="130">
        <v>40</v>
      </c>
      <c r="J12" s="130">
        <v>41</v>
      </c>
      <c r="K12" s="130">
        <v>36</v>
      </c>
      <c r="L12" s="131">
        <v>40</v>
      </c>
      <c r="M12" s="131">
        <v>36</v>
      </c>
      <c r="N12" s="132" t="s">
        <v>30</v>
      </c>
      <c r="O12" s="135"/>
    </row>
    <row r="13" spans="1:18" ht="12" customHeight="1" x14ac:dyDescent="0.2">
      <c r="A13" s="129"/>
      <c r="B13" s="101" t="s">
        <v>57</v>
      </c>
      <c r="C13" s="110" t="s">
        <v>32</v>
      </c>
      <c r="D13" s="130">
        <v>739</v>
      </c>
      <c r="E13" s="130">
        <v>777</v>
      </c>
      <c r="F13" s="130">
        <v>754</v>
      </c>
      <c r="G13" s="130">
        <v>736</v>
      </c>
      <c r="H13" s="130">
        <v>685</v>
      </c>
      <c r="I13" s="130">
        <v>643</v>
      </c>
      <c r="J13" s="130">
        <v>585</v>
      </c>
      <c r="K13" s="130">
        <v>530</v>
      </c>
      <c r="L13" s="131">
        <v>592</v>
      </c>
      <c r="M13" s="131">
        <v>594</v>
      </c>
      <c r="N13" s="132" t="s">
        <v>32</v>
      </c>
      <c r="O13" s="135">
        <v>3</v>
      </c>
    </row>
    <row r="14" spans="1:18" ht="22.5" customHeight="1" x14ac:dyDescent="0.2">
      <c r="A14" s="129">
        <v>4</v>
      </c>
      <c r="B14" s="101" t="s">
        <v>38</v>
      </c>
      <c r="C14" s="110" t="s">
        <v>28</v>
      </c>
      <c r="D14" s="130">
        <v>590</v>
      </c>
      <c r="E14" s="130">
        <v>547</v>
      </c>
      <c r="F14" s="130">
        <v>592</v>
      </c>
      <c r="G14" s="130">
        <v>631</v>
      </c>
      <c r="H14" s="130">
        <v>654</v>
      </c>
      <c r="I14" s="130">
        <v>639</v>
      </c>
      <c r="J14" s="130">
        <v>687</v>
      </c>
      <c r="K14" s="130">
        <v>678</v>
      </c>
      <c r="L14" s="131">
        <v>712</v>
      </c>
      <c r="M14" s="131">
        <v>661</v>
      </c>
      <c r="N14" s="132" t="s">
        <v>28</v>
      </c>
      <c r="O14" s="135"/>
    </row>
    <row r="15" spans="1:18" ht="12" customHeight="1" x14ac:dyDescent="0.2">
      <c r="A15" s="129"/>
      <c r="B15" s="134" t="s">
        <v>230</v>
      </c>
      <c r="C15" s="110" t="s">
        <v>30</v>
      </c>
      <c r="D15" s="130">
        <v>48</v>
      </c>
      <c r="E15" s="130">
        <v>66</v>
      </c>
      <c r="F15" s="130">
        <v>70</v>
      </c>
      <c r="G15" s="130">
        <v>54</v>
      </c>
      <c r="H15" s="130">
        <v>57</v>
      </c>
      <c r="I15" s="130">
        <v>60</v>
      </c>
      <c r="J15" s="130">
        <v>64</v>
      </c>
      <c r="K15" s="130">
        <v>79</v>
      </c>
      <c r="L15" s="131">
        <v>67</v>
      </c>
      <c r="M15" s="131">
        <v>73</v>
      </c>
      <c r="N15" s="132" t="s">
        <v>30</v>
      </c>
      <c r="O15" s="135"/>
    </row>
    <row r="16" spans="1:18" ht="12" customHeight="1" x14ac:dyDescent="0.2">
      <c r="A16" s="129"/>
      <c r="B16" s="101"/>
      <c r="C16" s="110" t="s">
        <v>32</v>
      </c>
      <c r="D16" s="130">
        <v>638</v>
      </c>
      <c r="E16" s="130">
        <v>613</v>
      </c>
      <c r="F16" s="130">
        <v>662</v>
      </c>
      <c r="G16" s="130">
        <v>685</v>
      </c>
      <c r="H16" s="130">
        <v>711</v>
      </c>
      <c r="I16" s="130">
        <v>699</v>
      </c>
      <c r="J16" s="130">
        <v>751</v>
      </c>
      <c r="K16" s="130">
        <v>757</v>
      </c>
      <c r="L16" s="131">
        <v>779</v>
      </c>
      <c r="M16" s="131">
        <v>734</v>
      </c>
      <c r="N16" s="132" t="s">
        <v>32</v>
      </c>
      <c r="O16" s="135">
        <v>4</v>
      </c>
    </row>
    <row r="17" spans="1:19" ht="22.5" customHeight="1" x14ac:dyDescent="0.2">
      <c r="A17" s="129">
        <v>5</v>
      </c>
      <c r="B17" s="101" t="s">
        <v>40</v>
      </c>
      <c r="C17" s="110" t="s">
        <v>28</v>
      </c>
      <c r="D17" s="130">
        <v>406</v>
      </c>
      <c r="E17" s="130">
        <v>373</v>
      </c>
      <c r="F17" s="130">
        <v>377</v>
      </c>
      <c r="G17" s="130">
        <v>385</v>
      </c>
      <c r="H17" s="130">
        <v>369</v>
      </c>
      <c r="I17" s="130">
        <v>385</v>
      </c>
      <c r="J17" s="130">
        <v>369</v>
      </c>
      <c r="K17" s="130">
        <v>329</v>
      </c>
      <c r="L17" s="131">
        <v>310</v>
      </c>
      <c r="M17" s="131">
        <v>336</v>
      </c>
      <c r="N17" s="132" t="s">
        <v>28</v>
      </c>
      <c r="O17" s="135"/>
      <c r="S17" s="383"/>
    </row>
    <row r="18" spans="1:19" ht="12" customHeight="1" x14ac:dyDescent="0.2">
      <c r="A18" s="129"/>
      <c r="B18" s="101" t="s">
        <v>41</v>
      </c>
      <c r="C18" s="110" t="s">
        <v>30</v>
      </c>
      <c r="D18" s="130">
        <v>12</v>
      </c>
      <c r="E18" s="130">
        <v>18</v>
      </c>
      <c r="F18" s="130">
        <v>27</v>
      </c>
      <c r="G18" s="130">
        <v>26</v>
      </c>
      <c r="H18" s="130">
        <v>16</v>
      </c>
      <c r="I18" s="130">
        <v>24</v>
      </c>
      <c r="J18" s="130">
        <v>16</v>
      </c>
      <c r="K18" s="130">
        <v>19</v>
      </c>
      <c r="L18" s="131">
        <v>10</v>
      </c>
      <c r="M18" s="131">
        <v>15</v>
      </c>
      <c r="N18" s="132" t="s">
        <v>30</v>
      </c>
      <c r="O18" s="135"/>
    </row>
    <row r="19" spans="1:19" ht="12" customHeight="1" x14ac:dyDescent="0.2">
      <c r="A19" s="129"/>
      <c r="B19" s="101" t="s">
        <v>262</v>
      </c>
      <c r="C19" s="110" t="s">
        <v>32</v>
      </c>
      <c r="D19" s="130">
        <v>418</v>
      </c>
      <c r="E19" s="130">
        <v>391</v>
      </c>
      <c r="F19" s="130">
        <v>404</v>
      </c>
      <c r="G19" s="130">
        <v>411</v>
      </c>
      <c r="H19" s="130">
        <v>385</v>
      </c>
      <c r="I19" s="130">
        <v>409</v>
      </c>
      <c r="J19" s="130">
        <v>385</v>
      </c>
      <c r="K19" s="130">
        <v>348</v>
      </c>
      <c r="L19" s="131">
        <v>320</v>
      </c>
      <c r="M19" s="131">
        <v>351</v>
      </c>
      <c r="N19" s="132" t="s">
        <v>32</v>
      </c>
      <c r="O19" s="135">
        <v>5</v>
      </c>
    </row>
    <row r="20" spans="1:19" ht="22.5" customHeight="1" x14ac:dyDescent="0.2">
      <c r="A20" s="129">
        <v>6</v>
      </c>
      <c r="B20" s="101" t="s">
        <v>42</v>
      </c>
      <c r="C20" s="110" t="s">
        <v>28</v>
      </c>
      <c r="D20" s="130">
        <v>426</v>
      </c>
      <c r="E20" s="130">
        <v>389</v>
      </c>
      <c r="F20" s="130">
        <v>357</v>
      </c>
      <c r="G20" s="130">
        <v>367</v>
      </c>
      <c r="H20" s="130">
        <v>367</v>
      </c>
      <c r="I20" s="130">
        <v>348</v>
      </c>
      <c r="J20" s="130">
        <v>340</v>
      </c>
      <c r="K20" s="130">
        <v>357</v>
      </c>
      <c r="L20" s="131">
        <v>354</v>
      </c>
      <c r="M20" s="131">
        <v>355</v>
      </c>
      <c r="N20" s="132" t="s">
        <v>28</v>
      </c>
      <c r="O20" s="135"/>
    </row>
    <row r="21" spans="1:19" ht="12" customHeight="1" x14ac:dyDescent="0.2">
      <c r="A21" s="129"/>
      <c r="B21" s="101" t="s">
        <v>43</v>
      </c>
      <c r="C21" s="110" t="s">
        <v>30</v>
      </c>
      <c r="D21" s="130">
        <v>72</v>
      </c>
      <c r="E21" s="130">
        <v>79</v>
      </c>
      <c r="F21" s="130">
        <v>90</v>
      </c>
      <c r="G21" s="130">
        <v>86</v>
      </c>
      <c r="H21" s="130">
        <v>71</v>
      </c>
      <c r="I21" s="130">
        <v>64</v>
      </c>
      <c r="J21" s="130">
        <v>81</v>
      </c>
      <c r="K21" s="130">
        <v>69</v>
      </c>
      <c r="L21" s="131">
        <v>76</v>
      </c>
      <c r="M21" s="131">
        <v>67</v>
      </c>
      <c r="N21" s="132" t="s">
        <v>30</v>
      </c>
      <c r="O21" s="135"/>
    </row>
    <row r="22" spans="1:19" ht="12" customHeight="1" x14ac:dyDescent="0.2">
      <c r="A22" s="129"/>
      <c r="B22" s="101" t="s">
        <v>44</v>
      </c>
      <c r="C22" s="110" t="s">
        <v>32</v>
      </c>
      <c r="D22" s="130">
        <v>498</v>
      </c>
      <c r="E22" s="130">
        <v>468</v>
      </c>
      <c r="F22" s="130">
        <v>447</v>
      </c>
      <c r="G22" s="130">
        <v>453</v>
      </c>
      <c r="H22" s="130">
        <v>438</v>
      </c>
      <c r="I22" s="130">
        <v>412</v>
      </c>
      <c r="J22" s="130">
        <v>421</v>
      </c>
      <c r="K22" s="130">
        <v>426</v>
      </c>
      <c r="L22" s="131">
        <v>430</v>
      </c>
      <c r="M22" s="131">
        <v>422</v>
      </c>
      <c r="N22" s="132" t="s">
        <v>32</v>
      </c>
      <c r="O22" s="135">
        <v>6</v>
      </c>
    </row>
    <row r="23" spans="1:19" ht="22.5" customHeight="1" x14ac:dyDescent="0.2">
      <c r="A23" s="129">
        <v>7</v>
      </c>
      <c r="B23" s="101" t="s">
        <v>45</v>
      </c>
      <c r="C23" s="101"/>
      <c r="D23" s="130"/>
      <c r="E23" s="130"/>
      <c r="F23" s="130"/>
      <c r="G23" s="130"/>
      <c r="H23" s="130"/>
      <c r="I23" s="130"/>
      <c r="J23" s="130"/>
      <c r="K23" s="130"/>
      <c r="L23" s="131"/>
      <c r="M23" s="131"/>
      <c r="N23" s="133"/>
      <c r="O23" s="135"/>
    </row>
    <row r="24" spans="1:19" ht="12" customHeight="1" x14ac:dyDescent="0.2">
      <c r="A24" s="129"/>
      <c r="B24" s="101" t="s">
        <v>46</v>
      </c>
      <c r="C24" s="101"/>
      <c r="D24" s="130"/>
      <c r="E24" s="130"/>
      <c r="F24" s="130"/>
      <c r="G24" s="130"/>
      <c r="H24" s="130"/>
      <c r="I24" s="130"/>
      <c r="J24" s="130"/>
      <c r="K24" s="130"/>
      <c r="L24" s="131"/>
      <c r="M24" s="131"/>
      <c r="N24" s="133"/>
      <c r="O24" s="135"/>
    </row>
    <row r="25" spans="1:19" ht="12" customHeight="1" x14ac:dyDescent="0.2">
      <c r="A25" s="129"/>
      <c r="B25" s="101" t="s">
        <v>506</v>
      </c>
      <c r="C25" s="110" t="s">
        <v>28</v>
      </c>
      <c r="D25" s="130">
        <v>52</v>
      </c>
      <c r="E25" s="130">
        <v>45</v>
      </c>
      <c r="F25" s="130">
        <v>36</v>
      </c>
      <c r="G25" s="130">
        <v>23</v>
      </c>
      <c r="H25" s="130">
        <v>32</v>
      </c>
      <c r="I25" s="130">
        <v>35</v>
      </c>
      <c r="J25" s="130">
        <v>44</v>
      </c>
      <c r="K25" s="130">
        <v>47</v>
      </c>
      <c r="L25" s="131">
        <v>38</v>
      </c>
      <c r="M25" s="131">
        <v>62</v>
      </c>
      <c r="N25" s="132" t="s">
        <v>28</v>
      </c>
      <c r="O25" s="135"/>
    </row>
    <row r="26" spans="1:19" ht="12" customHeight="1" x14ac:dyDescent="0.2">
      <c r="A26" s="129"/>
      <c r="B26" s="101" t="s">
        <v>47</v>
      </c>
      <c r="C26" s="110" t="s">
        <v>30</v>
      </c>
      <c r="D26" s="130">
        <v>1</v>
      </c>
      <c r="E26" s="130">
        <v>0</v>
      </c>
      <c r="F26" s="130">
        <v>1</v>
      </c>
      <c r="G26" s="130">
        <v>5</v>
      </c>
      <c r="H26" s="130">
        <v>2</v>
      </c>
      <c r="I26" s="130">
        <v>3</v>
      </c>
      <c r="J26" s="130">
        <v>1</v>
      </c>
      <c r="K26" s="130">
        <v>3</v>
      </c>
      <c r="L26" s="131">
        <v>2</v>
      </c>
      <c r="M26" s="131">
        <v>1</v>
      </c>
      <c r="N26" s="132" t="s">
        <v>30</v>
      </c>
      <c r="O26" s="135"/>
    </row>
    <row r="27" spans="1:19" ht="12" customHeight="1" x14ac:dyDescent="0.2">
      <c r="A27" s="129"/>
      <c r="B27" s="101" t="s">
        <v>58</v>
      </c>
      <c r="C27" s="110" t="s">
        <v>32</v>
      </c>
      <c r="D27" s="130">
        <v>53</v>
      </c>
      <c r="E27" s="130">
        <v>45</v>
      </c>
      <c r="F27" s="130">
        <v>37</v>
      </c>
      <c r="G27" s="130">
        <v>28</v>
      </c>
      <c r="H27" s="130">
        <v>34</v>
      </c>
      <c r="I27" s="130">
        <v>38</v>
      </c>
      <c r="J27" s="130">
        <v>45</v>
      </c>
      <c r="K27" s="130">
        <v>50</v>
      </c>
      <c r="L27" s="131">
        <v>40</v>
      </c>
      <c r="M27" s="131">
        <v>63</v>
      </c>
      <c r="N27" s="132" t="s">
        <v>32</v>
      </c>
      <c r="O27" s="135">
        <v>7</v>
      </c>
    </row>
    <row r="28" spans="1:19" ht="22.5" customHeight="1" x14ac:dyDescent="0.2">
      <c r="A28" s="129">
        <v>8</v>
      </c>
      <c r="B28" s="101" t="s">
        <v>48</v>
      </c>
      <c r="C28" s="101"/>
      <c r="D28" s="130"/>
      <c r="E28" s="130"/>
      <c r="F28" s="130"/>
      <c r="G28" s="130"/>
      <c r="H28" s="130"/>
      <c r="I28" s="130"/>
      <c r="J28" s="130"/>
      <c r="K28" s="130"/>
      <c r="L28" s="131"/>
      <c r="M28" s="131"/>
      <c r="N28" s="133"/>
      <c r="O28" s="135"/>
    </row>
    <row r="29" spans="1:19" ht="12" customHeight="1" x14ac:dyDescent="0.2">
      <c r="A29" s="129"/>
      <c r="B29" s="101" t="s">
        <v>49</v>
      </c>
      <c r="C29" s="110" t="s">
        <v>28</v>
      </c>
      <c r="D29" s="130">
        <v>154</v>
      </c>
      <c r="E29" s="130">
        <v>158</v>
      </c>
      <c r="F29" s="130">
        <v>120</v>
      </c>
      <c r="G29" s="130">
        <v>111</v>
      </c>
      <c r="H29" s="130">
        <v>100</v>
      </c>
      <c r="I29" s="130">
        <v>97</v>
      </c>
      <c r="J29" s="130">
        <v>89</v>
      </c>
      <c r="K29" s="130">
        <v>108</v>
      </c>
      <c r="L29" s="131">
        <v>85</v>
      </c>
      <c r="M29" s="131">
        <v>75</v>
      </c>
      <c r="N29" s="132" t="s">
        <v>28</v>
      </c>
      <c r="O29" s="135"/>
    </row>
    <row r="30" spans="1:19" ht="12" customHeight="1" x14ac:dyDescent="0.2">
      <c r="A30" s="129"/>
      <c r="B30" s="101" t="s">
        <v>59</v>
      </c>
      <c r="C30" s="110" t="s">
        <v>30</v>
      </c>
      <c r="D30" s="130">
        <v>3</v>
      </c>
      <c r="E30" s="130">
        <v>6</v>
      </c>
      <c r="F30" s="130">
        <v>7</v>
      </c>
      <c r="G30" s="130">
        <v>5</v>
      </c>
      <c r="H30" s="130">
        <v>5</v>
      </c>
      <c r="I30" s="130">
        <v>4</v>
      </c>
      <c r="J30" s="130">
        <v>1</v>
      </c>
      <c r="K30" s="130">
        <v>7</v>
      </c>
      <c r="L30" s="131">
        <v>5</v>
      </c>
      <c r="M30" s="131">
        <v>5</v>
      </c>
      <c r="N30" s="132" t="s">
        <v>30</v>
      </c>
      <c r="O30" s="135"/>
    </row>
    <row r="31" spans="1:19" ht="12" customHeight="1" x14ac:dyDescent="0.2">
      <c r="A31" s="129"/>
      <c r="B31" s="101" t="s">
        <v>50</v>
      </c>
      <c r="C31" s="110" t="s">
        <v>32</v>
      </c>
      <c r="D31" s="130">
        <v>157</v>
      </c>
      <c r="E31" s="130">
        <v>164</v>
      </c>
      <c r="F31" s="130">
        <v>127</v>
      </c>
      <c r="G31" s="130">
        <v>116</v>
      </c>
      <c r="H31" s="130">
        <v>105</v>
      </c>
      <c r="I31" s="130">
        <v>101</v>
      </c>
      <c r="J31" s="130">
        <v>90</v>
      </c>
      <c r="K31" s="130">
        <v>115</v>
      </c>
      <c r="L31" s="131">
        <v>90</v>
      </c>
      <c r="M31" s="131">
        <v>80</v>
      </c>
      <c r="N31" s="132" t="s">
        <v>32</v>
      </c>
      <c r="O31" s="135">
        <v>8</v>
      </c>
    </row>
    <row r="32" spans="1:19" ht="22.5" customHeight="1" x14ac:dyDescent="0.2">
      <c r="A32" s="129">
        <v>9</v>
      </c>
      <c r="B32" s="101" t="s">
        <v>51</v>
      </c>
      <c r="C32" s="110" t="s">
        <v>28</v>
      </c>
      <c r="D32" s="130">
        <v>277</v>
      </c>
      <c r="E32" s="130">
        <v>282</v>
      </c>
      <c r="F32" s="130">
        <v>318</v>
      </c>
      <c r="G32" s="130">
        <v>289</v>
      </c>
      <c r="H32" s="130">
        <v>307</v>
      </c>
      <c r="I32" s="130">
        <v>336</v>
      </c>
      <c r="J32" s="130">
        <v>372</v>
      </c>
      <c r="K32" s="130">
        <v>377</v>
      </c>
      <c r="L32" s="131">
        <v>337</v>
      </c>
      <c r="M32" s="131">
        <v>327</v>
      </c>
      <c r="N32" s="132" t="s">
        <v>28</v>
      </c>
      <c r="O32" s="135"/>
    </row>
    <row r="33" spans="1:15" ht="12" customHeight="1" x14ac:dyDescent="0.2">
      <c r="A33" s="129"/>
      <c r="B33" s="101" t="s">
        <v>56</v>
      </c>
      <c r="C33" s="110" t="s">
        <v>30</v>
      </c>
      <c r="D33" s="130">
        <v>25</v>
      </c>
      <c r="E33" s="130">
        <v>19</v>
      </c>
      <c r="F33" s="130">
        <v>26</v>
      </c>
      <c r="G33" s="130">
        <v>39</v>
      </c>
      <c r="H33" s="130">
        <v>32</v>
      </c>
      <c r="I33" s="130">
        <v>33</v>
      </c>
      <c r="J33" s="130">
        <v>39</v>
      </c>
      <c r="K33" s="130">
        <v>37</v>
      </c>
      <c r="L33" s="131">
        <v>31</v>
      </c>
      <c r="M33" s="131">
        <v>26</v>
      </c>
      <c r="N33" s="132" t="s">
        <v>30</v>
      </c>
      <c r="O33" s="135"/>
    </row>
    <row r="34" spans="1:15" ht="12" customHeight="1" x14ac:dyDescent="0.2">
      <c r="A34" s="129"/>
      <c r="B34" s="101" t="s">
        <v>52</v>
      </c>
      <c r="C34" s="110" t="s">
        <v>32</v>
      </c>
      <c r="D34" s="130">
        <v>302</v>
      </c>
      <c r="E34" s="130">
        <v>301</v>
      </c>
      <c r="F34" s="130">
        <v>344</v>
      </c>
      <c r="G34" s="130">
        <v>328</v>
      </c>
      <c r="H34" s="130">
        <v>339</v>
      </c>
      <c r="I34" s="130">
        <v>369</v>
      </c>
      <c r="J34" s="130">
        <v>411</v>
      </c>
      <c r="K34" s="130">
        <v>414</v>
      </c>
      <c r="L34" s="131">
        <v>368</v>
      </c>
      <c r="M34" s="131">
        <v>353</v>
      </c>
      <c r="N34" s="132" t="s">
        <v>32</v>
      </c>
      <c r="O34" s="135">
        <v>9</v>
      </c>
    </row>
    <row r="35" spans="1:15" ht="12" customHeight="1" x14ac:dyDescent="0.2">
      <c r="A35" s="129"/>
      <c r="B35" s="101" t="s">
        <v>53</v>
      </c>
      <c r="C35" s="110"/>
      <c r="D35" s="130"/>
      <c r="E35" s="130"/>
      <c r="F35" s="130"/>
      <c r="G35" s="130"/>
      <c r="H35" s="130"/>
      <c r="I35" s="130"/>
      <c r="J35" s="130"/>
      <c r="K35" s="130"/>
      <c r="L35" s="131"/>
      <c r="M35" s="131"/>
      <c r="N35" s="132"/>
      <c r="O35" s="135"/>
    </row>
    <row r="36" spans="1:15" ht="11.25" customHeight="1" x14ac:dyDescent="0.2">
      <c r="A36" s="129">
        <v>10</v>
      </c>
      <c r="B36" s="101" t="s">
        <v>267</v>
      </c>
      <c r="C36" s="110" t="s">
        <v>28</v>
      </c>
      <c r="D36" s="130">
        <v>227</v>
      </c>
      <c r="E36" s="130">
        <v>235</v>
      </c>
      <c r="F36" s="130">
        <v>267</v>
      </c>
      <c r="G36" s="130">
        <v>246</v>
      </c>
      <c r="H36" s="130">
        <v>257</v>
      </c>
      <c r="I36" s="130">
        <v>292</v>
      </c>
      <c r="J36" s="130">
        <v>339</v>
      </c>
      <c r="K36" s="130">
        <v>344</v>
      </c>
      <c r="L36" s="131">
        <v>301</v>
      </c>
      <c r="M36" s="131">
        <v>289</v>
      </c>
      <c r="N36" s="132" t="s">
        <v>28</v>
      </c>
      <c r="O36" s="135"/>
    </row>
    <row r="37" spans="1:15" ht="12" customHeight="1" x14ac:dyDescent="0.2">
      <c r="A37" s="129"/>
      <c r="B37" s="101"/>
      <c r="C37" s="110" t="s">
        <v>30</v>
      </c>
      <c r="D37" s="130">
        <v>21</v>
      </c>
      <c r="E37" s="130">
        <v>16</v>
      </c>
      <c r="F37" s="130">
        <v>24</v>
      </c>
      <c r="G37" s="130">
        <v>33</v>
      </c>
      <c r="H37" s="130">
        <v>30</v>
      </c>
      <c r="I37" s="130">
        <v>30</v>
      </c>
      <c r="J37" s="130">
        <v>34</v>
      </c>
      <c r="K37" s="130">
        <v>34</v>
      </c>
      <c r="L37" s="131">
        <v>31</v>
      </c>
      <c r="M37" s="131">
        <v>25</v>
      </c>
      <c r="N37" s="132" t="s">
        <v>30</v>
      </c>
      <c r="O37" s="135"/>
    </row>
    <row r="38" spans="1:15" ht="12" customHeight="1" x14ac:dyDescent="0.2">
      <c r="A38" s="129"/>
      <c r="B38" s="101"/>
      <c r="C38" s="110" t="s">
        <v>32</v>
      </c>
      <c r="D38" s="130">
        <v>248</v>
      </c>
      <c r="E38" s="130">
        <v>251</v>
      </c>
      <c r="F38" s="130">
        <v>291</v>
      </c>
      <c r="G38" s="130">
        <v>279</v>
      </c>
      <c r="H38" s="130">
        <v>287</v>
      </c>
      <c r="I38" s="130">
        <v>322</v>
      </c>
      <c r="J38" s="130">
        <v>373</v>
      </c>
      <c r="K38" s="130">
        <v>378</v>
      </c>
      <c r="L38" s="131">
        <v>332</v>
      </c>
      <c r="M38" s="131">
        <v>314</v>
      </c>
      <c r="N38" s="132" t="s">
        <v>32</v>
      </c>
      <c r="O38" s="135">
        <v>10</v>
      </c>
    </row>
    <row r="39" spans="1:15" ht="22.5" customHeight="1" x14ac:dyDescent="0.2">
      <c r="A39" s="129">
        <v>11</v>
      </c>
      <c r="B39" s="101" t="s">
        <v>457</v>
      </c>
      <c r="C39" s="110" t="s">
        <v>28</v>
      </c>
      <c r="D39" s="130">
        <v>15</v>
      </c>
      <c r="E39" s="130">
        <v>16</v>
      </c>
      <c r="F39" s="130">
        <v>9</v>
      </c>
      <c r="G39" s="130">
        <v>10</v>
      </c>
      <c r="H39" s="130">
        <v>11</v>
      </c>
      <c r="I39" s="130">
        <v>9</v>
      </c>
      <c r="J39" s="130">
        <v>6</v>
      </c>
      <c r="K39" s="130">
        <v>8</v>
      </c>
      <c r="L39" s="131">
        <v>11</v>
      </c>
      <c r="M39" s="131">
        <v>12</v>
      </c>
      <c r="N39" s="132" t="s">
        <v>28</v>
      </c>
      <c r="O39" s="135"/>
    </row>
    <row r="40" spans="1:15" ht="12" customHeight="1" x14ac:dyDescent="0.2">
      <c r="A40" s="129"/>
      <c r="B40" s="101" t="s">
        <v>92</v>
      </c>
      <c r="C40" s="110" t="s">
        <v>30</v>
      </c>
      <c r="D40" s="130">
        <v>0</v>
      </c>
      <c r="E40" s="130">
        <v>1</v>
      </c>
      <c r="F40" s="130">
        <v>1</v>
      </c>
      <c r="G40" s="130">
        <v>1</v>
      </c>
      <c r="H40" s="130">
        <v>1</v>
      </c>
      <c r="I40" s="130">
        <v>1</v>
      </c>
      <c r="J40" s="130">
        <v>0</v>
      </c>
      <c r="K40" s="130">
        <v>1</v>
      </c>
      <c r="L40" s="131">
        <v>0</v>
      </c>
      <c r="M40" s="131">
        <v>0</v>
      </c>
      <c r="N40" s="132" t="s">
        <v>30</v>
      </c>
      <c r="O40" s="135"/>
    </row>
    <row r="41" spans="1:15" ht="12" customHeight="1" x14ac:dyDescent="0.2">
      <c r="A41" s="129"/>
      <c r="B41" s="101"/>
      <c r="C41" s="110" t="s">
        <v>32</v>
      </c>
      <c r="D41" s="130">
        <v>15</v>
      </c>
      <c r="E41" s="130">
        <v>17</v>
      </c>
      <c r="F41" s="130">
        <v>10</v>
      </c>
      <c r="G41" s="130">
        <v>11</v>
      </c>
      <c r="H41" s="130">
        <v>12</v>
      </c>
      <c r="I41" s="130">
        <v>10</v>
      </c>
      <c r="J41" s="130">
        <v>6</v>
      </c>
      <c r="K41" s="130">
        <v>9</v>
      </c>
      <c r="L41" s="131">
        <v>11</v>
      </c>
      <c r="M41" s="131">
        <v>12</v>
      </c>
      <c r="N41" s="132" t="s">
        <v>32</v>
      </c>
      <c r="O41" s="135">
        <v>11</v>
      </c>
    </row>
    <row r="42" spans="1:15" ht="22.5" customHeight="1" x14ac:dyDescent="0.2">
      <c r="A42" s="129">
        <v>12</v>
      </c>
      <c r="B42" s="101" t="s">
        <v>272</v>
      </c>
      <c r="C42" s="110" t="s">
        <v>28</v>
      </c>
      <c r="D42" s="130">
        <v>9</v>
      </c>
      <c r="E42" s="130">
        <v>8</v>
      </c>
      <c r="F42" s="130">
        <v>7</v>
      </c>
      <c r="G42" s="130">
        <v>8</v>
      </c>
      <c r="H42" s="130">
        <v>8</v>
      </c>
      <c r="I42" s="130">
        <v>8</v>
      </c>
      <c r="J42" s="130">
        <v>6</v>
      </c>
      <c r="K42" s="130">
        <v>6</v>
      </c>
      <c r="L42" s="131">
        <v>6</v>
      </c>
      <c r="M42" s="131">
        <v>5</v>
      </c>
      <c r="N42" s="132" t="s">
        <v>28</v>
      </c>
      <c r="O42" s="216"/>
    </row>
    <row r="43" spans="1:15" ht="12" customHeight="1" x14ac:dyDescent="0.2">
      <c r="A43" s="129"/>
      <c r="B43" s="101" t="s">
        <v>273</v>
      </c>
      <c r="C43" s="110" t="s">
        <v>30</v>
      </c>
      <c r="D43" s="130">
        <v>1</v>
      </c>
      <c r="E43" s="130">
        <v>0</v>
      </c>
      <c r="F43" s="130">
        <v>0</v>
      </c>
      <c r="G43" s="130">
        <v>0</v>
      </c>
      <c r="H43" s="130">
        <v>0</v>
      </c>
      <c r="I43" s="130">
        <v>0</v>
      </c>
      <c r="J43" s="130">
        <v>0</v>
      </c>
      <c r="K43" s="130">
        <v>0</v>
      </c>
      <c r="L43" s="131">
        <v>0</v>
      </c>
      <c r="M43" s="131">
        <v>0</v>
      </c>
      <c r="N43" s="132" t="s">
        <v>30</v>
      </c>
      <c r="O43" s="216"/>
    </row>
    <row r="44" spans="1:15" ht="12" customHeight="1" x14ac:dyDescent="0.2">
      <c r="A44" s="129"/>
      <c r="B44" s="101"/>
      <c r="C44" s="110" t="s">
        <v>32</v>
      </c>
      <c r="D44" s="130">
        <v>10</v>
      </c>
      <c r="E44" s="130">
        <v>8</v>
      </c>
      <c r="F44" s="130">
        <v>7</v>
      </c>
      <c r="G44" s="130">
        <v>8</v>
      </c>
      <c r="H44" s="130">
        <v>8</v>
      </c>
      <c r="I44" s="130">
        <v>8</v>
      </c>
      <c r="J44" s="130">
        <v>6</v>
      </c>
      <c r="K44" s="130">
        <v>6</v>
      </c>
      <c r="L44" s="131">
        <v>6</v>
      </c>
      <c r="M44" s="131">
        <v>5</v>
      </c>
      <c r="N44" s="132" t="s">
        <v>32</v>
      </c>
      <c r="O44" s="135">
        <v>12</v>
      </c>
    </row>
    <row r="45" spans="1:15" s="1" customFormat="1" ht="22.5" customHeight="1" x14ac:dyDescent="0.2">
      <c r="A45" s="23">
        <v>13</v>
      </c>
      <c r="B45" s="39" t="s">
        <v>54</v>
      </c>
      <c r="C45" s="24" t="s">
        <v>28</v>
      </c>
      <c r="D45" s="66">
        <v>2860</v>
      </c>
      <c r="E45" s="66">
        <v>2752</v>
      </c>
      <c r="F45" s="66">
        <v>2747</v>
      </c>
      <c r="G45" s="66">
        <v>2726</v>
      </c>
      <c r="H45" s="66">
        <v>2706</v>
      </c>
      <c r="I45" s="66">
        <v>2655</v>
      </c>
      <c r="J45" s="66">
        <v>2661</v>
      </c>
      <c r="K45" s="66">
        <v>2623</v>
      </c>
      <c r="L45" s="62">
        <v>2609</v>
      </c>
      <c r="M45" s="62">
        <v>2583</v>
      </c>
      <c r="N45" s="24" t="s">
        <v>28</v>
      </c>
      <c r="O45" s="40"/>
    </row>
    <row r="46" spans="1:15" s="1" customFormat="1" ht="12" customHeight="1" x14ac:dyDescent="0.2">
      <c r="A46" s="4"/>
      <c r="B46" s="39"/>
      <c r="C46" s="24" t="s">
        <v>30</v>
      </c>
      <c r="D46" s="66">
        <v>230</v>
      </c>
      <c r="E46" s="66">
        <v>279</v>
      </c>
      <c r="F46" s="66">
        <v>301</v>
      </c>
      <c r="G46" s="66">
        <v>293</v>
      </c>
      <c r="H46" s="66">
        <v>232</v>
      </c>
      <c r="I46" s="66">
        <v>237</v>
      </c>
      <c r="J46" s="66">
        <v>250</v>
      </c>
      <c r="K46" s="66">
        <v>255</v>
      </c>
      <c r="L46" s="62">
        <v>238</v>
      </c>
      <c r="M46" s="62">
        <v>233</v>
      </c>
      <c r="N46" s="24" t="s">
        <v>30</v>
      </c>
      <c r="O46" s="216"/>
    </row>
    <row r="47" spans="1:15" s="1" customFormat="1" ht="12" customHeight="1" x14ac:dyDescent="0.2">
      <c r="A47" s="4"/>
      <c r="B47" s="39"/>
      <c r="C47" s="24" t="s">
        <v>32</v>
      </c>
      <c r="D47" s="66">
        <v>3090</v>
      </c>
      <c r="E47" s="66">
        <v>3031</v>
      </c>
      <c r="F47" s="66">
        <v>3048</v>
      </c>
      <c r="G47" s="66">
        <v>3019</v>
      </c>
      <c r="H47" s="66">
        <v>2938</v>
      </c>
      <c r="I47" s="66">
        <v>2892</v>
      </c>
      <c r="J47" s="66">
        <v>2911</v>
      </c>
      <c r="K47" s="66">
        <v>2878</v>
      </c>
      <c r="L47" s="62">
        <v>2847</v>
      </c>
      <c r="M47" s="62">
        <v>2816</v>
      </c>
      <c r="N47" s="24" t="s">
        <v>32</v>
      </c>
      <c r="O47" s="59">
        <v>13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rstPageNumber="62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7"/>
  <sheetViews>
    <sheetView showGridLines="0" showRuler="0" zoomScaleNormal="100" workbookViewId="0">
      <selection activeCell="M4" sqref="M4:M41"/>
    </sheetView>
  </sheetViews>
  <sheetFormatPr baseColWidth="10" defaultColWidth="10" defaultRowHeight="12.75" x14ac:dyDescent="0.2"/>
  <cols>
    <col min="1" max="1" width="13" style="42" customWidth="1"/>
    <col min="2" max="2" width="7.25" style="42" customWidth="1"/>
    <col min="3" max="4" width="6.25" style="42" customWidth="1"/>
    <col min="5" max="5" width="8.625" style="42" customWidth="1"/>
    <col min="6" max="7" width="6.25" style="42" customWidth="1"/>
    <col min="8" max="8" width="8.625" style="42" customWidth="1"/>
    <col min="9" max="9" width="8.5" style="42" customWidth="1"/>
    <col min="10" max="10" width="7.5" style="42" customWidth="1"/>
    <col min="11" max="16384" width="10" style="42"/>
  </cols>
  <sheetData>
    <row r="1" spans="1:10" ht="28.5" customHeight="1" x14ac:dyDescent="0.2">
      <c r="A1" s="408" t="s">
        <v>494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0" ht="12" customHeight="1" x14ac:dyDescent="0.2">
      <c r="A2" s="41"/>
    </row>
    <row r="3" spans="1:10" s="43" customFormat="1" ht="12.75" customHeight="1" x14ac:dyDescent="0.2">
      <c r="A3" s="409" t="s">
        <v>67</v>
      </c>
      <c r="B3" s="412" t="s">
        <v>54</v>
      </c>
      <c r="C3" s="415" t="s">
        <v>263</v>
      </c>
      <c r="D3" s="416"/>
      <c r="E3" s="417"/>
      <c r="F3" s="415" t="s">
        <v>189</v>
      </c>
      <c r="G3" s="418"/>
      <c r="H3" s="419"/>
      <c r="I3" s="412" t="s">
        <v>264</v>
      </c>
      <c r="J3" s="420" t="s">
        <v>246</v>
      </c>
    </row>
    <row r="4" spans="1:10" s="43" customFormat="1" ht="12.75" customHeight="1" x14ac:dyDescent="0.2">
      <c r="A4" s="410"/>
      <c r="B4" s="413"/>
      <c r="C4" s="423" t="s">
        <v>275</v>
      </c>
      <c r="D4" s="424" t="s">
        <v>265</v>
      </c>
      <c r="E4" s="423" t="s">
        <v>266</v>
      </c>
      <c r="F4" s="423" t="s">
        <v>275</v>
      </c>
      <c r="G4" s="423" t="s">
        <v>265</v>
      </c>
      <c r="H4" s="423" t="s">
        <v>266</v>
      </c>
      <c r="I4" s="413"/>
      <c r="J4" s="421"/>
    </row>
    <row r="5" spans="1:10" s="43" customFormat="1" ht="12.75" customHeight="1" x14ac:dyDescent="0.2">
      <c r="A5" s="410"/>
      <c r="B5" s="413"/>
      <c r="C5" s="413"/>
      <c r="D5" s="421"/>
      <c r="E5" s="413"/>
      <c r="F5" s="413"/>
      <c r="G5" s="425"/>
      <c r="H5" s="413"/>
      <c r="I5" s="413"/>
      <c r="J5" s="421"/>
    </row>
    <row r="6" spans="1:10" s="43" customFormat="1" ht="12.75" customHeight="1" x14ac:dyDescent="0.2">
      <c r="A6" s="411"/>
      <c r="B6" s="414"/>
      <c r="C6" s="414"/>
      <c r="D6" s="422"/>
      <c r="E6" s="414"/>
      <c r="F6" s="414"/>
      <c r="G6" s="426"/>
      <c r="H6" s="414"/>
      <c r="I6" s="414"/>
      <c r="J6" s="422"/>
    </row>
    <row r="7" spans="1:10" s="95" customFormat="1" ht="38.25" customHeight="1" x14ac:dyDescent="0.2">
      <c r="A7" s="44"/>
      <c r="B7" s="407" t="s">
        <v>54</v>
      </c>
      <c r="C7" s="427"/>
      <c r="D7" s="427"/>
      <c r="E7" s="427"/>
      <c r="F7" s="427"/>
      <c r="G7" s="427"/>
      <c r="H7" s="427"/>
      <c r="I7" s="427"/>
      <c r="J7" s="427"/>
    </row>
    <row r="8" spans="1:10" s="97" customFormat="1" ht="12.75" customHeight="1" x14ac:dyDescent="0.2">
      <c r="A8" s="91" t="s">
        <v>76</v>
      </c>
      <c r="B8" s="96">
        <v>424</v>
      </c>
      <c r="C8" s="220">
        <f>SUM(D8:E8)</f>
        <v>4</v>
      </c>
      <c r="D8" s="300">
        <v>4</v>
      </c>
      <c r="E8" s="301">
        <v>0</v>
      </c>
      <c r="F8" s="300">
        <f>SUM(G8:H8)</f>
        <v>386</v>
      </c>
      <c r="G8" s="300">
        <v>367</v>
      </c>
      <c r="H8" s="302">
        <v>19</v>
      </c>
      <c r="I8" s="97" t="s">
        <v>495</v>
      </c>
      <c r="J8" s="303">
        <v>0</v>
      </c>
    </row>
    <row r="9" spans="1:10" s="97" customFormat="1" ht="12.75" customHeight="1" x14ac:dyDescent="0.2">
      <c r="A9" s="91" t="s">
        <v>77</v>
      </c>
      <c r="B9" s="96">
        <f>SUM(C9,F9,I9,J9)</f>
        <v>278</v>
      </c>
      <c r="C9" s="220">
        <f t="shared" ref="C9:C17" si="0">SUM(D9:E9)</f>
        <v>58</v>
      </c>
      <c r="D9" s="300">
        <v>58</v>
      </c>
      <c r="E9" s="301">
        <v>0</v>
      </c>
      <c r="F9" s="300">
        <f t="shared" ref="F9:F17" si="1">SUM(G9:H9)</f>
        <v>216</v>
      </c>
      <c r="G9" s="300">
        <v>216</v>
      </c>
      <c r="H9" s="302">
        <v>0</v>
      </c>
      <c r="I9" s="301">
        <v>0</v>
      </c>
      <c r="J9" s="303">
        <v>4</v>
      </c>
    </row>
    <row r="10" spans="1:10" s="97" customFormat="1" ht="12.75" customHeight="1" x14ac:dyDescent="0.2">
      <c r="A10" s="91" t="s">
        <v>78</v>
      </c>
      <c r="B10" s="96">
        <f t="shared" ref="B10:B17" si="2">SUM(C10,F10,I10,J10)</f>
        <v>764</v>
      </c>
      <c r="C10" s="220">
        <f t="shared" si="0"/>
        <v>222</v>
      </c>
      <c r="D10" s="300">
        <v>221</v>
      </c>
      <c r="E10" s="301">
        <v>1</v>
      </c>
      <c r="F10" s="300">
        <f t="shared" si="1"/>
        <v>525</v>
      </c>
      <c r="G10" s="300">
        <v>503</v>
      </c>
      <c r="H10" s="302">
        <v>22</v>
      </c>
      <c r="I10" s="304">
        <v>0</v>
      </c>
      <c r="J10" s="303">
        <v>17</v>
      </c>
    </row>
    <row r="11" spans="1:10" s="97" customFormat="1" ht="12.75" customHeight="1" x14ac:dyDescent="0.2">
      <c r="A11" s="91" t="s">
        <v>79</v>
      </c>
      <c r="B11" s="96">
        <f t="shared" si="2"/>
        <v>189</v>
      </c>
      <c r="C11" s="220">
        <f t="shared" si="0"/>
        <v>87</v>
      </c>
      <c r="D11" s="300">
        <v>85</v>
      </c>
      <c r="E11" s="301">
        <v>2</v>
      </c>
      <c r="F11" s="300">
        <f t="shared" si="1"/>
        <v>99</v>
      </c>
      <c r="G11" s="300">
        <v>96</v>
      </c>
      <c r="H11" s="302">
        <v>3</v>
      </c>
      <c r="I11" s="304">
        <v>0</v>
      </c>
      <c r="J11" s="303">
        <v>3</v>
      </c>
    </row>
    <row r="12" spans="1:10" s="97" customFormat="1" ht="12.75" customHeight="1" x14ac:dyDescent="0.2">
      <c r="A12" s="91" t="s">
        <v>80</v>
      </c>
      <c r="B12" s="96">
        <f t="shared" si="2"/>
        <v>484</v>
      </c>
      <c r="C12" s="220">
        <f t="shared" si="0"/>
        <v>222</v>
      </c>
      <c r="D12" s="300">
        <v>222</v>
      </c>
      <c r="E12" s="301">
        <v>0</v>
      </c>
      <c r="F12" s="300">
        <f t="shared" si="1"/>
        <v>232</v>
      </c>
      <c r="G12" s="300">
        <v>209</v>
      </c>
      <c r="H12" s="302">
        <v>23</v>
      </c>
      <c r="I12" s="304">
        <f>I23+I32</f>
        <v>0</v>
      </c>
      <c r="J12" s="303">
        <v>30</v>
      </c>
    </row>
    <row r="13" spans="1:10" s="97" customFormat="1" ht="12.75" customHeight="1" x14ac:dyDescent="0.2">
      <c r="A13" s="91" t="s">
        <v>274</v>
      </c>
      <c r="B13" s="96">
        <f t="shared" si="2"/>
        <v>296</v>
      </c>
      <c r="C13" s="220">
        <f t="shared" si="0"/>
        <v>46</v>
      </c>
      <c r="D13" s="300">
        <v>44</v>
      </c>
      <c r="E13" s="301">
        <v>2</v>
      </c>
      <c r="F13" s="300">
        <f t="shared" si="1"/>
        <v>250</v>
      </c>
      <c r="G13" s="300">
        <v>242</v>
      </c>
      <c r="H13" s="302">
        <v>8</v>
      </c>
      <c r="I13" s="304">
        <v>0</v>
      </c>
      <c r="J13" s="303">
        <v>0</v>
      </c>
    </row>
    <row r="14" spans="1:10" s="97" customFormat="1" ht="12.75" customHeight="1" x14ac:dyDescent="0.2">
      <c r="A14" s="91" t="s">
        <v>81</v>
      </c>
      <c r="B14" s="96">
        <f t="shared" si="2"/>
        <v>285</v>
      </c>
      <c r="C14" s="220">
        <f t="shared" si="0"/>
        <v>2</v>
      </c>
      <c r="D14" s="300">
        <v>2</v>
      </c>
      <c r="E14" s="301">
        <v>0</v>
      </c>
      <c r="F14" s="300">
        <f t="shared" si="1"/>
        <v>280</v>
      </c>
      <c r="G14" s="300">
        <v>270</v>
      </c>
      <c r="H14" s="302">
        <v>10</v>
      </c>
      <c r="I14" s="305">
        <v>2</v>
      </c>
      <c r="J14" s="303">
        <v>1</v>
      </c>
    </row>
    <row r="15" spans="1:10" s="97" customFormat="1" ht="12.75" customHeight="1" x14ac:dyDescent="0.2">
      <c r="A15" s="91" t="s">
        <v>82</v>
      </c>
      <c r="B15" s="96">
        <f t="shared" si="2"/>
        <v>388</v>
      </c>
      <c r="C15" s="220">
        <f t="shared" si="0"/>
        <v>3</v>
      </c>
      <c r="D15" s="300">
        <v>3</v>
      </c>
      <c r="E15" s="301">
        <v>0</v>
      </c>
      <c r="F15" s="300">
        <f t="shared" si="1"/>
        <v>383</v>
      </c>
      <c r="G15" s="300">
        <v>367</v>
      </c>
      <c r="H15" s="302">
        <v>16</v>
      </c>
      <c r="I15" s="305">
        <v>0</v>
      </c>
      <c r="J15" s="303">
        <v>2</v>
      </c>
    </row>
    <row r="16" spans="1:10" s="97" customFormat="1" ht="12.75" customHeight="1" x14ac:dyDescent="0.2">
      <c r="A16" s="91" t="s">
        <v>83</v>
      </c>
      <c r="B16" s="96">
        <f t="shared" si="2"/>
        <v>389</v>
      </c>
      <c r="C16" s="220">
        <f t="shared" si="0"/>
        <v>3</v>
      </c>
      <c r="D16" s="300">
        <v>3</v>
      </c>
      <c r="E16" s="301">
        <v>0</v>
      </c>
      <c r="F16" s="300">
        <f t="shared" si="1"/>
        <v>385</v>
      </c>
      <c r="G16" s="300">
        <v>374</v>
      </c>
      <c r="H16" s="302">
        <v>11</v>
      </c>
      <c r="I16" s="304">
        <v>0</v>
      </c>
      <c r="J16" s="303">
        <v>1</v>
      </c>
    </row>
    <row r="17" spans="1:10" s="97" customFormat="1" ht="12.75" customHeight="1" x14ac:dyDescent="0.2">
      <c r="A17" s="91" t="s">
        <v>84</v>
      </c>
      <c r="B17" s="96">
        <f t="shared" si="2"/>
        <v>147</v>
      </c>
      <c r="C17" s="220">
        <f t="shared" si="0"/>
        <v>76</v>
      </c>
      <c r="D17" s="300">
        <v>73</v>
      </c>
      <c r="E17" s="301">
        <v>3</v>
      </c>
      <c r="F17" s="300">
        <f t="shared" si="1"/>
        <v>60</v>
      </c>
      <c r="G17" s="300">
        <v>54</v>
      </c>
      <c r="H17" s="302">
        <v>6</v>
      </c>
      <c r="I17" s="304">
        <f>I28+I33</f>
        <v>0</v>
      </c>
      <c r="J17" s="303">
        <v>11</v>
      </c>
    </row>
    <row r="18" spans="1:10" s="46" customFormat="1" ht="25.5" customHeight="1" x14ac:dyDescent="0.2">
      <c r="A18" s="45" t="s">
        <v>85</v>
      </c>
      <c r="B18" s="70">
        <f t="shared" ref="B18" si="3">C18+F18+I18+J18</f>
        <v>3644</v>
      </c>
      <c r="C18" s="221">
        <f>D18+E18</f>
        <v>723</v>
      </c>
      <c r="D18" s="306">
        <f>SUM(D8:D17)</f>
        <v>715</v>
      </c>
      <c r="E18" s="307">
        <f t="shared" ref="E18:J18" si="4">SUM(E8:E17)</f>
        <v>8</v>
      </c>
      <c r="F18" s="306">
        <f t="shared" si="4"/>
        <v>2816</v>
      </c>
      <c r="G18" s="306">
        <f t="shared" si="4"/>
        <v>2698</v>
      </c>
      <c r="H18" s="308">
        <f t="shared" si="4"/>
        <v>118</v>
      </c>
      <c r="I18" s="309">
        <v>36</v>
      </c>
      <c r="J18" s="310">
        <f t="shared" si="4"/>
        <v>69</v>
      </c>
    </row>
    <row r="19" spans="1:10" ht="38.25" customHeight="1" x14ac:dyDescent="0.2">
      <c r="B19" s="407" t="s">
        <v>28</v>
      </c>
      <c r="C19" s="427"/>
      <c r="D19" s="427"/>
      <c r="E19" s="427"/>
      <c r="F19" s="427"/>
      <c r="G19" s="427"/>
      <c r="H19" s="427"/>
      <c r="I19" s="427"/>
      <c r="J19" s="427"/>
    </row>
    <row r="20" spans="1:10" ht="13.5" x14ac:dyDescent="0.2">
      <c r="A20" s="91" t="s">
        <v>76</v>
      </c>
      <c r="B20" s="96">
        <v>424</v>
      </c>
      <c r="C20" s="300">
        <f t="shared" ref="C20:C28" si="5">SUM(D20:E20)</f>
        <v>4</v>
      </c>
      <c r="D20" s="300">
        <v>4</v>
      </c>
      <c r="E20" s="301">
        <v>0</v>
      </c>
      <c r="F20" s="300">
        <f t="shared" ref="F20:F28" si="6">SUM(G20:H20)</f>
        <v>386</v>
      </c>
      <c r="G20" s="300">
        <v>367</v>
      </c>
      <c r="H20" s="302">
        <v>19</v>
      </c>
      <c r="I20" s="97" t="s">
        <v>495</v>
      </c>
      <c r="J20" s="303">
        <v>0</v>
      </c>
    </row>
    <row r="21" spans="1:10" x14ac:dyDescent="0.2">
      <c r="A21" s="91" t="s">
        <v>78</v>
      </c>
      <c r="B21" s="96">
        <f t="shared" ref="B21:B28" si="7">SUM(C21,F21,I21,J21)</f>
        <v>764</v>
      </c>
      <c r="C21" s="300">
        <f t="shared" si="5"/>
        <v>222</v>
      </c>
      <c r="D21" s="300">
        <v>221</v>
      </c>
      <c r="E21" s="301">
        <v>1</v>
      </c>
      <c r="F21" s="300">
        <f t="shared" si="6"/>
        <v>525</v>
      </c>
      <c r="G21" s="300">
        <v>503</v>
      </c>
      <c r="H21" s="302">
        <v>22</v>
      </c>
      <c r="I21" s="304">
        <v>0</v>
      </c>
      <c r="J21" s="303">
        <v>17</v>
      </c>
    </row>
    <row r="22" spans="1:10" x14ac:dyDescent="0.2">
      <c r="A22" s="91" t="s">
        <v>79</v>
      </c>
      <c r="B22" s="96">
        <f t="shared" si="7"/>
        <v>189</v>
      </c>
      <c r="C22" s="300">
        <f t="shared" si="5"/>
        <v>87</v>
      </c>
      <c r="D22" s="300">
        <v>85</v>
      </c>
      <c r="E22" s="301">
        <v>2</v>
      </c>
      <c r="F22" s="300">
        <f t="shared" si="6"/>
        <v>99</v>
      </c>
      <c r="G22" s="300">
        <v>96</v>
      </c>
      <c r="H22" s="302">
        <v>3</v>
      </c>
      <c r="I22" s="304">
        <v>0</v>
      </c>
      <c r="J22" s="303">
        <v>3</v>
      </c>
    </row>
    <row r="23" spans="1:10" x14ac:dyDescent="0.2">
      <c r="A23" s="91" t="s">
        <v>80</v>
      </c>
      <c r="B23" s="96">
        <f t="shared" si="7"/>
        <v>476</v>
      </c>
      <c r="C23" s="300">
        <f t="shared" si="5"/>
        <v>222</v>
      </c>
      <c r="D23" s="300">
        <v>222</v>
      </c>
      <c r="E23" s="301">
        <v>0</v>
      </c>
      <c r="F23" s="300">
        <f t="shared" si="6"/>
        <v>224</v>
      </c>
      <c r="G23" s="300">
        <v>206</v>
      </c>
      <c r="H23" s="302">
        <v>18</v>
      </c>
      <c r="I23" s="304">
        <v>0</v>
      </c>
      <c r="J23" s="303">
        <v>30</v>
      </c>
    </row>
    <row r="24" spans="1:10" x14ac:dyDescent="0.2">
      <c r="A24" s="91" t="s">
        <v>274</v>
      </c>
      <c r="B24" s="96">
        <f t="shared" si="7"/>
        <v>296</v>
      </c>
      <c r="C24" s="300">
        <f t="shared" si="5"/>
        <v>46</v>
      </c>
      <c r="D24" s="300">
        <v>44</v>
      </c>
      <c r="E24" s="301">
        <v>2</v>
      </c>
      <c r="F24" s="300">
        <f t="shared" si="6"/>
        <v>250</v>
      </c>
      <c r="G24" s="300">
        <v>242</v>
      </c>
      <c r="H24" s="302">
        <v>8</v>
      </c>
      <c r="I24" s="304">
        <v>0</v>
      </c>
      <c r="J24" s="303">
        <v>0</v>
      </c>
    </row>
    <row r="25" spans="1:10" x14ac:dyDescent="0.2">
      <c r="A25" s="91" t="s">
        <v>81</v>
      </c>
      <c r="B25" s="96">
        <f t="shared" si="7"/>
        <v>285</v>
      </c>
      <c r="C25" s="300">
        <f t="shared" si="5"/>
        <v>2</v>
      </c>
      <c r="D25" s="300">
        <v>2</v>
      </c>
      <c r="E25" s="301">
        <v>0</v>
      </c>
      <c r="F25" s="300">
        <f t="shared" si="6"/>
        <v>280</v>
      </c>
      <c r="G25" s="300">
        <v>270</v>
      </c>
      <c r="H25" s="302">
        <v>10</v>
      </c>
      <c r="I25" s="305">
        <v>2</v>
      </c>
      <c r="J25" s="303">
        <v>1</v>
      </c>
    </row>
    <row r="26" spans="1:10" x14ac:dyDescent="0.2">
      <c r="A26" s="91" t="s">
        <v>82</v>
      </c>
      <c r="B26" s="96">
        <f t="shared" si="7"/>
        <v>388</v>
      </c>
      <c r="C26" s="300">
        <f t="shared" si="5"/>
        <v>3</v>
      </c>
      <c r="D26" s="300">
        <v>3</v>
      </c>
      <c r="E26" s="301">
        <v>0</v>
      </c>
      <c r="F26" s="300">
        <f t="shared" si="6"/>
        <v>383</v>
      </c>
      <c r="G26" s="300">
        <v>367</v>
      </c>
      <c r="H26" s="302">
        <v>16</v>
      </c>
      <c r="I26" s="305">
        <v>0</v>
      </c>
      <c r="J26" s="303">
        <v>2</v>
      </c>
    </row>
    <row r="27" spans="1:10" x14ac:dyDescent="0.2">
      <c r="A27" s="91" t="s">
        <v>83</v>
      </c>
      <c r="B27" s="96">
        <f t="shared" si="7"/>
        <v>389</v>
      </c>
      <c r="C27" s="300">
        <f t="shared" si="5"/>
        <v>3</v>
      </c>
      <c r="D27" s="300">
        <v>3</v>
      </c>
      <c r="E27" s="301">
        <v>0</v>
      </c>
      <c r="F27" s="300">
        <f t="shared" si="6"/>
        <v>385</v>
      </c>
      <c r="G27" s="300">
        <v>374</v>
      </c>
      <c r="H27" s="302">
        <v>11</v>
      </c>
      <c r="I27" s="304">
        <v>0</v>
      </c>
      <c r="J27" s="303">
        <v>1</v>
      </c>
    </row>
    <row r="28" spans="1:10" x14ac:dyDescent="0.2">
      <c r="A28" s="91" t="s">
        <v>84</v>
      </c>
      <c r="B28" s="96">
        <f t="shared" si="7"/>
        <v>138</v>
      </c>
      <c r="C28" s="300">
        <f t="shared" si="5"/>
        <v>76</v>
      </c>
      <c r="D28" s="300">
        <v>73</v>
      </c>
      <c r="E28" s="301">
        <v>3</v>
      </c>
      <c r="F28" s="300">
        <f t="shared" si="6"/>
        <v>51</v>
      </c>
      <c r="G28" s="300">
        <v>47</v>
      </c>
      <c r="H28" s="302">
        <v>4</v>
      </c>
      <c r="I28" s="304">
        <v>0</v>
      </c>
      <c r="J28" s="303">
        <v>11</v>
      </c>
    </row>
    <row r="29" spans="1:10" ht="25.5" customHeight="1" x14ac:dyDescent="0.2">
      <c r="A29" s="45" t="s">
        <v>86</v>
      </c>
      <c r="B29" s="70">
        <f>SUM(C29,F29,I29,J29)</f>
        <v>3349</v>
      </c>
      <c r="C29" s="306">
        <f t="shared" ref="C29" si="8">D29+E29</f>
        <v>665</v>
      </c>
      <c r="D29" s="306">
        <f>SUM(D20:D28)</f>
        <v>657</v>
      </c>
      <c r="E29" s="307">
        <f>SUM(E20:E28)</f>
        <v>8</v>
      </c>
      <c r="F29" s="306">
        <f t="shared" ref="F29:H29" si="9">SUM(F20:F28)</f>
        <v>2583</v>
      </c>
      <c r="G29" s="306">
        <f t="shared" si="9"/>
        <v>2472</v>
      </c>
      <c r="H29" s="308">
        <f t="shared" si="9"/>
        <v>111</v>
      </c>
      <c r="I29" s="311">
        <v>36</v>
      </c>
      <c r="J29" s="310">
        <f t="shared" ref="J29" si="10">SUM(J20:J28)</f>
        <v>65</v>
      </c>
    </row>
    <row r="30" spans="1:10" ht="38.25" customHeight="1" x14ac:dyDescent="0.2">
      <c r="B30" s="407" t="s">
        <v>30</v>
      </c>
      <c r="C30" s="407"/>
      <c r="D30" s="407"/>
      <c r="E30" s="407"/>
      <c r="F30" s="407"/>
      <c r="G30" s="407"/>
      <c r="H30" s="407"/>
      <c r="I30" s="407"/>
      <c r="J30" s="407"/>
    </row>
    <row r="31" spans="1:10" ht="12.75" customHeight="1" x14ac:dyDescent="0.2">
      <c r="A31" s="98" t="s">
        <v>77</v>
      </c>
      <c r="B31" s="96">
        <f t="shared" ref="B31:B33" si="11">SUM(C31,F31,I31,J31)</f>
        <v>278</v>
      </c>
      <c r="C31" s="300">
        <f t="shared" ref="C31:C33" si="12">SUM(D31:E31)</f>
        <v>58</v>
      </c>
      <c r="D31" s="300">
        <v>58</v>
      </c>
      <c r="E31" s="301">
        <v>0</v>
      </c>
      <c r="F31" s="300">
        <f t="shared" ref="F31:F33" si="13">SUM(G31:H31)</f>
        <v>216</v>
      </c>
      <c r="G31" s="300">
        <v>216</v>
      </c>
      <c r="H31" s="302">
        <v>0</v>
      </c>
      <c r="I31" s="301">
        <v>0</v>
      </c>
      <c r="J31" s="303">
        <v>4</v>
      </c>
    </row>
    <row r="32" spans="1:10" ht="12.75" customHeight="1" x14ac:dyDescent="0.2">
      <c r="A32" s="98" t="s">
        <v>80</v>
      </c>
      <c r="B32" s="96">
        <f t="shared" si="11"/>
        <v>8</v>
      </c>
      <c r="C32" s="300">
        <f t="shared" si="12"/>
        <v>0</v>
      </c>
      <c r="D32" s="300">
        <v>0</v>
      </c>
      <c r="E32" s="301">
        <v>0</v>
      </c>
      <c r="F32" s="300">
        <f t="shared" si="13"/>
        <v>8</v>
      </c>
      <c r="G32" s="300">
        <v>3</v>
      </c>
      <c r="H32" s="302">
        <v>5</v>
      </c>
      <c r="I32" s="304">
        <v>0</v>
      </c>
      <c r="J32" s="303">
        <v>0</v>
      </c>
    </row>
    <row r="33" spans="1:10" ht="12.75" customHeight="1" x14ac:dyDescent="0.2">
      <c r="A33" s="98" t="s">
        <v>84</v>
      </c>
      <c r="B33" s="96">
        <f t="shared" si="11"/>
        <v>9</v>
      </c>
      <c r="C33" s="300">
        <f t="shared" si="12"/>
        <v>0</v>
      </c>
      <c r="D33" s="300">
        <v>0</v>
      </c>
      <c r="E33" s="301">
        <v>0</v>
      </c>
      <c r="F33" s="300">
        <f t="shared" si="13"/>
        <v>9</v>
      </c>
      <c r="G33" s="300">
        <v>7</v>
      </c>
      <c r="H33" s="302">
        <v>2</v>
      </c>
      <c r="I33" s="304">
        <v>0</v>
      </c>
      <c r="J33" s="303">
        <v>0</v>
      </c>
    </row>
    <row r="34" spans="1:10" ht="25.5" customHeight="1" x14ac:dyDescent="0.2">
      <c r="A34" s="45" t="s">
        <v>86</v>
      </c>
      <c r="B34" s="70">
        <f>C34+F34+I34+J34</f>
        <v>295</v>
      </c>
      <c r="C34" s="306">
        <f t="shared" ref="C34" si="14">D34+E34</f>
        <v>58</v>
      </c>
      <c r="D34" s="306">
        <f>SUM(D31:D33)</f>
        <v>58</v>
      </c>
      <c r="E34" s="307">
        <f>SUM(E31:E33)</f>
        <v>0</v>
      </c>
      <c r="F34" s="306">
        <f>SUM(F31:F33)</f>
        <v>233</v>
      </c>
      <c r="G34" s="306">
        <f>SUM(G31:G33)</f>
        <v>226</v>
      </c>
      <c r="H34" s="308">
        <f>SUM(H31:H33)</f>
        <v>7</v>
      </c>
      <c r="I34" s="307">
        <v>0</v>
      </c>
      <c r="J34" s="310">
        <f>SUM(J31:J33)</f>
        <v>4</v>
      </c>
    </row>
    <row r="35" spans="1:10" ht="10.5" customHeight="1" x14ac:dyDescent="0.2"/>
    <row r="36" spans="1:10" ht="10.5" customHeight="1" x14ac:dyDescent="0.2">
      <c r="A36" s="10" t="s">
        <v>87</v>
      </c>
    </row>
    <row r="37" spans="1:10" x14ac:dyDescent="0.2">
      <c r="A37" s="10" t="s">
        <v>431</v>
      </c>
    </row>
  </sheetData>
  <mergeCells count="16">
    <mergeCell ref="B30:J30"/>
    <mergeCell ref="A1:J1"/>
    <mergeCell ref="A3:A6"/>
    <mergeCell ref="B3:B6"/>
    <mergeCell ref="C3:E3"/>
    <mergeCell ref="F3:H3"/>
    <mergeCell ref="I3:I6"/>
    <mergeCell ref="J3:J6"/>
    <mergeCell ref="C4:C6"/>
    <mergeCell ref="D4:D6"/>
    <mergeCell ref="E4:E6"/>
    <mergeCell ref="F4:F6"/>
    <mergeCell ref="G4:G6"/>
    <mergeCell ref="H4:H6"/>
    <mergeCell ref="B7:J7"/>
    <mergeCell ref="B19:J19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T47"/>
  <sheetViews>
    <sheetView showGridLines="0" showRuler="0" zoomScale="115" zoomScaleNormal="115" workbookViewId="0">
      <selection activeCell="M4" sqref="M4:M41"/>
    </sheetView>
  </sheetViews>
  <sheetFormatPr baseColWidth="10" defaultRowHeight="12.75" x14ac:dyDescent="0.2"/>
  <cols>
    <col min="1" max="1" width="3.75" style="3" customWidth="1"/>
    <col min="2" max="2" width="30.875" style="3" customWidth="1"/>
    <col min="3" max="3" width="10.375" style="3" customWidth="1"/>
    <col min="4" max="6" width="11.1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9" ht="28.5" customHeight="1" x14ac:dyDescent="0.2">
      <c r="A1" s="614" t="s">
        <v>581</v>
      </c>
      <c r="B1" s="614"/>
      <c r="C1" s="614"/>
      <c r="D1" s="614"/>
      <c r="E1" s="614"/>
      <c r="F1" s="614"/>
    </row>
    <row r="2" spans="1:19" ht="12" customHeight="1" x14ac:dyDescent="0.25">
      <c r="B2" s="2"/>
    </row>
    <row r="3" spans="1:19" ht="24" customHeight="1" x14ac:dyDescent="0.2">
      <c r="A3" s="36" t="s">
        <v>18</v>
      </c>
      <c r="B3" s="36" t="s">
        <v>55</v>
      </c>
      <c r="C3" s="37" t="s">
        <v>19</v>
      </c>
      <c r="D3" s="38">
        <v>2009</v>
      </c>
      <c r="E3" s="38">
        <v>2010</v>
      </c>
      <c r="F3" s="38">
        <v>2011</v>
      </c>
      <c r="G3" s="36">
        <v>2012</v>
      </c>
      <c r="H3" s="38">
        <v>2013</v>
      </c>
      <c r="I3" s="38">
        <v>2014</v>
      </c>
      <c r="J3" s="38">
        <v>2015</v>
      </c>
      <c r="K3" s="38">
        <v>2016</v>
      </c>
      <c r="L3" s="38">
        <v>2017</v>
      </c>
      <c r="M3" s="38">
        <v>2018</v>
      </c>
      <c r="N3" s="37" t="s">
        <v>19</v>
      </c>
      <c r="O3" s="38" t="s">
        <v>18</v>
      </c>
    </row>
    <row r="4" spans="1:19" ht="22.5" customHeight="1" x14ac:dyDescent="0.2">
      <c r="A4" s="129">
        <v>1</v>
      </c>
      <c r="B4" s="101" t="s">
        <v>27</v>
      </c>
      <c r="C4" s="110" t="s">
        <v>28</v>
      </c>
      <c r="D4" s="154">
        <v>1.6783216783216783</v>
      </c>
      <c r="E4" s="155">
        <v>1.9622093023255813</v>
      </c>
      <c r="F4" s="155">
        <v>1.9293775027302513</v>
      </c>
      <c r="G4" s="155">
        <v>2.1643433602347764</v>
      </c>
      <c r="H4" s="155">
        <v>2.0325203252032522</v>
      </c>
      <c r="I4" s="155">
        <v>1.9585687382297552</v>
      </c>
      <c r="J4" s="155">
        <v>1.8038331454340473</v>
      </c>
      <c r="K4" s="155">
        <v>2.2000000000000002</v>
      </c>
      <c r="L4" s="155">
        <v>1.7631276351092373</v>
      </c>
      <c r="M4" s="155">
        <v>1.7808749516066589</v>
      </c>
      <c r="N4" s="132" t="s">
        <v>28</v>
      </c>
      <c r="O4" s="135"/>
    </row>
    <row r="5" spans="1:19" ht="12" customHeight="1" x14ac:dyDescent="0.2">
      <c r="A5" s="129"/>
      <c r="B5" s="101" t="s">
        <v>29</v>
      </c>
      <c r="C5" s="110" t="s">
        <v>30</v>
      </c>
      <c r="D5" s="154">
        <v>3.0434782608695654</v>
      </c>
      <c r="E5" s="155">
        <v>1.7921146953405018</v>
      </c>
      <c r="F5" s="155">
        <v>1.9933554817275747</v>
      </c>
      <c r="G5" s="155">
        <v>1.0238907849829351</v>
      </c>
      <c r="H5" s="155">
        <v>2.1551724137931036</v>
      </c>
      <c r="I5" s="155">
        <v>2.9535864978902953</v>
      </c>
      <c r="J5" s="155">
        <v>2</v>
      </c>
      <c r="K5" s="155">
        <v>0.4</v>
      </c>
      <c r="L5" s="155">
        <v>1.680672268907563</v>
      </c>
      <c r="M5" s="155">
        <v>2.1459227467811157</v>
      </c>
      <c r="N5" s="132" t="s">
        <v>30</v>
      </c>
      <c r="O5" s="135"/>
    </row>
    <row r="6" spans="1:19" ht="12" customHeight="1" x14ac:dyDescent="0.2">
      <c r="A6" s="129"/>
      <c r="B6" s="101" t="s">
        <v>31</v>
      </c>
      <c r="C6" s="110" t="s">
        <v>32</v>
      </c>
      <c r="D6" s="154">
        <v>1.7799352750809061</v>
      </c>
      <c r="E6" s="155">
        <v>1.9465522929726162</v>
      </c>
      <c r="F6" s="155">
        <v>1.935695538057743</v>
      </c>
      <c r="G6" s="155">
        <v>2.0536601523683338</v>
      </c>
      <c r="H6" s="155">
        <v>2.0422055820285907</v>
      </c>
      <c r="I6" s="155">
        <v>2.0401106500691562</v>
      </c>
      <c r="J6" s="155">
        <v>1.8206801786327722</v>
      </c>
      <c r="K6" s="155">
        <v>2.1</v>
      </c>
      <c r="L6" s="155">
        <v>1.7562346329469618</v>
      </c>
      <c r="M6" s="155">
        <v>1.8110795454545454</v>
      </c>
      <c r="N6" s="132" t="s">
        <v>32</v>
      </c>
      <c r="O6" s="135">
        <v>1</v>
      </c>
    </row>
    <row r="7" spans="1:19" ht="22.5" customHeight="1" x14ac:dyDescent="0.2">
      <c r="A7" s="129">
        <v>2</v>
      </c>
      <c r="B7" s="101" t="s">
        <v>33</v>
      </c>
      <c r="C7" s="110" t="s">
        <v>28</v>
      </c>
      <c r="D7" s="154">
        <v>7.7622377622377625</v>
      </c>
      <c r="E7" s="155">
        <v>7.6671511627906979</v>
      </c>
      <c r="F7" s="155">
        <v>7.7175100109210053</v>
      </c>
      <c r="G7" s="155">
        <v>7.2633895818048426</v>
      </c>
      <c r="H7" s="155">
        <v>6.6518847006651889</v>
      </c>
      <c r="I7" s="155">
        <v>6.0263653483992465</v>
      </c>
      <c r="J7" s="155">
        <v>6.313416009019166</v>
      </c>
      <c r="K7" s="155">
        <v>6.7</v>
      </c>
      <c r="L7" s="155">
        <v>6.7075507857416632</v>
      </c>
      <c r="M7" s="155">
        <v>6.3104916763453351</v>
      </c>
      <c r="N7" s="132" t="s">
        <v>28</v>
      </c>
      <c r="O7" s="135"/>
      <c r="S7" s="384"/>
    </row>
    <row r="8" spans="1:19" ht="12" customHeight="1" x14ac:dyDescent="0.2">
      <c r="A8" s="129"/>
      <c r="B8" s="101" t="s">
        <v>34</v>
      </c>
      <c r="C8" s="110" t="s">
        <v>30</v>
      </c>
      <c r="D8" s="154">
        <v>3.4782608695652173</v>
      </c>
      <c r="E8" s="155">
        <v>0.71684587813620071</v>
      </c>
      <c r="F8" s="155">
        <v>0.66445182724252494</v>
      </c>
      <c r="G8" s="155">
        <v>0.68259385665529015</v>
      </c>
      <c r="H8" s="155">
        <v>0.43103448275862066</v>
      </c>
      <c r="I8" s="155">
        <v>0.84388185654008441</v>
      </c>
      <c r="J8" s="155">
        <v>0.8</v>
      </c>
      <c r="K8" s="155">
        <v>1.6</v>
      </c>
      <c r="L8" s="155">
        <v>1.2605042016806722</v>
      </c>
      <c r="M8" s="155">
        <v>2.1459227467811157</v>
      </c>
      <c r="N8" s="132" t="s">
        <v>30</v>
      </c>
      <c r="O8" s="135"/>
    </row>
    <row r="9" spans="1:19" ht="12" customHeight="1" x14ac:dyDescent="0.2">
      <c r="A9" s="129"/>
      <c r="B9" s="101" t="s">
        <v>458</v>
      </c>
      <c r="C9" s="110" t="s">
        <v>32</v>
      </c>
      <c r="D9" s="154">
        <v>7.4433656957928802</v>
      </c>
      <c r="E9" s="155">
        <v>7.0273837017485974</v>
      </c>
      <c r="F9" s="155">
        <v>7.0209973753280837</v>
      </c>
      <c r="G9" s="155">
        <v>6.6247101689301093</v>
      </c>
      <c r="H9" s="155">
        <v>6.1606535057862493</v>
      </c>
      <c r="I9" s="155">
        <v>5.601659751037344</v>
      </c>
      <c r="J9" s="155">
        <v>5.8399175541051189</v>
      </c>
      <c r="K9" s="155">
        <v>6.2</v>
      </c>
      <c r="L9" s="155">
        <v>6.2521952932911837</v>
      </c>
      <c r="M9" s="155">
        <v>5.9659090909090908</v>
      </c>
      <c r="N9" s="132" t="s">
        <v>32</v>
      </c>
      <c r="O9" s="135">
        <v>2</v>
      </c>
    </row>
    <row r="10" spans="1:19" ht="22.5" customHeight="1" x14ac:dyDescent="0.2">
      <c r="A10" s="129">
        <v>3</v>
      </c>
      <c r="B10" s="101" t="s">
        <v>35</v>
      </c>
      <c r="C10" s="101"/>
      <c r="D10" s="154"/>
      <c r="E10" s="155"/>
      <c r="F10" s="155"/>
      <c r="G10" s="155"/>
      <c r="H10" s="155"/>
      <c r="I10" s="155"/>
      <c r="J10" s="155"/>
      <c r="K10" s="155"/>
      <c r="L10" s="155"/>
      <c r="M10" s="155"/>
      <c r="N10" s="133"/>
      <c r="O10" s="135"/>
    </row>
    <row r="11" spans="1:19" ht="12" customHeight="1" x14ac:dyDescent="0.2">
      <c r="A11" s="129"/>
      <c r="B11" s="101" t="s">
        <v>36</v>
      </c>
      <c r="C11" s="110" t="s">
        <v>28</v>
      </c>
      <c r="D11" s="154">
        <v>23.95104895104895</v>
      </c>
      <c r="E11" s="155">
        <v>25.181686046511629</v>
      </c>
      <c r="F11" s="155">
        <v>24.827084091736438</v>
      </c>
      <c r="G11" s="155">
        <v>24.321349963316216</v>
      </c>
      <c r="H11" s="155">
        <v>23.725055432372507</v>
      </c>
      <c r="I11" s="155">
        <v>22.749529190207156</v>
      </c>
      <c r="J11" s="155">
        <v>20.443442314919203</v>
      </c>
      <c r="K11" s="155">
        <v>18.8</v>
      </c>
      <c r="L11" s="155">
        <v>21.157531621310849</v>
      </c>
      <c r="M11" s="155">
        <v>21.602787456445991</v>
      </c>
      <c r="N11" s="132" t="s">
        <v>28</v>
      </c>
      <c r="O11" s="135"/>
    </row>
    <row r="12" spans="1:19" ht="12" customHeight="1" x14ac:dyDescent="0.2">
      <c r="A12" s="129"/>
      <c r="B12" s="101" t="s">
        <v>37</v>
      </c>
      <c r="C12" s="110" t="s">
        <v>30</v>
      </c>
      <c r="D12" s="154">
        <v>23.478260869565219</v>
      </c>
      <c r="E12" s="155">
        <v>30.107526881720432</v>
      </c>
      <c r="F12" s="155">
        <v>23.920265780730897</v>
      </c>
      <c r="G12" s="155">
        <v>24.914675767918087</v>
      </c>
      <c r="H12" s="155">
        <v>18.53448275862069</v>
      </c>
      <c r="I12" s="155">
        <v>16.877637130801688</v>
      </c>
      <c r="J12" s="155">
        <v>16.399999999999999</v>
      </c>
      <c r="K12" s="155">
        <v>14.1</v>
      </c>
      <c r="L12" s="155">
        <v>16.806722689075631</v>
      </c>
      <c r="M12" s="155">
        <v>15.450643776824034</v>
      </c>
      <c r="N12" s="132" t="s">
        <v>30</v>
      </c>
      <c r="O12" s="135"/>
    </row>
    <row r="13" spans="1:19" ht="12" customHeight="1" x14ac:dyDescent="0.2">
      <c r="A13" s="129"/>
      <c r="B13" s="101" t="s">
        <v>57</v>
      </c>
      <c r="C13" s="110" t="s">
        <v>32</v>
      </c>
      <c r="D13" s="154">
        <v>23.915857605177994</v>
      </c>
      <c r="E13" s="155">
        <v>25.635103926096999</v>
      </c>
      <c r="F13" s="155">
        <v>24.737532808398949</v>
      </c>
      <c r="G13" s="155">
        <v>24.378933421662801</v>
      </c>
      <c r="H13" s="155">
        <v>23.315180394826413</v>
      </c>
      <c r="I13" s="155">
        <v>22.26832641770401</v>
      </c>
      <c r="J13" s="155">
        <v>20.096186877361731</v>
      </c>
      <c r="K13" s="155">
        <v>18.399999999999999</v>
      </c>
      <c r="L13" s="155">
        <v>20.793818054092025</v>
      </c>
      <c r="M13" s="155">
        <v>21.09375</v>
      </c>
      <c r="N13" s="132" t="s">
        <v>32</v>
      </c>
      <c r="O13" s="135">
        <v>3</v>
      </c>
    </row>
    <row r="14" spans="1:19" ht="22.5" customHeight="1" x14ac:dyDescent="0.2">
      <c r="A14" s="129">
        <v>4</v>
      </c>
      <c r="B14" s="101" t="s">
        <v>38</v>
      </c>
      <c r="C14" s="110" t="s">
        <v>28</v>
      </c>
      <c r="D14" s="154">
        <v>20.62937062937063</v>
      </c>
      <c r="E14" s="155">
        <v>19.876453488372093</v>
      </c>
      <c r="F14" s="155">
        <v>21.550782672005823</v>
      </c>
      <c r="G14" s="155">
        <v>23.147468818782098</v>
      </c>
      <c r="H14" s="155">
        <v>24.168514412416851</v>
      </c>
      <c r="I14" s="155">
        <v>24.067796610169491</v>
      </c>
      <c r="J14" s="155">
        <v>25.817361894024803</v>
      </c>
      <c r="K14" s="155">
        <v>25.8</v>
      </c>
      <c r="L14" s="155">
        <v>27.290149482560366</v>
      </c>
      <c r="M14" s="155">
        <v>25.590398761130469</v>
      </c>
      <c r="N14" s="132" t="s">
        <v>28</v>
      </c>
      <c r="O14" s="135"/>
    </row>
    <row r="15" spans="1:19" ht="12" customHeight="1" x14ac:dyDescent="0.2">
      <c r="A15" s="129"/>
      <c r="B15" s="101" t="s">
        <v>230</v>
      </c>
      <c r="C15" s="110" t="s">
        <v>30</v>
      </c>
      <c r="D15" s="154">
        <v>20.869565217391305</v>
      </c>
      <c r="E15" s="155">
        <v>23.655913978494624</v>
      </c>
      <c r="F15" s="155">
        <v>23.255813953488371</v>
      </c>
      <c r="G15" s="155">
        <v>18.430034129692832</v>
      </c>
      <c r="H15" s="155">
        <v>24.568965517241381</v>
      </c>
      <c r="I15" s="155">
        <v>25.316455696202532</v>
      </c>
      <c r="J15" s="155">
        <v>25.6</v>
      </c>
      <c r="K15" s="155">
        <v>31</v>
      </c>
      <c r="L15" s="155">
        <v>28.15126050420168</v>
      </c>
      <c r="M15" s="155">
        <v>31.330472103004293</v>
      </c>
      <c r="N15" s="132" t="s">
        <v>30</v>
      </c>
      <c r="O15" s="135"/>
    </row>
    <row r="16" spans="1:19" ht="12" customHeight="1" x14ac:dyDescent="0.2">
      <c r="A16" s="129"/>
      <c r="B16" s="101"/>
      <c r="C16" s="110" t="s">
        <v>32</v>
      </c>
      <c r="D16" s="154">
        <v>20.64724919093851</v>
      </c>
      <c r="E16" s="155">
        <v>20.224348399868031</v>
      </c>
      <c r="F16" s="155">
        <v>21.719160104986877</v>
      </c>
      <c r="G16" s="155">
        <v>22.689632328585624</v>
      </c>
      <c r="H16" s="155">
        <v>24.200136147038801</v>
      </c>
      <c r="I16" s="155">
        <v>24.1701244813278</v>
      </c>
      <c r="J16" s="155">
        <v>25.798694606664377</v>
      </c>
      <c r="K16" s="155">
        <v>26.3</v>
      </c>
      <c r="L16" s="155">
        <v>27.362135581313662</v>
      </c>
      <c r="M16" s="155">
        <v>26.06534090909091</v>
      </c>
      <c r="N16" s="132" t="s">
        <v>32</v>
      </c>
      <c r="O16" s="135">
        <v>4</v>
      </c>
    </row>
    <row r="17" spans="1:20" ht="22.5" customHeight="1" x14ac:dyDescent="0.2">
      <c r="A17" s="129">
        <v>5</v>
      </c>
      <c r="B17" s="101" t="s">
        <v>40</v>
      </c>
      <c r="C17" s="110" t="s">
        <v>28</v>
      </c>
      <c r="D17" s="154">
        <v>14.195804195804195</v>
      </c>
      <c r="E17" s="155">
        <v>13.553779069767442</v>
      </c>
      <c r="F17" s="155">
        <v>13.724062613760465</v>
      </c>
      <c r="G17" s="155">
        <v>14.123257520176082</v>
      </c>
      <c r="H17" s="155">
        <v>13.636363636363637</v>
      </c>
      <c r="I17" s="155">
        <v>14.500941619585687</v>
      </c>
      <c r="J17" s="155">
        <v>13.86696730552424</v>
      </c>
      <c r="K17" s="155">
        <v>12.5</v>
      </c>
      <c r="L17" s="155">
        <v>11.881947106170946</v>
      </c>
      <c r="M17" s="155">
        <v>13.008130081300813</v>
      </c>
      <c r="N17" s="132" t="s">
        <v>28</v>
      </c>
      <c r="O17" s="135"/>
      <c r="T17" s="385"/>
    </row>
    <row r="18" spans="1:20" ht="12" customHeight="1" x14ac:dyDescent="0.2">
      <c r="A18" s="129"/>
      <c r="B18" s="101" t="s">
        <v>41</v>
      </c>
      <c r="C18" s="110" t="s">
        <v>30</v>
      </c>
      <c r="D18" s="154">
        <v>5.2173913043478262</v>
      </c>
      <c r="E18" s="155">
        <v>6.4516129032258061</v>
      </c>
      <c r="F18" s="155">
        <v>8.9700996677740861</v>
      </c>
      <c r="G18" s="155">
        <v>8.8737201365187719</v>
      </c>
      <c r="H18" s="155">
        <v>6.8965517241379306</v>
      </c>
      <c r="I18" s="155">
        <v>10.126582278481013</v>
      </c>
      <c r="J18" s="155">
        <v>6.4</v>
      </c>
      <c r="K18" s="155">
        <v>7.5</v>
      </c>
      <c r="L18" s="155">
        <v>4.2016806722689077</v>
      </c>
      <c r="M18" s="155">
        <v>6.437768240343348</v>
      </c>
      <c r="N18" s="132" t="s">
        <v>30</v>
      </c>
      <c r="O18" s="135"/>
    </row>
    <row r="19" spans="1:20" ht="12" customHeight="1" x14ac:dyDescent="0.2">
      <c r="A19" s="129"/>
      <c r="B19" s="101" t="s">
        <v>262</v>
      </c>
      <c r="C19" s="110" t="s">
        <v>32</v>
      </c>
      <c r="D19" s="154">
        <v>13.527508090614887</v>
      </c>
      <c r="E19" s="155">
        <v>12.900032992411745</v>
      </c>
      <c r="F19" s="155">
        <v>13.254593175853019</v>
      </c>
      <c r="G19" s="155">
        <v>13.613779397151374</v>
      </c>
      <c r="H19" s="155">
        <v>13.104152484683459</v>
      </c>
      <c r="I19" s="155">
        <v>14.142461964038727</v>
      </c>
      <c r="J19" s="155">
        <v>13.225695637238063</v>
      </c>
      <c r="K19" s="155">
        <v>12.1</v>
      </c>
      <c r="L19" s="155">
        <v>11.239901650860554</v>
      </c>
      <c r="M19" s="155">
        <v>12.464488636363637</v>
      </c>
      <c r="N19" s="132" t="s">
        <v>32</v>
      </c>
      <c r="O19" s="135">
        <v>5</v>
      </c>
    </row>
    <row r="20" spans="1:20" ht="22.5" customHeight="1" x14ac:dyDescent="0.2">
      <c r="A20" s="129">
        <v>6</v>
      </c>
      <c r="B20" s="101" t="s">
        <v>42</v>
      </c>
      <c r="C20" s="110" t="s">
        <v>28</v>
      </c>
      <c r="D20" s="154">
        <v>14.895104895104895</v>
      </c>
      <c r="E20" s="155">
        <v>14.135174418604651</v>
      </c>
      <c r="F20" s="155">
        <v>12.995995631598106</v>
      </c>
      <c r="G20" s="155">
        <v>13.462949376375642</v>
      </c>
      <c r="H20" s="155">
        <v>13.562453806356245</v>
      </c>
      <c r="I20" s="155">
        <v>13.107344632768362</v>
      </c>
      <c r="J20" s="155">
        <v>12.777151446824503</v>
      </c>
      <c r="K20" s="155">
        <v>13.6</v>
      </c>
      <c r="L20" s="155">
        <v>13.568417018014564</v>
      </c>
      <c r="M20" s="155">
        <v>13.743708865660086</v>
      </c>
      <c r="N20" s="132" t="s">
        <v>28</v>
      </c>
      <c r="O20" s="135"/>
    </row>
    <row r="21" spans="1:20" ht="12" customHeight="1" x14ac:dyDescent="0.2">
      <c r="A21" s="129"/>
      <c r="B21" s="101" t="s">
        <v>43</v>
      </c>
      <c r="C21" s="110" t="s">
        <v>30</v>
      </c>
      <c r="D21" s="154">
        <v>31.304347826086957</v>
      </c>
      <c r="E21" s="155">
        <v>28.315412186379927</v>
      </c>
      <c r="F21" s="155">
        <v>29.900332225913623</v>
      </c>
      <c r="G21" s="155">
        <v>29.351535836177476</v>
      </c>
      <c r="H21" s="155">
        <v>30.603448275862068</v>
      </c>
      <c r="I21" s="155">
        <v>27.004219409282701</v>
      </c>
      <c r="J21" s="155">
        <v>32.4</v>
      </c>
      <c r="K21" s="155">
        <v>27.1</v>
      </c>
      <c r="L21" s="155">
        <v>31.932773109243698</v>
      </c>
      <c r="M21" s="155">
        <v>28.755364806866954</v>
      </c>
      <c r="N21" s="132" t="s">
        <v>30</v>
      </c>
      <c r="O21" s="135"/>
    </row>
    <row r="22" spans="1:20" ht="12" customHeight="1" x14ac:dyDescent="0.2">
      <c r="A22" s="129"/>
      <c r="B22" s="101" t="s">
        <v>44</v>
      </c>
      <c r="C22" s="110" t="s">
        <v>32</v>
      </c>
      <c r="D22" s="154">
        <v>16.116504854368934</v>
      </c>
      <c r="E22" s="155">
        <v>15.440448696799736</v>
      </c>
      <c r="F22" s="155">
        <v>14.665354330708661</v>
      </c>
      <c r="G22" s="155">
        <v>15.004968532626698</v>
      </c>
      <c r="H22" s="155">
        <v>14.908100748808714</v>
      </c>
      <c r="I22" s="155">
        <v>14.246196403872752</v>
      </c>
      <c r="J22" s="155">
        <v>14.462384060460323</v>
      </c>
      <c r="K22" s="155">
        <v>14.8</v>
      </c>
      <c r="L22" s="155">
        <v>15.103617843343871</v>
      </c>
      <c r="M22" s="155">
        <v>14.985795454545455</v>
      </c>
      <c r="N22" s="132" t="s">
        <v>32</v>
      </c>
      <c r="O22" s="135">
        <v>6</v>
      </c>
    </row>
    <row r="23" spans="1:20" ht="22.5" customHeight="1" x14ac:dyDescent="0.2">
      <c r="A23" s="129">
        <v>7</v>
      </c>
      <c r="B23" s="101" t="s">
        <v>45</v>
      </c>
      <c r="C23" s="101"/>
      <c r="D23" s="154"/>
      <c r="E23" s="155"/>
      <c r="F23" s="155"/>
      <c r="G23" s="155"/>
      <c r="H23" s="155"/>
      <c r="I23" s="155"/>
      <c r="J23" s="155"/>
      <c r="K23" s="155"/>
      <c r="L23" s="155"/>
      <c r="M23" s="155"/>
      <c r="N23" s="133"/>
      <c r="O23" s="135"/>
    </row>
    <row r="24" spans="1:20" ht="12" customHeight="1" x14ac:dyDescent="0.2">
      <c r="A24" s="129"/>
      <c r="B24" s="101" t="s">
        <v>46</v>
      </c>
      <c r="C24" s="101"/>
      <c r="D24" s="154"/>
      <c r="E24" s="155"/>
      <c r="F24" s="155"/>
      <c r="G24" s="155"/>
      <c r="H24" s="155"/>
      <c r="I24" s="155"/>
      <c r="J24" s="155"/>
      <c r="K24" s="155"/>
      <c r="L24" s="155"/>
      <c r="M24" s="155"/>
      <c r="N24" s="133"/>
      <c r="O24" s="135"/>
    </row>
    <row r="25" spans="1:20" ht="12" customHeight="1" x14ac:dyDescent="0.2">
      <c r="A25" s="129"/>
      <c r="B25" s="101" t="s">
        <v>506</v>
      </c>
      <c r="C25" s="110" t="s">
        <v>28</v>
      </c>
      <c r="D25" s="154">
        <v>1.8181818181818181</v>
      </c>
      <c r="E25" s="155">
        <v>1.6351744186046511</v>
      </c>
      <c r="F25" s="155">
        <v>1.3105205678922462</v>
      </c>
      <c r="G25" s="155">
        <v>0.84372707263389579</v>
      </c>
      <c r="H25" s="155">
        <v>1.1825572801182558</v>
      </c>
      <c r="I25" s="155">
        <v>1.3182674199623352</v>
      </c>
      <c r="J25" s="155">
        <v>1.6535137166478768</v>
      </c>
      <c r="K25" s="155">
        <v>1.8</v>
      </c>
      <c r="L25" s="155">
        <v>1.4564967420467612</v>
      </c>
      <c r="M25" s="155">
        <v>2.4003097173828882</v>
      </c>
      <c r="N25" s="132" t="s">
        <v>28</v>
      </c>
      <c r="O25" s="135"/>
    </row>
    <row r="26" spans="1:20" ht="12" customHeight="1" x14ac:dyDescent="0.2">
      <c r="A26" s="129"/>
      <c r="B26" s="101" t="s">
        <v>47</v>
      </c>
      <c r="C26" s="110" t="s">
        <v>30</v>
      </c>
      <c r="D26" s="154">
        <v>0.43478260869565216</v>
      </c>
      <c r="E26" s="155">
        <v>0</v>
      </c>
      <c r="F26" s="155">
        <v>0.33222591362126247</v>
      </c>
      <c r="G26" s="155">
        <v>1.7064846416382253</v>
      </c>
      <c r="H26" s="155">
        <v>0.86206896551724133</v>
      </c>
      <c r="I26" s="155">
        <v>1.2658227848101267</v>
      </c>
      <c r="J26" s="155">
        <v>0.4</v>
      </c>
      <c r="K26" s="155">
        <v>1.2</v>
      </c>
      <c r="L26" s="155">
        <v>0.84033613445378152</v>
      </c>
      <c r="M26" s="155">
        <v>0.42918454935622319</v>
      </c>
      <c r="N26" s="132" t="s">
        <v>30</v>
      </c>
      <c r="O26" s="135"/>
    </row>
    <row r="27" spans="1:20" ht="12" customHeight="1" x14ac:dyDescent="0.2">
      <c r="A27" s="129"/>
      <c r="B27" s="101" t="s">
        <v>58</v>
      </c>
      <c r="C27" s="110" t="s">
        <v>32</v>
      </c>
      <c r="D27" s="154">
        <v>1.7152103559870551</v>
      </c>
      <c r="E27" s="155">
        <v>1.4846585285384362</v>
      </c>
      <c r="F27" s="155">
        <v>1.2139107611548556</v>
      </c>
      <c r="G27" s="155">
        <v>0.92745942365021528</v>
      </c>
      <c r="H27" s="155">
        <v>1.1572498298162015</v>
      </c>
      <c r="I27" s="155">
        <v>1.313969571230982</v>
      </c>
      <c r="J27" s="155">
        <v>1.5458605290278256</v>
      </c>
      <c r="K27" s="155">
        <v>1.7</v>
      </c>
      <c r="L27" s="155">
        <v>1.4049877063575693</v>
      </c>
      <c r="M27" s="155">
        <v>2.2372159090909092</v>
      </c>
      <c r="N27" s="132" t="s">
        <v>32</v>
      </c>
      <c r="O27" s="135">
        <v>7</v>
      </c>
    </row>
    <row r="28" spans="1:20" ht="22.5" customHeight="1" x14ac:dyDescent="0.2">
      <c r="A28" s="129">
        <v>8</v>
      </c>
      <c r="B28" s="101" t="s">
        <v>48</v>
      </c>
      <c r="C28" s="101"/>
      <c r="D28" s="154"/>
      <c r="E28" s="155"/>
      <c r="F28" s="155"/>
      <c r="G28" s="155"/>
      <c r="H28" s="155"/>
      <c r="I28" s="155"/>
      <c r="J28" s="155"/>
      <c r="K28" s="155"/>
      <c r="L28" s="155"/>
      <c r="M28" s="155"/>
      <c r="N28" s="133"/>
      <c r="O28" s="135"/>
    </row>
    <row r="29" spans="1:20" ht="12" customHeight="1" x14ac:dyDescent="0.2">
      <c r="A29" s="129"/>
      <c r="B29" s="101" t="s">
        <v>49</v>
      </c>
      <c r="C29" s="110" t="s">
        <v>28</v>
      </c>
      <c r="D29" s="154">
        <v>5.384615384615385</v>
      </c>
      <c r="E29" s="155">
        <v>5.7412790697674421</v>
      </c>
      <c r="F29" s="155">
        <v>4.3684018929741537</v>
      </c>
      <c r="G29" s="155">
        <v>4.071900220102715</v>
      </c>
      <c r="H29" s="155">
        <v>3.695491500369549</v>
      </c>
      <c r="I29" s="155">
        <v>3.615819209039548</v>
      </c>
      <c r="J29" s="155">
        <v>3.3446072904922963</v>
      </c>
      <c r="K29" s="155">
        <v>4.0999999999999996</v>
      </c>
      <c r="L29" s="155">
        <v>3.2579532387888079</v>
      </c>
      <c r="M29" s="155">
        <v>2.9036004645760745</v>
      </c>
      <c r="N29" s="132" t="s">
        <v>28</v>
      </c>
      <c r="O29" s="135"/>
    </row>
    <row r="30" spans="1:20" ht="12" customHeight="1" x14ac:dyDescent="0.2">
      <c r="A30" s="129"/>
      <c r="B30" s="101" t="s">
        <v>59</v>
      </c>
      <c r="C30" s="110" t="s">
        <v>30</v>
      </c>
      <c r="D30" s="154">
        <v>1.3043478260869565</v>
      </c>
      <c r="E30" s="155">
        <v>2.150537634408602</v>
      </c>
      <c r="F30" s="155">
        <v>2.3255813953488373</v>
      </c>
      <c r="G30" s="155">
        <v>1.7064846416382253</v>
      </c>
      <c r="H30" s="155">
        <v>2.1551724137931036</v>
      </c>
      <c r="I30" s="155">
        <v>1.6877637130801688</v>
      </c>
      <c r="J30" s="155">
        <v>0.4</v>
      </c>
      <c r="K30" s="155">
        <v>2.7</v>
      </c>
      <c r="L30" s="155">
        <v>2.1008403361344539</v>
      </c>
      <c r="M30" s="155">
        <v>2.1459227467811157</v>
      </c>
      <c r="N30" s="132" t="s">
        <v>30</v>
      </c>
      <c r="O30" s="135"/>
    </row>
    <row r="31" spans="1:20" ht="12" customHeight="1" x14ac:dyDescent="0.2">
      <c r="A31" s="129"/>
      <c r="B31" s="101" t="s">
        <v>50</v>
      </c>
      <c r="C31" s="110" t="s">
        <v>32</v>
      </c>
      <c r="D31" s="154">
        <v>5.0809061488673137</v>
      </c>
      <c r="E31" s="155">
        <v>5.410755526228967</v>
      </c>
      <c r="F31" s="155">
        <v>4.1666666666666661</v>
      </c>
      <c r="G31" s="155">
        <v>3.8423318979794634</v>
      </c>
      <c r="H31" s="155">
        <v>3.573859768550034</v>
      </c>
      <c r="I31" s="155">
        <v>3.4578146611341634</v>
      </c>
      <c r="J31" s="155">
        <v>3.0917210580556511</v>
      </c>
      <c r="K31" s="155">
        <v>4</v>
      </c>
      <c r="L31" s="155">
        <v>3.1612223393045311</v>
      </c>
      <c r="M31" s="155">
        <v>2.8409090909090908</v>
      </c>
      <c r="N31" s="132" t="s">
        <v>32</v>
      </c>
      <c r="O31" s="135">
        <v>8</v>
      </c>
    </row>
    <row r="32" spans="1:20" ht="22.5" customHeight="1" x14ac:dyDescent="0.2">
      <c r="A32" s="129">
        <v>9</v>
      </c>
      <c r="B32" s="101" t="s">
        <v>51</v>
      </c>
      <c r="C32" s="110" t="s">
        <v>28</v>
      </c>
      <c r="D32" s="154">
        <v>9.685314685314685</v>
      </c>
      <c r="E32" s="155">
        <v>10.247093023255815</v>
      </c>
      <c r="F32" s="155">
        <v>11.576265016381507</v>
      </c>
      <c r="G32" s="155">
        <v>10.601614086573734</v>
      </c>
      <c r="H32" s="155">
        <v>11.345158906134516</v>
      </c>
      <c r="I32" s="155">
        <v>12.655367231638419</v>
      </c>
      <c r="J32" s="155">
        <v>13.979706877113866</v>
      </c>
      <c r="K32" s="155">
        <v>14.3</v>
      </c>
      <c r="L32" s="155">
        <v>12.916826370256803</v>
      </c>
      <c r="M32" s="155">
        <v>12.659698025551684</v>
      </c>
      <c r="N32" s="132" t="s">
        <v>28</v>
      </c>
      <c r="O32" s="135"/>
    </row>
    <row r="33" spans="1:19" ht="12" customHeight="1" x14ac:dyDescent="0.2">
      <c r="A33" s="129"/>
      <c r="B33" s="101" t="s">
        <v>56</v>
      </c>
      <c r="C33" s="110" t="s">
        <v>30</v>
      </c>
      <c r="D33" s="154">
        <v>10.869565217391305</v>
      </c>
      <c r="E33" s="155">
        <v>6.8100358422939067</v>
      </c>
      <c r="F33" s="155">
        <v>8.6378737541528228</v>
      </c>
      <c r="G33" s="155">
        <v>13.310580204778157</v>
      </c>
      <c r="H33" s="155">
        <v>13.793103448275861</v>
      </c>
      <c r="I33" s="155">
        <v>13.924050632911392</v>
      </c>
      <c r="J33" s="155">
        <v>15.6</v>
      </c>
      <c r="K33" s="155">
        <v>14.5</v>
      </c>
      <c r="L33" s="155">
        <v>13.025210084033613</v>
      </c>
      <c r="M33" s="155">
        <v>11.158798283261802</v>
      </c>
      <c r="N33" s="132" t="s">
        <v>30</v>
      </c>
      <c r="O33" s="135"/>
    </row>
    <row r="34" spans="1:19" ht="12" customHeight="1" x14ac:dyDescent="0.2">
      <c r="A34" s="129"/>
      <c r="B34" s="101" t="s">
        <v>52</v>
      </c>
      <c r="C34" s="110" t="s">
        <v>32</v>
      </c>
      <c r="D34" s="154">
        <v>9.7734627831715208</v>
      </c>
      <c r="E34" s="155">
        <v>9.9307159353348737</v>
      </c>
      <c r="F34" s="155">
        <v>11.286089238845145</v>
      </c>
      <c r="G34" s="155">
        <v>10.864524677045379</v>
      </c>
      <c r="H34" s="155">
        <v>11.538461538461538</v>
      </c>
      <c r="I34" s="155">
        <v>12.759336099585063</v>
      </c>
      <c r="J34" s="155">
        <v>14.118859498454139</v>
      </c>
      <c r="K34" s="155">
        <v>14.4</v>
      </c>
      <c r="L34" s="155">
        <v>12.925886898489638</v>
      </c>
      <c r="M34" s="155">
        <v>12.535511363636363</v>
      </c>
      <c r="N34" s="132" t="s">
        <v>32</v>
      </c>
      <c r="O34" s="135">
        <v>9</v>
      </c>
    </row>
    <row r="35" spans="1:19" ht="12" customHeight="1" x14ac:dyDescent="0.2">
      <c r="A35" s="129"/>
      <c r="B35" s="101" t="s">
        <v>53</v>
      </c>
      <c r="C35" s="110"/>
      <c r="D35" s="154"/>
      <c r="E35" s="155"/>
      <c r="F35" s="155"/>
      <c r="G35" s="155"/>
      <c r="H35" s="155"/>
      <c r="I35" s="155"/>
      <c r="J35" s="155"/>
      <c r="K35" s="155"/>
      <c r="L35" s="155"/>
      <c r="M35" s="155"/>
      <c r="N35" s="132"/>
      <c r="O35" s="135"/>
    </row>
    <row r="36" spans="1:19" ht="12" customHeight="1" x14ac:dyDescent="0.2">
      <c r="A36" s="129">
        <v>10</v>
      </c>
      <c r="B36" s="101" t="s">
        <v>267</v>
      </c>
      <c r="C36" s="110" t="s">
        <v>28</v>
      </c>
      <c r="D36" s="154">
        <v>7.9370629370629366</v>
      </c>
      <c r="E36" s="155">
        <v>8.5392441860465116</v>
      </c>
      <c r="F36" s="155">
        <v>9.7196942118674912</v>
      </c>
      <c r="G36" s="155">
        <v>9.0242112986060157</v>
      </c>
      <c r="H36" s="155">
        <v>9.4974131559497419</v>
      </c>
      <c r="I36" s="155">
        <v>10.998116760828625</v>
      </c>
      <c r="J36" s="155">
        <v>12.739571589627959</v>
      </c>
      <c r="K36" s="155">
        <v>13.1</v>
      </c>
      <c r="L36" s="155">
        <v>11.536987351475661</v>
      </c>
      <c r="M36" s="155">
        <v>11.18854045683314</v>
      </c>
      <c r="N36" s="132" t="s">
        <v>28</v>
      </c>
      <c r="O36" s="135"/>
    </row>
    <row r="37" spans="1:19" ht="12" customHeight="1" x14ac:dyDescent="0.2">
      <c r="A37" s="129"/>
      <c r="B37" s="101"/>
      <c r="C37" s="110" t="s">
        <v>30</v>
      </c>
      <c r="D37" s="154">
        <v>9.1304347826086953</v>
      </c>
      <c r="E37" s="155">
        <v>5.7347670250896057</v>
      </c>
      <c r="F37" s="155">
        <v>7.9734219269102988</v>
      </c>
      <c r="G37" s="155">
        <v>11.262798634812286</v>
      </c>
      <c r="H37" s="155">
        <v>12.931034482758621</v>
      </c>
      <c r="I37" s="155">
        <v>12.658227848101266</v>
      </c>
      <c r="J37" s="155">
        <v>13.6</v>
      </c>
      <c r="K37" s="155">
        <v>13.3</v>
      </c>
      <c r="L37" s="155">
        <v>13.025210084033613</v>
      </c>
      <c r="M37" s="155">
        <v>10.729613733905579</v>
      </c>
      <c r="N37" s="132" t="s">
        <v>30</v>
      </c>
      <c r="O37" s="135"/>
    </row>
    <row r="38" spans="1:19" ht="12" customHeight="1" x14ac:dyDescent="0.2">
      <c r="A38" s="129"/>
      <c r="B38" s="101"/>
      <c r="C38" s="110" t="s">
        <v>32</v>
      </c>
      <c r="D38" s="154">
        <v>8.025889967637541</v>
      </c>
      <c r="E38" s="155">
        <v>8.2810953480699432</v>
      </c>
      <c r="F38" s="155">
        <v>9.5472440944881889</v>
      </c>
      <c r="G38" s="155">
        <v>9.241470685657502</v>
      </c>
      <c r="H38" s="155">
        <v>9.7685500340367604</v>
      </c>
      <c r="I38" s="155">
        <v>11.134163208852005</v>
      </c>
      <c r="J38" s="155">
        <v>12.813466162830643</v>
      </c>
      <c r="K38" s="155">
        <v>13.1</v>
      </c>
      <c r="L38" s="155">
        <v>11.661397962767825</v>
      </c>
      <c r="M38" s="155">
        <v>11.150568181818182</v>
      </c>
      <c r="N38" s="132" t="s">
        <v>32</v>
      </c>
      <c r="O38" s="135">
        <v>10</v>
      </c>
    </row>
    <row r="39" spans="1:19" ht="22.5" customHeight="1" x14ac:dyDescent="0.2">
      <c r="A39" s="129">
        <v>11</v>
      </c>
      <c r="B39" s="101" t="s">
        <v>457</v>
      </c>
      <c r="C39" s="110" t="s">
        <v>28</v>
      </c>
      <c r="D39" s="154">
        <v>0.52447552447552448</v>
      </c>
      <c r="E39" s="155">
        <v>0.58139534883720934</v>
      </c>
      <c r="F39" s="155">
        <v>0.32763014197306156</v>
      </c>
      <c r="G39" s="155">
        <v>0.36683785766691124</v>
      </c>
      <c r="H39" s="155">
        <v>0.4065040650406504</v>
      </c>
      <c r="I39" s="155">
        <v>0.30131826741996232</v>
      </c>
      <c r="J39" s="155">
        <v>0.22547914317925591</v>
      </c>
      <c r="K39" s="155">
        <v>0.3</v>
      </c>
      <c r="L39" s="155">
        <v>0.4</v>
      </c>
      <c r="M39" s="155">
        <v>0.46457607433217191</v>
      </c>
      <c r="N39" s="132" t="s">
        <v>28</v>
      </c>
      <c r="O39" s="135"/>
    </row>
    <row r="40" spans="1:19" ht="12" customHeight="1" x14ac:dyDescent="0.2">
      <c r="A40" s="129"/>
      <c r="B40" s="101"/>
      <c r="C40" s="110" t="s">
        <v>30</v>
      </c>
      <c r="D40" s="154">
        <v>0</v>
      </c>
      <c r="E40" s="155">
        <v>0.35842293906810035</v>
      </c>
      <c r="F40" s="155">
        <v>0.33222591362126247</v>
      </c>
      <c r="G40" s="155">
        <v>0.34129692832764508</v>
      </c>
      <c r="H40" s="155">
        <v>0.43103448275862066</v>
      </c>
      <c r="I40" s="155">
        <v>0.4219409282700422</v>
      </c>
      <c r="J40" s="155">
        <v>0</v>
      </c>
      <c r="K40" s="155">
        <v>0.4</v>
      </c>
      <c r="L40" s="155">
        <v>0</v>
      </c>
      <c r="M40" s="155">
        <v>0</v>
      </c>
      <c r="N40" s="132" t="s">
        <v>30</v>
      </c>
      <c r="O40" s="135"/>
    </row>
    <row r="41" spans="1:19" ht="12" customHeight="1" x14ac:dyDescent="0.2">
      <c r="A41" s="129"/>
      <c r="B41" s="101"/>
      <c r="C41" s="110" t="s">
        <v>32</v>
      </c>
      <c r="D41" s="154">
        <v>0.4854368932038835</v>
      </c>
      <c r="E41" s="155">
        <v>0.56087099967007592</v>
      </c>
      <c r="F41" s="155">
        <v>0.32808398950131235</v>
      </c>
      <c r="G41" s="155">
        <v>0.36435905929115603</v>
      </c>
      <c r="H41" s="155">
        <v>0.40844111640571817</v>
      </c>
      <c r="I41" s="155">
        <v>0.31120331950207469</v>
      </c>
      <c r="J41" s="155">
        <v>0.20611473720371007</v>
      </c>
      <c r="K41" s="155">
        <v>0.3</v>
      </c>
      <c r="L41" s="155">
        <v>0.4</v>
      </c>
      <c r="M41" s="155">
        <v>0.42613636363636365</v>
      </c>
      <c r="N41" s="132" t="s">
        <v>32</v>
      </c>
      <c r="O41" s="135">
        <v>11</v>
      </c>
    </row>
    <row r="42" spans="1:19" ht="22.5" customHeight="1" x14ac:dyDescent="0.2">
      <c r="A42" s="129">
        <v>12</v>
      </c>
      <c r="B42" s="101" t="s">
        <v>272</v>
      </c>
      <c r="C42" s="110" t="s">
        <v>28</v>
      </c>
      <c r="D42" s="154">
        <v>0.31468531468531469</v>
      </c>
      <c r="E42" s="155">
        <v>0.29069767441860467</v>
      </c>
      <c r="F42" s="155">
        <v>0.25482344375682564</v>
      </c>
      <c r="G42" s="155">
        <v>0.29347028613352899</v>
      </c>
      <c r="H42" s="155">
        <v>0.29563932002956395</v>
      </c>
      <c r="I42" s="155">
        <v>0.30131826741996232</v>
      </c>
      <c r="J42" s="155">
        <v>0.22547914317925591</v>
      </c>
      <c r="K42" s="155">
        <v>0.2</v>
      </c>
      <c r="L42" s="155">
        <v>0.22997316979685703</v>
      </c>
      <c r="M42" s="155">
        <v>0.19357336430507163</v>
      </c>
      <c r="N42" s="132" t="s">
        <v>28</v>
      </c>
      <c r="O42" s="135"/>
    </row>
    <row r="43" spans="1:19" ht="12" customHeight="1" x14ac:dyDescent="0.2">
      <c r="A43" s="129"/>
      <c r="B43" s="101" t="s">
        <v>273</v>
      </c>
      <c r="C43" s="110" t="s">
        <v>30</v>
      </c>
      <c r="D43" s="154">
        <v>0.43478260869565216</v>
      </c>
      <c r="E43" s="155">
        <v>0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0</v>
      </c>
      <c r="M43" s="155">
        <v>0</v>
      </c>
      <c r="N43" s="132" t="s">
        <v>30</v>
      </c>
      <c r="O43" s="135"/>
    </row>
    <row r="44" spans="1:19" ht="12" customHeight="1" x14ac:dyDescent="0.2">
      <c r="A44" s="129"/>
      <c r="B44" s="101"/>
      <c r="C44" s="110" t="s">
        <v>32</v>
      </c>
      <c r="D44" s="154">
        <v>0.32362459546925565</v>
      </c>
      <c r="E44" s="155">
        <v>0.26393929396238863</v>
      </c>
      <c r="F44" s="155">
        <v>0.22965879265091863</v>
      </c>
      <c r="G44" s="155">
        <v>0.26498840675720436</v>
      </c>
      <c r="H44" s="155">
        <v>0.27229407760381213</v>
      </c>
      <c r="I44" s="155">
        <v>0.27662517289073307</v>
      </c>
      <c r="J44" s="155">
        <v>0.20611473720371007</v>
      </c>
      <c r="K44" s="155">
        <v>0.2</v>
      </c>
      <c r="L44" s="155">
        <v>0.21074815595363541</v>
      </c>
      <c r="M44" s="155">
        <v>0.17755681818181818</v>
      </c>
      <c r="N44" s="132" t="s">
        <v>32</v>
      </c>
      <c r="O44" s="135">
        <v>12</v>
      </c>
    </row>
    <row r="45" spans="1:19" s="1" customFormat="1" ht="22.5" customHeight="1" x14ac:dyDescent="0.2">
      <c r="A45" s="23">
        <v>13</v>
      </c>
      <c r="B45" s="39" t="s">
        <v>154</v>
      </c>
      <c r="C45" s="24" t="s">
        <v>28</v>
      </c>
      <c r="D45" s="156">
        <v>100</v>
      </c>
      <c r="E45" s="157">
        <v>100</v>
      </c>
      <c r="F45" s="157">
        <v>100</v>
      </c>
      <c r="G45" s="157">
        <v>100</v>
      </c>
      <c r="H45" s="157">
        <v>100</v>
      </c>
      <c r="I45" s="157">
        <v>100</v>
      </c>
      <c r="J45" s="157">
        <v>100</v>
      </c>
      <c r="K45" s="157">
        <v>100</v>
      </c>
      <c r="L45" s="157">
        <v>100</v>
      </c>
      <c r="M45" s="157">
        <v>100</v>
      </c>
      <c r="N45" s="24" t="s">
        <v>28</v>
      </c>
      <c r="O45" s="135"/>
      <c r="Q45" s="386"/>
      <c r="R45" s="386"/>
      <c r="S45" s="386"/>
    </row>
    <row r="46" spans="1:19" s="1" customFormat="1" ht="12" customHeight="1" x14ac:dyDescent="0.2">
      <c r="A46" s="4"/>
      <c r="B46" s="39"/>
      <c r="C46" s="24" t="s">
        <v>30</v>
      </c>
      <c r="D46" s="156">
        <v>100</v>
      </c>
      <c r="E46" s="157">
        <v>100</v>
      </c>
      <c r="F46" s="157">
        <v>100</v>
      </c>
      <c r="G46" s="157">
        <v>100</v>
      </c>
      <c r="H46" s="157">
        <v>100</v>
      </c>
      <c r="I46" s="157">
        <v>100</v>
      </c>
      <c r="J46" s="157">
        <v>100</v>
      </c>
      <c r="K46" s="157">
        <v>100</v>
      </c>
      <c r="L46" s="157">
        <v>100</v>
      </c>
      <c r="M46" s="157">
        <v>100</v>
      </c>
      <c r="N46" s="24" t="s">
        <v>30</v>
      </c>
      <c r="O46" s="135"/>
      <c r="Q46" s="386"/>
    </row>
    <row r="47" spans="1:19" s="1" customFormat="1" ht="12" customHeight="1" x14ac:dyDescent="0.2">
      <c r="A47" s="4"/>
      <c r="B47" s="39"/>
      <c r="C47" s="24" t="s">
        <v>32</v>
      </c>
      <c r="D47" s="156">
        <v>100</v>
      </c>
      <c r="E47" s="157">
        <v>100</v>
      </c>
      <c r="F47" s="157">
        <v>100</v>
      </c>
      <c r="G47" s="157">
        <v>100</v>
      </c>
      <c r="H47" s="157">
        <v>100</v>
      </c>
      <c r="I47" s="157">
        <v>100</v>
      </c>
      <c r="J47" s="157">
        <v>100</v>
      </c>
      <c r="K47" s="157">
        <v>100</v>
      </c>
      <c r="L47" s="157">
        <v>100</v>
      </c>
      <c r="M47" s="157">
        <v>100</v>
      </c>
      <c r="N47" s="24" t="s">
        <v>32</v>
      </c>
      <c r="O47" s="59">
        <v>13</v>
      </c>
      <c r="Q47" s="386"/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4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O44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3.75" style="3" customWidth="1"/>
    <col min="2" max="2" width="30.25" style="3" customWidth="1"/>
    <col min="3" max="3" width="9.625" style="3" customWidth="1"/>
    <col min="4" max="6" width="11.6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28.5" customHeight="1" x14ac:dyDescent="0.2">
      <c r="A1" s="614" t="s">
        <v>582</v>
      </c>
      <c r="B1" s="614"/>
      <c r="C1" s="614"/>
      <c r="D1" s="614"/>
      <c r="E1" s="614"/>
      <c r="F1" s="614"/>
    </row>
    <row r="2" spans="1:15" ht="12" customHeight="1" x14ac:dyDescent="0.25">
      <c r="B2" s="2" t="s">
        <v>231</v>
      </c>
    </row>
    <row r="3" spans="1:15" ht="24" customHeight="1" x14ac:dyDescent="0.2">
      <c r="A3" s="36" t="s">
        <v>18</v>
      </c>
      <c r="B3" s="36" t="s">
        <v>232</v>
      </c>
      <c r="C3" s="37" t="s">
        <v>19</v>
      </c>
      <c r="D3" s="38">
        <v>2009</v>
      </c>
      <c r="E3" s="38">
        <v>2010</v>
      </c>
      <c r="F3" s="38">
        <v>2011</v>
      </c>
      <c r="G3" s="36">
        <v>2012</v>
      </c>
      <c r="H3" s="38">
        <v>2013</v>
      </c>
      <c r="I3" s="38">
        <v>2014</v>
      </c>
      <c r="J3" s="38">
        <v>2015</v>
      </c>
      <c r="K3" s="38">
        <v>2016</v>
      </c>
      <c r="L3" s="38">
        <v>2017</v>
      </c>
      <c r="M3" s="38">
        <v>2018</v>
      </c>
      <c r="N3" s="37" t="s">
        <v>19</v>
      </c>
      <c r="O3" s="136" t="s">
        <v>18</v>
      </c>
    </row>
    <row r="4" spans="1:15" ht="24" customHeight="1" x14ac:dyDescent="0.2">
      <c r="A4" s="129">
        <v>1</v>
      </c>
      <c r="B4" s="101" t="s">
        <v>27</v>
      </c>
      <c r="C4" s="110" t="s">
        <v>28</v>
      </c>
      <c r="D4" s="137">
        <v>2</v>
      </c>
      <c r="E4" s="137">
        <v>3</v>
      </c>
      <c r="F4" s="138">
        <v>8</v>
      </c>
      <c r="G4" s="138">
        <v>7</v>
      </c>
      <c r="H4" s="138">
        <v>9</v>
      </c>
      <c r="I4" s="138">
        <v>10</v>
      </c>
      <c r="J4" s="138">
        <v>12</v>
      </c>
      <c r="K4" s="138">
        <v>13</v>
      </c>
      <c r="L4" s="138">
        <v>7</v>
      </c>
      <c r="M4" s="138">
        <v>9</v>
      </c>
      <c r="N4" s="132" t="s">
        <v>28</v>
      </c>
      <c r="O4" s="135"/>
    </row>
    <row r="5" spans="1:15" ht="12" customHeight="1" x14ac:dyDescent="0.2">
      <c r="A5" s="129"/>
      <c r="B5" s="101" t="s">
        <v>29</v>
      </c>
      <c r="C5" s="110" t="s">
        <v>30</v>
      </c>
      <c r="D5" s="137">
        <v>0</v>
      </c>
      <c r="E5" s="137">
        <v>0</v>
      </c>
      <c r="F5" s="138">
        <v>0</v>
      </c>
      <c r="G5" s="138">
        <v>0</v>
      </c>
      <c r="H5" s="138">
        <v>1</v>
      </c>
      <c r="I5" s="138">
        <v>0</v>
      </c>
      <c r="J5" s="138">
        <v>0</v>
      </c>
      <c r="K5" s="138">
        <v>0</v>
      </c>
      <c r="L5" s="138">
        <v>0</v>
      </c>
      <c r="M5" s="138">
        <v>0</v>
      </c>
      <c r="N5" s="132" t="s">
        <v>30</v>
      </c>
      <c r="O5" s="135"/>
    </row>
    <row r="6" spans="1:15" ht="12" customHeight="1" x14ac:dyDescent="0.2">
      <c r="A6" s="129"/>
      <c r="B6" s="101" t="s">
        <v>31</v>
      </c>
      <c r="C6" s="110" t="s">
        <v>32</v>
      </c>
      <c r="D6" s="137">
        <v>2</v>
      </c>
      <c r="E6" s="137">
        <v>3</v>
      </c>
      <c r="F6" s="138">
        <v>8</v>
      </c>
      <c r="G6" s="138">
        <v>7</v>
      </c>
      <c r="H6" s="138">
        <v>10</v>
      </c>
      <c r="I6" s="138">
        <v>10</v>
      </c>
      <c r="J6" s="138">
        <v>12</v>
      </c>
      <c r="K6" s="138">
        <v>13</v>
      </c>
      <c r="L6" s="138">
        <v>7</v>
      </c>
      <c r="M6" s="138">
        <v>9</v>
      </c>
      <c r="N6" s="132" t="s">
        <v>32</v>
      </c>
      <c r="O6" s="135">
        <v>1</v>
      </c>
    </row>
    <row r="7" spans="1:15" ht="24" customHeight="1" x14ac:dyDescent="0.2">
      <c r="A7" s="129">
        <v>2</v>
      </c>
      <c r="B7" s="101" t="s">
        <v>33</v>
      </c>
      <c r="C7" s="110" t="s">
        <v>28</v>
      </c>
      <c r="D7" s="137">
        <v>11</v>
      </c>
      <c r="E7" s="137">
        <v>10</v>
      </c>
      <c r="F7" s="138">
        <v>15</v>
      </c>
      <c r="G7" s="138">
        <v>11</v>
      </c>
      <c r="H7" s="138">
        <v>6</v>
      </c>
      <c r="I7" s="138">
        <v>6</v>
      </c>
      <c r="J7" s="138">
        <v>8</v>
      </c>
      <c r="K7" s="138">
        <v>9</v>
      </c>
      <c r="L7" s="138">
        <v>18</v>
      </c>
      <c r="M7" s="138">
        <v>15</v>
      </c>
      <c r="N7" s="132" t="s">
        <v>28</v>
      </c>
      <c r="O7" s="135"/>
    </row>
    <row r="8" spans="1:15" ht="12" customHeight="1" x14ac:dyDescent="0.2">
      <c r="A8" s="129"/>
      <c r="B8" s="101" t="s">
        <v>34</v>
      </c>
      <c r="C8" s="110" t="s">
        <v>30</v>
      </c>
      <c r="D8" s="137">
        <v>0</v>
      </c>
      <c r="E8" s="137">
        <v>0</v>
      </c>
      <c r="F8" s="138">
        <v>0</v>
      </c>
      <c r="G8" s="138">
        <v>0</v>
      </c>
      <c r="H8" s="138">
        <v>1</v>
      </c>
      <c r="I8" s="138">
        <v>0</v>
      </c>
      <c r="J8" s="138">
        <v>0</v>
      </c>
      <c r="K8" s="138">
        <v>1</v>
      </c>
      <c r="L8" s="138">
        <v>1</v>
      </c>
      <c r="M8" s="138">
        <v>0</v>
      </c>
      <c r="N8" s="132" t="s">
        <v>30</v>
      </c>
      <c r="O8" s="135"/>
    </row>
    <row r="9" spans="1:15" ht="12" customHeight="1" x14ac:dyDescent="0.2">
      <c r="A9" s="129"/>
      <c r="B9" s="101" t="s">
        <v>458</v>
      </c>
      <c r="C9" s="110" t="s">
        <v>32</v>
      </c>
      <c r="D9" s="137">
        <v>11</v>
      </c>
      <c r="E9" s="137">
        <v>10</v>
      </c>
      <c r="F9" s="138">
        <v>15</v>
      </c>
      <c r="G9" s="138">
        <v>11</v>
      </c>
      <c r="H9" s="138">
        <v>7</v>
      </c>
      <c r="I9" s="138">
        <v>6</v>
      </c>
      <c r="J9" s="138">
        <v>8</v>
      </c>
      <c r="K9" s="138">
        <v>10</v>
      </c>
      <c r="L9" s="138">
        <v>19</v>
      </c>
      <c r="M9" s="138">
        <v>15</v>
      </c>
      <c r="N9" s="132" t="s">
        <v>32</v>
      </c>
      <c r="O9" s="135">
        <v>2</v>
      </c>
    </row>
    <row r="10" spans="1:15" ht="24" customHeight="1" x14ac:dyDescent="0.2">
      <c r="A10" s="129">
        <v>3</v>
      </c>
      <c r="B10" s="101" t="s">
        <v>35</v>
      </c>
      <c r="C10" s="101"/>
      <c r="D10" s="137"/>
      <c r="E10" s="137"/>
      <c r="F10" s="138"/>
      <c r="G10" s="138"/>
      <c r="H10" s="138"/>
      <c r="I10" s="138"/>
      <c r="J10" s="138"/>
      <c r="K10" s="138"/>
      <c r="L10" s="138"/>
      <c r="M10" s="138"/>
      <c r="N10" s="133"/>
      <c r="O10" s="135"/>
    </row>
    <row r="11" spans="1:15" ht="12" customHeight="1" x14ac:dyDescent="0.2">
      <c r="A11" s="129"/>
      <c r="B11" s="101" t="s">
        <v>36</v>
      </c>
      <c r="C11" s="110" t="s">
        <v>28</v>
      </c>
      <c r="D11" s="137">
        <v>58</v>
      </c>
      <c r="E11" s="137">
        <v>55</v>
      </c>
      <c r="F11" s="138">
        <v>65</v>
      </c>
      <c r="G11" s="138">
        <v>58</v>
      </c>
      <c r="H11" s="138">
        <v>55</v>
      </c>
      <c r="I11" s="138">
        <v>61</v>
      </c>
      <c r="J11" s="138">
        <v>57</v>
      </c>
      <c r="K11" s="138">
        <v>79</v>
      </c>
      <c r="L11" s="138">
        <v>99</v>
      </c>
      <c r="M11" s="138">
        <v>130</v>
      </c>
      <c r="N11" s="132" t="s">
        <v>28</v>
      </c>
      <c r="O11" s="135"/>
    </row>
    <row r="12" spans="1:15" ht="12" customHeight="1" x14ac:dyDescent="0.2">
      <c r="A12" s="129"/>
      <c r="B12" s="101" t="s">
        <v>37</v>
      </c>
      <c r="C12" s="110" t="s">
        <v>30</v>
      </c>
      <c r="D12" s="137">
        <v>0</v>
      </c>
      <c r="E12" s="137">
        <v>3</v>
      </c>
      <c r="F12" s="138">
        <v>3</v>
      </c>
      <c r="G12" s="138">
        <v>1</v>
      </c>
      <c r="H12" s="138">
        <v>1</v>
      </c>
      <c r="I12" s="138">
        <v>2</v>
      </c>
      <c r="J12" s="138">
        <v>3</v>
      </c>
      <c r="K12" s="138">
        <v>3</v>
      </c>
      <c r="L12" s="138">
        <v>2</v>
      </c>
      <c r="M12" s="138">
        <v>2</v>
      </c>
      <c r="N12" s="132" t="s">
        <v>30</v>
      </c>
      <c r="O12" s="135"/>
    </row>
    <row r="13" spans="1:15" ht="12" customHeight="1" x14ac:dyDescent="0.2">
      <c r="A13" s="129"/>
      <c r="B13" s="101" t="s">
        <v>57</v>
      </c>
      <c r="C13" s="110" t="s">
        <v>32</v>
      </c>
      <c r="D13" s="137">
        <v>58</v>
      </c>
      <c r="E13" s="137">
        <v>58</v>
      </c>
      <c r="F13" s="138">
        <v>68</v>
      </c>
      <c r="G13" s="138">
        <v>59</v>
      </c>
      <c r="H13" s="138">
        <v>56</v>
      </c>
      <c r="I13" s="138">
        <v>63</v>
      </c>
      <c r="J13" s="138">
        <v>60</v>
      </c>
      <c r="K13" s="138">
        <v>82</v>
      </c>
      <c r="L13" s="138">
        <v>101</v>
      </c>
      <c r="M13" s="138">
        <v>132</v>
      </c>
      <c r="N13" s="132" t="s">
        <v>32</v>
      </c>
      <c r="O13" s="135">
        <v>3</v>
      </c>
    </row>
    <row r="14" spans="1:15" ht="24" customHeight="1" x14ac:dyDescent="0.2">
      <c r="A14" s="129">
        <v>4</v>
      </c>
      <c r="B14" s="101" t="s">
        <v>38</v>
      </c>
      <c r="C14" s="110" t="s">
        <v>28</v>
      </c>
      <c r="D14" s="137">
        <v>71</v>
      </c>
      <c r="E14" s="137">
        <v>82</v>
      </c>
      <c r="F14" s="138">
        <v>90</v>
      </c>
      <c r="G14" s="138">
        <v>104</v>
      </c>
      <c r="H14" s="138">
        <v>123</v>
      </c>
      <c r="I14" s="138">
        <v>113</v>
      </c>
      <c r="J14" s="138">
        <v>134</v>
      </c>
      <c r="K14" s="138">
        <v>179</v>
      </c>
      <c r="L14" s="138">
        <v>200</v>
      </c>
      <c r="M14" s="138">
        <v>206</v>
      </c>
      <c r="N14" s="132" t="s">
        <v>28</v>
      </c>
      <c r="O14" s="135"/>
    </row>
    <row r="15" spans="1:15" ht="12" customHeight="1" x14ac:dyDescent="0.2">
      <c r="A15" s="129"/>
      <c r="B15" s="134" t="s">
        <v>230</v>
      </c>
      <c r="C15" s="110" t="s">
        <v>30</v>
      </c>
      <c r="D15" s="137">
        <v>3</v>
      </c>
      <c r="E15" s="137">
        <v>7</v>
      </c>
      <c r="F15" s="138">
        <v>6</v>
      </c>
      <c r="G15" s="138">
        <v>5</v>
      </c>
      <c r="H15" s="138">
        <v>6</v>
      </c>
      <c r="I15" s="138">
        <v>6</v>
      </c>
      <c r="J15" s="138">
        <v>5</v>
      </c>
      <c r="K15" s="138">
        <v>7</v>
      </c>
      <c r="L15" s="138">
        <v>10</v>
      </c>
      <c r="M15" s="138">
        <v>10</v>
      </c>
      <c r="N15" s="132" t="s">
        <v>30</v>
      </c>
      <c r="O15" s="135"/>
    </row>
    <row r="16" spans="1:15" ht="12" customHeight="1" x14ac:dyDescent="0.2">
      <c r="A16" s="129"/>
      <c r="B16" s="101"/>
      <c r="C16" s="110" t="s">
        <v>32</v>
      </c>
      <c r="D16" s="137">
        <v>74</v>
      </c>
      <c r="E16" s="137">
        <v>89</v>
      </c>
      <c r="F16" s="138">
        <v>96</v>
      </c>
      <c r="G16" s="138">
        <v>109</v>
      </c>
      <c r="H16" s="138">
        <v>129</v>
      </c>
      <c r="I16" s="138">
        <v>119</v>
      </c>
      <c r="J16" s="138">
        <v>139</v>
      </c>
      <c r="K16" s="138">
        <v>186</v>
      </c>
      <c r="L16" s="138">
        <v>210</v>
      </c>
      <c r="M16" s="138">
        <v>216</v>
      </c>
      <c r="N16" s="132" t="s">
        <v>32</v>
      </c>
      <c r="O16" s="135">
        <v>4</v>
      </c>
    </row>
    <row r="17" spans="1:15" ht="24" customHeight="1" x14ac:dyDescent="0.2">
      <c r="A17" s="129">
        <v>5</v>
      </c>
      <c r="B17" s="101" t="s">
        <v>40</v>
      </c>
      <c r="C17" s="110" t="s">
        <v>28</v>
      </c>
      <c r="D17" s="137">
        <v>33</v>
      </c>
      <c r="E17" s="137">
        <v>26</v>
      </c>
      <c r="F17" s="138">
        <v>30</v>
      </c>
      <c r="G17" s="138">
        <v>34</v>
      </c>
      <c r="H17" s="138">
        <v>41</v>
      </c>
      <c r="I17" s="138">
        <v>42</v>
      </c>
      <c r="J17" s="138">
        <v>49</v>
      </c>
      <c r="K17" s="138">
        <v>57</v>
      </c>
      <c r="L17" s="138">
        <v>83</v>
      </c>
      <c r="M17" s="138">
        <v>92</v>
      </c>
      <c r="N17" s="132" t="s">
        <v>28</v>
      </c>
      <c r="O17" s="135"/>
    </row>
    <row r="18" spans="1:15" ht="12" customHeight="1" x14ac:dyDescent="0.2">
      <c r="A18" s="129"/>
      <c r="B18" s="101" t="s">
        <v>41</v>
      </c>
      <c r="C18" s="110" t="s">
        <v>30</v>
      </c>
      <c r="D18" s="137">
        <v>1</v>
      </c>
      <c r="E18" s="137">
        <v>0</v>
      </c>
      <c r="F18" s="138">
        <v>0</v>
      </c>
      <c r="G18" s="138">
        <v>1</v>
      </c>
      <c r="H18" s="138">
        <v>1</v>
      </c>
      <c r="I18" s="138">
        <v>2</v>
      </c>
      <c r="J18" s="138">
        <v>2</v>
      </c>
      <c r="K18" s="138">
        <v>2</v>
      </c>
      <c r="L18" s="138">
        <v>1</v>
      </c>
      <c r="M18" s="138">
        <v>3</v>
      </c>
      <c r="N18" s="132" t="s">
        <v>30</v>
      </c>
      <c r="O18" s="135"/>
    </row>
    <row r="19" spans="1:15" ht="12" customHeight="1" x14ac:dyDescent="0.2">
      <c r="A19" s="129"/>
      <c r="B19" s="101" t="s">
        <v>262</v>
      </c>
      <c r="C19" s="110" t="s">
        <v>32</v>
      </c>
      <c r="D19" s="137">
        <v>34</v>
      </c>
      <c r="E19" s="137">
        <v>26</v>
      </c>
      <c r="F19" s="138">
        <v>30</v>
      </c>
      <c r="G19" s="138">
        <v>35</v>
      </c>
      <c r="H19" s="138">
        <v>42</v>
      </c>
      <c r="I19" s="138">
        <v>44</v>
      </c>
      <c r="J19" s="138">
        <v>51</v>
      </c>
      <c r="K19" s="138">
        <v>59</v>
      </c>
      <c r="L19" s="138">
        <v>84</v>
      </c>
      <c r="M19" s="138">
        <v>95</v>
      </c>
      <c r="N19" s="132" t="s">
        <v>32</v>
      </c>
      <c r="O19" s="135">
        <v>5</v>
      </c>
    </row>
    <row r="20" spans="1:15" ht="24" customHeight="1" x14ac:dyDescent="0.2">
      <c r="A20" s="129">
        <v>6</v>
      </c>
      <c r="B20" s="101" t="s">
        <v>42</v>
      </c>
      <c r="C20" s="110" t="s">
        <v>28</v>
      </c>
      <c r="D20" s="137">
        <v>22</v>
      </c>
      <c r="E20" s="137">
        <v>17</v>
      </c>
      <c r="F20" s="138">
        <v>23</v>
      </c>
      <c r="G20" s="138">
        <v>25</v>
      </c>
      <c r="H20" s="138">
        <v>25</v>
      </c>
      <c r="I20" s="138">
        <v>21</v>
      </c>
      <c r="J20" s="138">
        <v>30</v>
      </c>
      <c r="K20" s="138">
        <v>33</v>
      </c>
      <c r="L20" s="138">
        <v>47</v>
      </c>
      <c r="M20" s="138">
        <v>38</v>
      </c>
      <c r="N20" s="132" t="s">
        <v>28</v>
      </c>
      <c r="O20" s="135"/>
    </row>
    <row r="21" spans="1:15" ht="12" customHeight="1" x14ac:dyDescent="0.2">
      <c r="A21" s="129"/>
      <c r="B21" s="101" t="s">
        <v>43</v>
      </c>
      <c r="C21" s="110" t="s">
        <v>30</v>
      </c>
      <c r="D21" s="137">
        <v>0</v>
      </c>
      <c r="E21" s="137">
        <v>1</v>
      </c>
      <c r="F21" s="138">
        <v>0</v>
      </c>
      <c r="G21" s="138">
        <v>2</v>
      </c>
      <c r="H21" s="138">
        <v>0</v>
      </c>
      <c r="I21" s="138">
        <v>0</v>
      </c>
      <c r="J21" s="138">
        <v>1</v>
      </c>
      <c r="K21" s="138">
        <v>1</v>
      </c>
      <c r="L21" s="138">
        <v>4</v>
      </c>
      <c r="M21" s="138">
        <v>3</v>
      </c>
      <c r="N21" s="132" t="s">
        <v>30</v>
      </c>
      <c r="O21" s="135"/>
    </row>
    <row r="22" spans="1:15" ht="12" customHeight="1" x14ac:dyDescent="0.2">
      <c r="A22" s="129"/>
      <c r="B22" s="101" t="s">
        <v>44</v>
      </c>
      <c r="C22" s="110" t="s">
        <v>32</v>
      </c>
      <c r="D22" s="137">
        <v>22</v>
      </c>
      <c r="E22" s="137">
        <v>18</v>
      </c>
      <c r="F22" s="138">
        <v>23</v>
      </c>
      <c r="G22" s="138">
        <v>27</v>
      </c>
      <c r="H22" s="138">
        <v>25</v>
      </c>
      <c r="I22" s="138">
        <v>21</v>
      </c>
      <c r="J22" s="138">
        <v>31</v>
      </c>
      <c r="K22" s="138">
        <v>34</v>
      </c>
      <c r="L22" s="138">
        <v>51</v>
      </c>
      <c r="M22" s="138">
        <v>41</v>
      </c>
      <c r="N22" s="132" t="s">
        <v>32</v>
      </c>
      <c r="O22" s="135">
        <v>6</v>
      </c>
    </row>
    <row r="23" spans="1:15" ht="24" customHeight="1" x14ac:dyDescent="0.2">
      <c r="A23" s="129">
        <v>7</v>
      </c>
      <c r="B23" s="101" t="s">
        <v>45</v>
      </c>
      <c r="C23" s="101"/>
      <c r="D23" s="137"/>
      <c r="E23" s="137"/>
      <c r="F23" s="138"/>
      <c r="G23" s="138"/>
      <c r="H23" s="138"/>
      <c r="I23" s="138"/>
      <c r="J23" s="138"/>
      <c r="K23" s="138"/>
      <c r="L23" s="138"/>
      <c r="M23" s="138"/>
      <c r="N23" s="133"/>
      <c r="O23" s="135"/>
    </row>
    <row r="24" spans="1:15" ht="12" customHeight="1" x14ac:dyDescent="0.2">
      <c r="A24" s="129"/>
      <c r="B24" s="101" t="s">
        <v>46</v>
      </c>
      <c r="C24" s="101"/>
      <c r="D24" s="137"/>
      <c r="E24" s="137"/>
      <c r="F24" s="138"/>
      <c r="G24" s="138"/>
      <c r="H24" s="138"/>
      <c r="I24" s="138"/>
      <c r="J24" s="138"/>
      <c r="K24" s="138"/>
      <c r="L24" s="138"/>
      <c r="M24" s="138"/>
      <c r="N24" s="133"/>
      <c r="O24" s="135"/>
    </row>
    <row r="25" spans="1:15" ht="12" customHeight="1" x14ac:dyDescent="0.2">
      <c r="A25" s="129"/>
      <c r="B25" s="101" t="s">
        <v>506</v>
      </c>
      <c r="C25" s="110" t="s">
        <v>28</v>
      </c>
      <c r="D25" s="137">
        <v>2</v>
      </c>
      <c r="E25" s="137">
        <v>1</v>
      </c>
      <c r="F25" s="138">
        <v>1</v>
      </c>
      <c r="G25" s="138">
        <v>2</v>
      </c>
      <c r="H25" s="138">
        <v>0</v>
      </c>
      <c r="I25" s="138">
        <v>4</v>
      </c>
      <c r="J25" s="138">
        <v>4</v>
      </c>
      <c r="K25" s="138">
        <v>4</v>
      </c>
      <c r="L25" s="138">
        <v>4</v>
      </c>
      <c r="M25" s="138">
        <v>6</v>
      </c>
      <c r="N25" s="132" t="s">
        <v>28</v>
      </c>
      <c r="O25" s="135"/>
    </row>
    <row r="26" spans="1:15" ht="12" customHeight="1" x14ac:dyDescent="0.2">
      <c r="A26" s="129"/>
      <c r="B26" s="101" t="s">
        <v>47</v>
      </c>
      <c r="C26" s="110" t="s">
        <v>30</v>
      </c>
      <c r="D26" s="137">
        <v>0</v>
      </c>
      <c r="E26" s="137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2" t="s">
        <v>30</v>
      </c>
      <c r="O26" s="135"/>
    </row>
    <row r="27" spans="1:15" ht="12" customHeight="1" x14ac:dyDescent="0.2">
      <c r="A27" s="129"/>
      <c r="B27" s="101" t="s">
        <v>58</v>
      </c>
      <c r="C27" s="110" t="s">
        <v>32</v>
      </c>
      <c r="D27" s="137">
        <v>2</v>
      </c>
      <c r="E27" s="137">
        <v>1</v>
      </c>
      <c r="F27" s="138">
        <v>1</v>
      </c>
      <c r="G27" s="138">
        <v>2</v>
      </c>
      <c r="H27" s="138">
        <v>0</v>
      </c>
      <c r="I27" s="138">
        <v>4</v>
      </c>
      <c r="J27" s="138">
        <v>4</v>
      </c>
      <c r="K27" s="138">
        <v>4</v>
      </c>
      <c r="L27" s="138">
        <v>4</v>
      </c>
      <c r="M27" s="138">
        <v>6</v>
      </c>
      <c r="N27" s="132" t="s">
        <v>32</v>
      </c>
      <c r="O27" s="135">
        <v>7</v>
      </c>
    </row>
    <row r="28" spans="1:15" ht="24" customHeight="1" x14ac:dyDescent="0.2">
      <c r="A28" s="129">
        <v>8</v>
      </c>
      <c r="B28" s="101" t="s">
        <v>48</v>
      </c>
      <c r="C28" s="101"/>
      <c r="D28" s="137"/>
      <c r="E28" s="137"/>
      <c r="F28" s="138"/>
      <c r="G28" s="138"/>
      <c r="H28" s="138"/>
      <c r="I28" s="138"/>
      <c r="J28" s="138"/>
      <c r="K28" s="138"/>
      <c r="L28" s="138"/>
      <c r="M28" s="138"/>
      <c r="N28" s="133"/>
      <c r="O28" s="135"/>
    </row>
    <row r="29" spans="1:15" ht="12" customHeight="1" x14ac:dyDescent="0.2">
      <c r="A29" s="129"/>
      <c r="B29" s="101" t="s">
        <v>49</v>
      </c>
      <c r="C29" s="110" t="s">
        <v>28</v>
      </c>
      <c r="D29" s="137">
        <v>0</v>
      </c>
      <c r="E29" s="137">
        <v>10</v>
      </c>
      <c r="F29" s="138">
        <v>4</v>
      </c>
      <c r="G29" s="138">
        <v>11</v>
      </c>
      <c r="H29" s="138">
        <v>7</v>
      </c>
      <c r="I29" s="138">
        <v>8</v>
      </c>
      <c r="J29" s="138">
        <v>7</v>
      </c>
      <c r="K29" s="138">
        <v>9</v>
      </c>
      <c r="L29" s="138">
        <v>12</v>
      </c>
      <c r="M29" s="138">
        <v>8</v>
      </c>
      <c r="N29" s="132" t="s">
        <v>28</v>
      </c>
      <c r="O29" s="135"/>
    </row>
    <row r="30" spans="1:15" ht="12" customHeight="1" x14ac:dyDescent="0.2">
      <c r="A30" s="129"/>
      <c r="B30" s="101" t="s">
        <v>59</v>
      </c>
      <c r="C30" s="110" t="s">
        <v>30</v>
      </c>
      <c r="D30" s="137">
        <v>0</v>
      </c>
      <c r="E30" s="137">
        <v>0</v>
      </c>
      <c r="F30" s="138">
        <v>0</v>
      </c>
      <c r="G30" s="138">
        <v>1</v>
      </c>
      <c r="H30" s="138">
        <v>0</v>
      </c>
      <c r="I30" s="138">
        <v>0</v>
      </c>
      <c r="J30" s="138">
        <v>0</v>
      </c>
      <c r="K30" s="138">
        <v>0</v>
      </c>
      <c r="L30" s="138">
        <v>0</v>
      </c>
      <c r="M30" s="138">
        <v>0</v>
      </c>
      <c r="N30" s="132" t="s">
        <v>30</v>
      </c>
      <c r="O30" s="135"/>
    </row>
    <row r="31" spans="1:15" ht="12" customHeight="1" x14ac:dyDescent="0.2">
      <c r="A31" s="129"/>
      <c r="B31" s="101" t="s">
        <v>50</v>
      </c>
      <c r="C31" s="110" t="s">
        <v>32</v>
      </c>
      <c r="D31" s="137">
        <v>0</v>
      </c>
      <c r="E31" s="137">
        <v>10</v>
      </c>
      <c r="F31" s="138">
        <v>4</v>
      </c>
      <c r="G31" s="138">
        <v>12</v>
      </c>
      <c r="H31" s="138">
        <v>7</v>
      </c>
      <c r="I31" s="138">
        <v>8</v>
      </c>
      <c r="J31" s="138">
        <v>7</v>
      </c>
      <c r="K31" s="138">
        <v>9</v>
      </c>
      <c r="L31" s="138">
        <v>12</v>
      </c>
      <c r="M31" s="138">
        <v>8</v>
      </c>
      <c r="N31" s="132" t="s">
        <v>32</v>
      </c>
      <c r="O31" s="135">
        <v>8</v>
      </c>
    </row>
    <row r="32" spans="1:15" ht="24" customHeight="1" x14ac:dyDescent="0.2">
      <c r="A32" s="129">
        <v>9</v>
      </c>
      <c r="B32" s="101" t="s">
        <v>51</v>
      </c>
      <c r="C32" s="110" t="s">
        <v>28</v>
      </c>
      <c r="D32" s="137">
        <v>80</v>
      </c>
      <c r="E32" s="137">
        <v>83</v>
      </c>
      <c r="F32" s="138">
        <v>92</v>
      </c>
      <c r="G32" s="138">
        <v>83</v>
      </c>
      <c r="H32" s="138">
        <v>65</v>
      </c>
      <c r="I32" s="138">
        <v>60</v>
      </c>
      <c r="J32" s="138">
        <v>57</v>
      </c>
      <c r="K32" s="138">
        <v>82</v>
      </c>
      <c r="L32" s="138">
        <v>81</v>
      </c>
      <c r="M32" s="138">
        <v>74</v>
      </c>
      <c r="N32" s="132" t="s">
        <v>28</v>
      </c>
      <c r="O32" s="135"/>
    </row>
    <row r="33" spans="1:15" ht="12" customHeight="1" x14ac:dyDescent="0.2">
      <c r="A33" s="129"/>
      <c r="B33" s="101" t="s">
        <v>233</v>
      </c>
      <c r="C33" s="110" t="s">
        <v>30</v>
      </c>
      <c r="D33" s="137">
        <v>3</v>
      </c>
      <c r="E33" s="137">
        <v>2</v>
      </c>
      <c r="F33" s="138">
        <v>5</v>
      </c>
      <c r="G33" s="138">
        <v>6</v>
      </c>
      <c r="H33" s="138">
        <v>5</v>
      </c>
      <c r="I33" s="138">
        <v>7</v>
      </c>
      <c r="J33" s="138">
        <v>2</v>
      </c>
      <c r="K33" s="138">
        <v>3</v>
      </c>
      <c r="L33" s="138">
        <v>1</v>
      </c>
      <c r="M33" s="138">
        <v>5</v>
      </c>
      <c r="N33" s="132" t="s">
        <v>30</v>
      </c>
      <c r="O33" s="135"/>
    </row>
    <row r="34" spans="1:15" ht="12" customHeight="1" x14ac:dyDescent="0.2">
      <c r="A34" s="129"/>
      <c r="B34" s="101" t="s">
        <v>52</v>
      </c>
      <c r="C34" s="110" t="s">
        <v>32</v>
      </c>
      <c r="D34" s="137">
        <v>83</v>
      </c>
      <c r="E34" s="137">
        <v>85</v>
      </c>
      <c r="F34" s="138">
        <v>97</v>
      </c>
      <c r="G34" s="138">
        <v>89</v>
      </c>
      <c r="H34" s="138">
        <v>70</v>
      </c>
      <c r="I34" s="138">
        <v>67</v>
      </c>
      <c r="J34" s="138">
        <v>59</v>
      </c>
      <c r="K34" s="138">
        <v>85</v>
      </c>
      <c r="L34" s="138">
        <v>82</v>
      </c>
      <c r="M34" s="138">
        <v>79</v>
      </c>
      <c r="N34" s="132" t="s">
        <v>32</v>
      </c>
      <c r="O34" s="135">
        <v>9</v>
      </c>
    </row>
    <row r="35" spans="1:15" ht="12" customHeight="1" x14ac:dyDescent="0.2">
      <c r="A35" s="129"/>
      <c r="B35" s="101" t="s">
        <v>53</v>
      </c>
      <c r="C35" s="110"/>
      <c r="D35" s="137"/>
      <c r="E35" s="137"/>
      <c r="F35" s="138"/>
      <c r="G35" s="138"/>
      <c r="H35" s="138"/>
      <c r="I35" s="138"/>
      <c r="J35" s="138"/>
      <c r="K35" s="138"/>
      <c r="L35" s="138"/>
      <c r="M35" s="138"/>
      <c r="N35" s="132"/>
      <c r="O35" s="135"/>
    </row>
    <row r="36" spans="1:15" ht="12" customHeight="1" x14ac:dyDescent="0.2">
      <c r="A36" s="129">
        <v>10</v>
      </c>
      <c r="B36" s="101" t="s">
        <v>267</v>
      </c>
      <c r="C36" s="110" t="s">
        <v>28</v>
      </c>
      <c r="D36" s="137">
        <v>66</v>
      </c>
      <c r="E36" s="137">
        <v>65</v>
      </c>
      <c r="F36" s="138">
        <v>78</v>
      </c>
      <c r="G36" s="138">
        <v>65</v>
      </c>
      <c r="H36" s="138">
        <v>50</v>
      </c>
      <c r="I36" s="138">
        <v>47</v>
      </c>
      <c r="J36" s="138">
        <v>49</v>
      </c>
      <c r="K36" s="138">
        <v>70</v>
      </c>
      <c r="L36" s="138">
        <v>64</v>
      </c>
      <c r="M36" s="138">
        <v>56</v>
      </c>
      <c r="N36" s="132" t="s">
        <v>28</v>
      </c>
      <c r="O36" s="135"/>
    </row>
    <row r="37" spans="1:15" ht="12" customHeight="1" x14ac:dyDescent="0.2">
      <c r="A37" s="129"/>
      <c r="B37" s="101"/>
      <c r="C37" s="110" t="s">
        <v>30</v>
      </c>
      <c r="D37" s="137">
        <v>1</v>
      </c>
      <c r="E37" s="137">
        <v>0</v>
      </c>
      <c r="F37" s="138">
        <v>5</v>
      </c>
      <c r="G37" s="138">
        <v>6</v>
      </c>
      <c r="H37" s="138">
        <v>4</v>
      </c>
      <c r="I37" s="138">
        <v>6</v>
      </c>
      <c r="J37" s="138">
        <v>2</v>
      </c>
      <c r="K37" s="138">
        <v>3</v>
      </c>
      <c r="L37" s="138">
        <v>1</v>
      </c>
      <c r="M37" s="138">
        <v>5</v>
      </c>
      <c r="N37" s="132" t="s">
        <v>30</v>
      </c>
      <c r="O37" s="135"/>
    </row>
    <row r="38" spans="1:15" ht="12" customHeight="1" x14ac:dyDescent="0.2">
      <c r="A38" s="129"/>
      <c r="B38" s="101"/>
      <c r="C38" s="110" t="s">
        <v>32</v>
      </c>
      <c r="D38" s="137">
        <v>67</v>
      </c>
      <c r="E38" s="137">
        <v>65</v>
      </c>
      <c r="F38" s="138">
        <v>83</v>
      </c>
      <c r="G38" s="138">
        <v>71</v>
      </c>
      <c r="H38" s="138">
        <v>54</v>
      </c>
      <c r="I38" s="138">
        <v>53</v>
      </c>
      <c r="J38" s="138">
        <v>51</v>
      </c>
      <c r="K38" s="138">
        <v>73</v>
      </c>
      <c r="L38" s="138">
        <v>65</v>
      </c>
      <c r="M38" s="138">
        <v>61</v>
      </c>
      <c r="N38" s="132" t="s">
        <v>32</v>
      </c>
      <c r="O38" s="135">
        <v>10</v>
      </c>
    </row>
    <row r="39" spans="1:15" ht="24" customHeight="1" x14ac:dyDescent="0.2">
      <c r="A39" s="129">
        <v>11</v>
      </c>
      <c r="B39" s="101" t="s">
        <v>457</v>
      </c>
      <c r="C39" s="110" t="s">
        <v>28</v>
      </c>
      <c r="D39" s="137">
        <v>11</v>
      </c>
      <c r="E39" s="137">
        <v>13</v>
      </c>
      <c r="F39" s="138">
        <v>9</v>
      </c>
      <c r="G39" s="138">
        <v>10</v>
      </c>
      <c r="H39" s="138">
        <v>10</v>
      </c>
      <c r="I39" s="138">
        <v>8</v>
      </c>
      <c r="J39" s="138">
        <v>6</v>
      </c>
      <c r="K39" s="138">
        <v>7</v>
      </c>
      <c r="L39" s="138">
        <v>11</v>
      </c>
      <c r="M39" s="138">
        <v>12</v>
      </c>
      <c r="N39" s="132" t="s">
        <v>28</v>
      </c>
      <c r="O39" s="135"/>
    </row>
    <row r="40" spans="1:15" ht="12" customHeight="1" x14ac:dyDescent="0.2">
      <c r="A40" s="129"/>
      <c r="B40" s="101"/>
      <c r="C40" s="110" t="s">
        <v>30</v>
      </c>
      <c r="D40" s="137">
        <v>0</v>
      </c>
      <c r="E40" s="137">
        <v>0</v>
      </c>
      <c r="F40" s="138">
        <v>0</v>
      </c>
      <c r="G40" s="138">
        <v>0</v>
      </c>
      <c r="H40" s="138">
        <v>0</v>
      </c>
      <c r="I40" s="138">
        <v>1</v>
      </c>
      <c r="J40" s="138">
        <v>0</v>
      </c>
      <c r="K40" s="138">
        <v>0</v>
      </c>
      <c r="L40" s="138">
        <v>0</v>
      </c>
      <c r="M40" s="138">
        <v>0</v>
      </c>
      <c r="N40" s="132" t="s">
        <v>30</v>
      </c>
      <c r="O40" s="135"/>
    </row>
    <row r="41" spans="1:15" ht="12" customHeight="1" x14ac:dyDescent="0.2">
      <c r="A41" s="129"/>
      <c r="B41" s="101"/>
      <c r="C41" s="110" t="s">
        <v>32</v>
      </c>
      <c r="D41" s="137">
        <v>11</v>
      </c>
      <c r="E41" s="137">
        <v>13</v>
      </c>
      <c r="F41" s="138">
        <v>9</v>
      </c>
      <c r="G41" s="138">
        <v>10</v>
      </c>
      <c r="H41" s="138">
        <v>10</v>
      </c>
      <c r="I41" s="138">
        <v>9</v>
      </c>
      <c r="J41" s="138">
        <v>6</v>
      </c>
      <c r="K41" s="138">
        <v>7</v>
      </c>
      <c r="L41" s="138">
        <v>11</v>
      </c>
      <c r="M41" s="138">
        <v>12</v>
      </c>
      <c r="N41" s="132" t="s">
        <v>32</v>
      </c>
      <c r="O41" s="135">
        <v>11</v>
      </c>
    </row>
    <row r="42" spans="1:15" s="1" customFormat="1" ht="24" customHeight="1" x14ac:dyDescent="0.2">
      <c r="A42" s="23">
        <v>12</v>
      </c>
      <c r="B42" s="39" t="s">
        <v>54</v>
      </c>
      <c r="C42" s="24" t="s">
        <v>28</v>
      </c>
      <c r="D42" s="68">
        <v>279</v>
      </c>
      <c r="E42" s="68">
        <v>287</v>
      </c>
      <c r="F42" s="67">
        <v>328</v>
      </c>
      <c r="G42" s="67">
        <v>335</v>
      </c>
      <c r="H42" s="67">
        <v>331</v>
      </c>
      <c r="I42" s="67">
        <v>325</v>
      </c>
      <c r="J42" s="67">
        <v>358</v>
      </c>
      <c r="K42" s="67">
        <v>465</v>
      </c>
      <c r="L42" s="67">
        <v>551</v>
      </c>
      <c r="M42" s="67">
        <v>578</v>
      </c>
      <c r="N42" s="24" t="s">
        <v>28</v>
      </c>
      <c r="O42" s="135"/>
    </row>
    <row r="43" spans="1:15" s="1" customFormat="1" ht="12" customHeight="1" x14ac:dyDescent="0.2">
      <c r="A43" s="4"/>
      <c r="B43" s="39"/>
      <c r="C43" s="24" t="s">
        <v>30</v>
      </c>
      <c r="D43" s="68">
        <v>7</v>
      </c>
      <c r="E43" s="68">
        <v>13</v>
      </c>
      <c r="F43" s="67">
        <v>14</v>
      </c>
      <c r="G43" s="67">
        <v>16</v>
      </c>
      <c r="H43" s="67">
        <v>15</v>
      </c>
      <c r="I43" s="67">
        <v>17</v>
      </c>
      <c r="J43" s="67">
        <v>13</v>
      </c>
      <c r="K43" s="67">
        <v>17</v>
      </c>
      <c r="L43" s="67">
        <v>19</v>
      </c>
      <c r="M43" s="67">
        <v>23</v>
      </c>
      <c r="N43" s="24" t="s">
        <v>30</v>
      </c>
      <c r="O43" s="135"/>
    </row>
    <row r="44" spans="1:15" s="1" customFormat="1" ht="12" customHeight="1" x14ac:dyDescent="0.2">
      <c r="A44" s="4"/>
      <c r="B44" s="39"/>
      <c r="C44" s="24" t="s">
        <v>32</v>
      </c>
      <c r="D44" s="68">
        <v>286</v>
      </c>
      <c r="E44" s="68">
        <v>300</v>
      </c>
      <c r="F44" s="67">
        <v>342</v>
      </c>
      <c r="G44" s="67">
        <v>351</v>
      </c>
      <c r="H44" s="67">
        <v>346</v>
      </c>
      <c r="I44" s="67">
        <v>342</v>
      </c>
      <c r="J44" s="67">
        <v>371</v>
      </c>
      <c r="K44" s="67">
        <v>482</v>
      </c>
      <c r="L44" s="67">
        <v>570</v>
      </c>
      <c r="M44" s="67">
        <v>601</v>
      </c>
      <c r="N44" s="24" t="s">
        <v>32</v>
      </c>
      <c r="O44" s="59">
        <v>12</v>
      </c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6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Q44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1" width="3.75" style="3" customWidth="1"/>
    <col min="2" max="2" width="30.25" style="3" customWidth="1"/>
    <col min="3" max="3" width="9.625" style="3" customWidth="1"/>
    <col min="4" max="6" width="11.6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28.5" customHeight="1" x14ac:dyDescent="0.2">
      <c r="A1" s="614" t="s">
        <v>583</v>
      </c>
      <c r="B1" s="614"/>
      <c r="C1" s="614"/>
      <c r="D1" s="614"/>
      <c r="E1" s="614"/>
      <c r="F1" s="614"/>
    </row>
    <row r="2" spans="1:15" ht="12" customHeight="1" x14ac:dyDescent="0.25">
      <c r="B2" s="2"/>
    </row>
    <row r="3" spans="1:15" ht="24" customHeight="1" x14ac:dyDescent="0.2">
      <c r="A3" s="36" t="s">
        <v>18</v>
      </c>
      <c r="B3" s="36" t="s">
        <v>55</v>
      </c>
      <c r="C3" s="37" t="s">
        <v>19</v>
      </c>
      <c r="D3" s="38">
        <v>2009</v>
      </c>
      <c r="E3" s="38">
        <v>2010</v>
      </c>
      <c r="F3" s="38">
        <v>2011</v>
      </c>
      <c r="G3" s="36">
        <v>2012</v>
      </c>
      <c r="H3" s="38">
        <v>2013</v>
      </c>
      <c r="I3" s="38">
        <v>2014</v>
      </c>
      <c r="J3" s="38">
        <v>2015</v>
      </c>
      <c r="K3" s="38">
        <v>2016</v>
      </c>
      <c r="L3" s="38">
        <v>2017</v>
      </c>
      <c r="M3" s="38">
        <v>2018</v>
      </c>
      <c r="N3" s="37" t="s">
        <v>19</v>
      </c>
      <c r="O3" s="38" t="s">
        <v>18</v>
      </c>
    </row>
    <row r="4" spans="1:15" ht="24" customHeight="1" x14ac:dyDescent="0.2">
      <c r="A4" s="129">
        <v>1</v>
      </c>
      <c r="B4" s="101" t="s">
        <v>27</v>
      </c>
      <c r="C4" s="110" t="s">
        <v>28</v>
      </c>
      <c r="D4" s="158">
        <v>0.71684587813620071</v>
      </c>
      <c r="E4" s="158">
        <v>1.0452961672473868</v>
      </c>
      <c r="F4" s="155">
        <v>2.4390243902439024</v>
      </c>
      <c r="G4" s="155">
        <v>2.08955223880597</v>
      </c>
      <c r="H4" s="155">
        <v>2.7190332326283988</v>
      </c>
      <c r="I4" s="155">
        <v>3.0769230769230771</v>
      </c>
      <c r="J4" s="155">
        <v>3.3519553072625698</v>
      </c>
      <c r="K4" s="155">
        <v>2.8</v>
      </c>
      <c r="L4" s="155">
        <v>1.2704174228675136</v>
      </c>
      <c r="M4" s="155">
        <v>1.5570934256055364</v>
      </c>
      <c r="N4" s="132" t="s">
        <v>28</v>
      </c>
      <c r="O4" s="135"/>
    </row>
    <row r="5" spans="1:15" ht="12" customHeight="1" x14ac:dyDescent="0.2">
      <c r="A5" s="129"/>
      <c r="B5" s="101" t="s">
        <v>29</v>
      </c>
      <c r="C5" s="110" t="s">
        <v>30</v>
      </c>
      <c r="D5" s="158">
        <v>0</v>
      </c>
      <c r="E5" s="158">
        <v>0</v>
      </c>
      <c r="F5" s="155">
        <v>0</v>
      </c>
      <c r="G5" s="155">
        <v>0</v>
      </c>
      <c r="H5" s="155">
        <v>6.666666666666667</v>
      </c>
      <c r="I5" s="155">
        <v>0</v>
      </c>
      <c r="J5" s="155">
        <v>0</v>
      </c>
      <c r="K5" s="155">
        <v>0</v>
      </c>
      <c r="L5" s="155">
        <v>0</v>
      </c>
      <c r="M5" s="155">
        <v>0</v>
      </c>
      <c r="N5" s="132" t="s">
        <v>30</v>
      </c>
      <c r="O5" s="135"/>
    </row>
    <row r="6" spans="1:15" ht="12" customHeight="1" x14ac:dyDescent="0.2">
      <c r="A6" s="129"/>
      <c r="B6" s="101" t="s">
        <v>31</v>
      </c>
      <c r="C6" s="110" t="s">
        <v>32</v>
      </c>
      <c r="D6" s="158">
        <v>0.69930069930069927</v>
      </c>
      <c r="E6" s="158">
        <v>1</v>
      </c>
      <c r="F6" s="155">
        <v>2.3391812865497075</v>
      </c>
      <c r="G6" s="155">
        <v>1.9943019943019944</v>
      </c>
      <c r="H6" s="155">
        <v>2.8901734104046244</v>
      </c>
      <c r="I6" s="155">
        <v>2.9239766081871346</v>
      </c>
      <c r="J6" s="155">
        <v>3.2345013477088949</v>
      </c>
      <c r="K6" s="155">
        <v>2.7</v>
      </c>
      <c r="L6" s="155">
        <v>1.2280701754385965</v>
      </c>
      <c r="M6" s="155">
        <v>1.497504159733777</v>
      </c>
      <c r="N6" s="132" t="s">
        <v>32</v>
      </c>
      <c r="O6" s="135">
        <v>1</v>
      </c>
    </row>
    <row r="7" spans="1:15" ht="24" customHeight="1" x14ac:dyDescent="0.2">
      <c r="A7" s="129">
        <v>2</v>
      </c>
      <c r="B7" s="101" t="s">
        <v>33</v>
      </c>
      <c r="C7" s="110" t="s">
        <v>28</v>
      </c>
      <c r="D7" s="158">
        <v>3.9426523297491038</v>
      </c>
      <c r="E7" s="158">
        <v>3.484320557491289</v>
      </c>
      <c r="F7" s="155">
        <v>4.5731707317073171</v>
      </c>
      <c r="G7" s="155">
        <v>3.283582089552239</v>
      </c>
      <c r="H7" s="155">
        <v>1.8126888217522661</v>
      </c>
      <c r="I7" s="155">
        <v>1.8461538461538463</v>
      </c>
      <c r="J7" s="155">
        <v>2.2346368715083798</v>
      </c>
      <c r="K7" s="155">
        <v>1.9</v>
      </c>
      <c r="L7" s="155">
        <v>3.266787658802178</v>
      </c>
      <c r="M7" s="155">
        <v>2.5951557093425603</v>
      </c>
      <c r="N7" s="132" t="s">
        <v>28</v>
      </c>
      <c r="O7" s="135"/>
    </row>
    <row r="8" spans="1:15" ht="12" customHeight="1" x14ac:dyDescent="0.2">
      <c r="A8" s="129"/>
      <c r="B8" s="101" t="s">
        <v>34</v>
      </c>
      <c r="C8" s="110" t="s">
        <v>30</v>
      </c>
      <c r="D8" s="158">
        <v>0</v>
      </c>
      <c r="E8" s="158">
        <v>0</v>
      </c>
      <c r="F8" s="155">
        <v>0</v>
      </c>
      <c r="G8" s="155">
        <v>0</v>
      </c>
      <c r="H8" s="155">
        <v>6.666666666666667</v>
      </c>
      <c r="I8" s="155">
        <v>0</v>
      </c>
      <c r="J8" s="155">
        <v>0</v>
      </c>
      <c r="K8" s="155">
        <v>5.9</v>
      </c>
      <c r="L8" s="155">
        <v>5.2631578947368425</v>
      </c>
      <c r="M8" s="155">
        <v>0</v>
      </c>
      <c r="N8" s="132" t="s">
        <v>30</v>
      </c>
      <c r="O8" s="135"/>
    </row>
    <row r="9" spans="1:15" ht="12" customHeight="1" x14ac:dyDescent="0.2">
      <c r="A9" s="129"/>
      <c r="B9" s="101" t="s">
        <v>458</v>
      </c>
      <c r="C9" s="110" t="s">
        <v>32</v>
      </c>
      <c r="D9" s="158">
        <v>3.8461538461538463</v>
      </c>
      <c r="E9" s="158">
        <v>3.3333333333333335</v>
      </c>
      <c r="F9" s="155">
        <v>4.3859649122807021</v>
      </c>
      <c r="G9" s="155">
        <v>3.133903133903134</v>
      </c>
      <c r="H9" s="155">
        <v>2.0231213872832372</v>
      </c>
      <c r="I9" s="155">
        <v>1.7543859649122806</v>
      </c>
      <c r="J9" s="155">
        <v>2.1563342318059298</v>
      </c>
      <c r="K9" s="155">
        <v>2.1</v>
      </c>
      <c r="L9" s="155">
        <v>3.3333333333333335</v>
      </c>
      <c r="M9" s="155">
        <v>2.4958402662229617</v>
      </c>
      <c r="N9" s="132" t="s">
        <v>32</v>
      </c>
      <c r="O9" s="135">
        <v>2</v>
      </c>
    </row>
    <row r="10" spans="1:15" ht="24" customHeight="1" x14ac:dyDescent="0.2">
      <c r="A10" s="129">
        <v>3</v>
      </c>
      <c r="B10" s="101" t="s">
        <v>35</v>
      </c>
      <c r="C10" s="101"/>
      <c r="D10" s="158"/>
      <c r="E10" s="158"/>
      <c r="F10" s="155"/>
      <c r="G10" s="155"/>
      <c r="H10" s="155"/>
      <c r="I10" s="155"/>
      <c r="J10" s="155"/>
      <c r="K10" s="155"/>
      <c r="L10" s="155"/>
      <c r="M10" s="155"/>
      <c r="N10" s="133"/>
      <c r="O10" s="135"/>
    </row>
    <row r="11" spans="1:15" ht="12" customHeight="1" x14ac:dyDescent="0.2">
      <c r="A11" s="129"/>
      <c r="B11" s="101" t="s">
        <v>36</v>
      </c>
      <c r="C11" s="110" t="s">
        <v>28</v>
      </c>
      <c r="D11" s="158">
        <v>20.788530465949822</v>
      </c>
      <c r="E11" s="158">
        <v>19.16376306620209</v>
      </c>
      <c r="F11" s="155">
        <v>19.817073170731707</v>
      </c>
      <c r="G11" s="155">
        <v>17.313432835820894</v>
      </c>
      <c r="H11" s="155">
        <v>16.61631419939577</v>
      </c>
      <c r="I11" s="155">
        <v>18.76923076923077</v>
      </c>
      <c r="J11" s="155">
        <v>15.921787709497206</v>
      </c>
      <c r="K11" s="155">
        <v>17</v>
      </c>
      <c r="L11" s="155">
        <v>17.967332123411978</v>
      </c>
      <c r="M11" s="155">
        <v>22.491349480968857</v>
      </c>
      <c r="N11" s="132" t="s">
        <v>28</v>
      </c>
      <c r="O11" s="135"/>
    </row>
    <row r="12" spans="1:15" ht="12" customHeight="1" x14ac:dyDescent="0.2">
      <c r="A12" s="129"/>
      <c r="B12" s="101" t="s">
        <v>37</v>
      </c>
      <c r="C12" s="110" t="s">
        <v>30</v>
      </c>
      <c r="D12" s="158">
        <v>0</v>
      </c>
      <c r="E12" s="158">
        <v>23.076923076923077</v>
      </c>
      <c r="F12" s="155">
        <v>21.428571428571427</v>
      </c>
      <c r="G12" s="155">
        <v>6.25</v>
      </c>
      <c r="H12" s="155">
        <v>6.666666666666667</v>
      </c>
      <c r="I12" s="155">
        <v>11.764705882352942</v>
      </c>
      <c r="J12" s="155">
        <v>23.076923076923077</v>
      </c>
      <c r="K12" s="155">
        <v>17.600000000000001</v>
      </c>
      <c r="L12" s="155">
        <v>10.526315789473685</v>
      </c>
      <c r="M12" s="155">
        <v>8.695652173913043</v>
      </c>
      <c r="N12" s="132" t="s">
        <v>30</v>
      </c>
      <c r="O12" s="135"/>
    </row>
    <row r="13" spans="1:15" ht="12" customHeight="1" x14ac:dyDescent="0.2">
      <c r="A13" s="129"/>
      <c r="B13" s="134" t="s">
        <v>57</v>
      </c>
      <c r="C13" s="110" t="s">
        <v>32</v>
      </c>
      <c r="D13" s="158">
        <v>20.27972027972028</v>
      </c>
      <c r="E13" s="158">
        <v>19.333333333333332</v>
      </c>
      <c r="F13" s="155">
        <v>19.883040935672515</v>
      </c>
      <c r="G13" s="155">
        <v>16.809116809116809</v>
      </c>
      <c r="H13" s="155">
        <v>16.184971098265898</v>
      </c>
      <c r="I13" s="155">
        <v>18.421052631578949</v>
      </c>
      <c r="J13" s="155">
        <v>16.172506738544474</v>
      </c>
      <c r="K13" s="155">
        <v>17</v>
      </c>
      <c r="L13" s="155">
        <v>17.719298245614034</v>
      </c>
      <c r="M13" s="155">
        <v>21.963394342762061</v>
      </c>
      <c r="N13" s="132" t="s">
        <v>32</v>
      </c>
      <c r="O13" s="135">
        <v>3</v>
      </c>
    </row>
    <row r="14" spans="1:15" ht="24" customHeight="1" x14ac:dyDescent="0.2">
      <c r="A14" s="129">
        <v>4</v>
      </c>
      <c r="B14" s="101" t="s">
        <v>38</v>
      </c>
      <c r="C14" s="110" t="s">
        <v>28</v>
      </c>
      <c r="D14" s="158">
        <v>25.448028673835125</v>
      </c>
      <c r="E14" s="158">
        <v>28.571428571428573</v>
      </c>
      <c r="F14" s="155">
        <v>27.439024390243901</v>
      </c>
      <c r="G14" s="155">
        <v>31.044776119402986</v>
      </c>
      <c r="H14" s="155">
        <v>37.160120845921455</v>
      </c>
      <c r="I14" s="155">
        <v>34.769230769230766</v>
      </c>
      <c r="J14" s="155">
        <v>37.430167597765362</v>
      </c>
      <c r="K14" s="155">
        <v>38.5</v>
      </c>
      <c r="L14" s="155">
        <v>36.297640653357533</v>
      </c>
      <c r="M14" s="155">
        <v>35.640138408304502</v>
      </c>
      <c r="N14" s="132" t="s">
        <v>28</v>
      </c>
      <c r="O14" s="135"/>
    </row>
    <row r="15" spans="1:15" ht="12" customHeight="1" x14ac:dyDescent="0.2">
      <c r="A15" s="129"/>
      <c r="B15" s="134" t="s">
        <v>230</v>
      </c>
      <c r="C15" s="110" t="s">
        <v>30</v>
      </c>
      <c r="D15" s="158">
        <v>42.857142857142854</v>
      </c>
      <c r="E15" s="158">
        <v>53.846153846153847</v>
      </c>
      <c r="F15" s="155">
        <v>42.857142857142854</v>
      </c>
      <c r="G15" s="155">
        <v>31.25</v>
      </c>
      <c r="H15" s="155">
        <v>40</v>
      </c>
      <c r="I15" s="155">
        <v>35.294117647058826</v>
      </c>
      <c r="J15" s="155">
        <v>38.46153846153846</v>
      </c>
      <c r="K15" s="155">
        <v>41.2</v>
      </c>
      <c r="L15" s="155">
        <v>52.631578947368418</v>
      </c>
      <c r="M15" s="155">
        <v>43.478260869565219</v>
      </c>
      <c r="N15" s="132" t="s">
        <v>30</v>
      </c>
      <c r="O15" s="135"/>
    </row>
    <row r="16" spans="1:15" ht="12" customHeight="1" x14ac:dyDescent="0.2">
      <c r="A16" s="129"/>
      <c r="B16" s="101"/>
      <c r="C16" s="110" t="s">
        <v>32</v>
      </c>
      <c r="D16" s="158">
        <v>25.874125874125873</v>
      </c>
      <c r="E16" s="158">
        <v>29.666666666666668</v>
      </c>
      <c r="F16" s="155">
        <v>28.07017543859649</v>
      </c>
      <c r="G16" s="155">
        <v>31.054131054131055</v>
      </c>
      <c r="H16" s="155">
        <v>37.283236994219656</v>
      </c>
      <c r="I16" s="155">
        <v>34.795321637426902</v>
      </c>
      <c r="J16" s="155">
        <v>37.466307277628033</v>
      </c>
      <c r="K16" s="155">
        <v>38.6</v>
      </c>
      <c r="L16" s="155">
        <v>36.842105263157897</v>
      </c>
      <c r="M16" s="155">
        <v>35.940099833610645</v>
      </c>
      <c r="N16" s="132" t="s">
        <v>32</v>
      </c>
      <c r="O16" s="135">
        <v>4</v>
      </c>
    </row>
    <row r="17" spans="1:15" ht="24" customHeight="1" x14ac:dyDescent="0.2">
      <c r="A17" s="129">
        <v>5</v>
      </c>
      <c r="B17" s="101" t="s">
        <v>40</v>
      </c>
      <c r="C17" s="110" t="s">
        <v>28</v>
      </c>
      <c r="D17" s="158">
        <v>11.827956989247312</v>
      </c>
      <c r="E17" s="158">
        <v>9.0592334494773521</v>
      </c>
      <c r="F17" s="155">
        <v>9.1463414634146343</v>
      </c>
      <c r="G17" s="155">
        <v>10.149253731343284</v>
      </c>
      <c r="H17" s="155">
        <v>12.386706948640484</v>
      </c>
      <c r="I17" s="155">
        <v>12.923076923076923</v>
      </c>
      <c r="J17" s="155">
        <v>13.687150837988828</v>
      </c>
      <c r="K17" s="155">
        <v>12.3</v>
      </c>
      <c r="L17" s="155">
        <v>15.063520871143377</v>
      </c>
      <c r="M17" s="155">
        <v>15.916955017301039</v>
      </c>
      <c r="N17" s="132" t="s">
        <v>28</v>
      </c>
      <c r="O17" s="135"/>
    </row>
    <row r="18" spans="1:15" ht="12" customHeight="1" x14ac:dyDescent="0.2">
      <c r="A18" s="129"/>
      <c r="B18" s="101" t="s">
        <v>41</v>
      </c>
      <c r="C18" s="110" t="s">
        <v>30</v>
      </c>
      <c r="D18" s="158">
        <v>14.285714285714286</v>
      </c>
      <c r="E18" s="158">
        <v>0</v>
      </c>
      <c r="F18" s="155">
        <v>0</v>
      </c>
      <c r="G18" s="155">
        <v>6.25</v>
      </c>
      <c r="H18" s="155">
        <v>6.666666666666667</v>
      </c>
      <c r="I18" s="155">
        <v>11.764705882352942</v>
      </c>
      <c r="J18" s="155">
        <v>15.384615384615385</v>
      </c>
      <c r="K18" s="155">
        <v>11.8</v>
      </c>
      <c r="L18" s="155">
        <v>5.2631578947368425</v>
      </c>
      <c r="M18" s="155">
        <v>13.043478260869565</v>
      </c>
      <c r="N18" s="132" t="s">
        <v>30</v>
      </c>
      <c r="O18" s="135"/>
    </row>
    <row r="19" spans="1:15" ht="12" customHeight="1" x14ac:dyDescent="0.2">
      <c r="A19" s="129"/>
      <c r="B19" s="101" t="s">
        <v>262</v>
      </c>
      <c r="C19" s="110" t="s">
        <v>32</v>
      </c>
      <c r="D19" s="158">
        <v>11.888111888111888</v>
      </c>
      <c r="E19" s="158">
        <v>8.6666666666666661</v>
      </c>
      <c r="F19" s="155">
        <v>8.7719298245614041</v>
      </c>
      <c r="G19" s="155">
        <v>9.9715099715099722</v>
      </c>
      <c r="H19" s="155">
        <v>12.138728323699421</v>
      </c>
      <c r="I19" s="155">
        <v>12.865497076023392</v>
      </c>
      <c r="J19" s="155">
        <v>13.746630727762803</v>
      </c>
      <c r="K19" s="155">
        <v>12.2</v>
      </c>
      <c r="L19" s="155">
        <v>14.736842105263158</v>
      </c>
      <c r="M19" s="155">
        <v>15.806988352745424</v>
      </c>
      <c r="N19" s="132" t="s">
        <v>32</v>
      </c>
      <c r="O19" s="135">
        <v>5</v>
      </c>
    </row>
    <row r="20" spans="1:15" ht="24" customHeight="1" x14ac:dyDescent="0.2">
      <c r="A20" s="129">
        <v>6</v>
      </c>
      <c r="B20" s="101" t="s">
        <v>42</v>
      </c>
      <c r="C20" s="110" t="s">
        <v>28</v>
      </c>
      <c r="D20" s="158">
        <v>7.8853046594982077</v>
      </c>
      <c r="E20" s="158">
        <v>5.9233449477351918</v>
      </c>
      <c r="F20" s="155">
        <v>7.0121951219512191</v>
      </c>
      <c r="G20" s="155">
        <v>7.4626865671641793</v>
      </c>
      <c r="H20" s="155">
        <v>7.5528700906344408</v>
      </c>
      <c r="I20" s="155">
        <v>6.4615384615384617</v>
      </c>
      <c r="J20" s="155">
        <v>8.3798882681564244</v>
      </c>
      <c r="K20" s="155">
        <v>7.1</v>
      </c>
      <c r="L20" s="155">
        <v>8.5299455535390205</v>
      </c>
      <c r="M20" s="155">
        <v>6.5743944636678204</v>
      </c>
      <c r="N20" s="132" t="s">
        <v>28</v>
      </c>
      <c r="O20" s="135"/>
    </row>
    <row r="21" spans="1:15" ht="12" customHeight="1" x14ac:dyDescent="0.2">
      <c r="A21" s="129"/>
      <c r="B21" s="101" t="s">
        <v>43</v>
      </c>
      <c r="C21" s="110" t="s">
        <v>30</v>
      </c>
      <c r="D21" s="158">
        <v>0</v>
      </c>
      <c r="E21" s="158">
        <v>7.6923076923076925</v>
      </c>
      <c r="F21" s="155">
        <v>0</v>
      </c>
      <c r="G21" s="155">
        <v>12.5</v>
      </c>
      <c r="H21" s="155">
        <v>0</v>
      </c>
      <c r="I21" s="155">
        <v>0</v>
      </c>
      <c r="J21" s="155">
        <v>7.6923076923076925</v>
      </c>
      <c r="K21" s="155">
        <v>5.9</v>
      </c>
      <c r="L21" s="155">
        <v>21.05263157894737</v>
      </c>
      <c r="M21" s="155">
        <v>13.043478260869565</v>
      </c>
      <c r="N21" s="132" t="s">
        <v>30</v>
      </c>
      <c r="O21" s="135"/>
    </row>
    <row r="22" spans="1:15" ht="12" customHeight="1" x14ac:dyDescent="0.2">
      <c r="A22" s="129"/>
      <c r="B22" s="101" t="s">
        <v>44</v>
      </c>
      <c r="C22" s="110" t="s">
        <v>32</v>
      </c>
      <c r="D22" s="158">
        <v>7.6923076923076925</v>
      </c>
      <c r="E22" s="158">
        <v>6</v>
      </c>
      <c r="F22" s="155">
        <v>6.7251461988304095</v>
      </c>
      <c r="G22" s="155">
        <v>7.6923076923076925</v>
      </c>
      <c r="H22" s="155">
        <v>7.2254335260115612</v>
      </c>
      <c r="I22" s="155">
        <v>6.1403508771929829</v>
      </c>
      <c r="J22" s="155">
        <v>8.355795148247978</v>
      </c>
      <c r="K22" s="155">
        <v>7.1</v>
      </c>
      <c r="L22" s="155">
        <v>8.9473684210526319</v>
      </c>
      <c r="M22" s="155">
        <v>6.8219633943427622</v>
      </c>
      <c r="N22" s="132" t="s">
        <v>32</v>
      </c>
      <c r="O22" s="135">
        <v>6</v>
      </c>
    </row>
    <row r="23" spans="1:15" ht="24" customHeight="1" x14ac:dyDescent="0.2">
      <c r="A23" s="129">
        <v>7</v>
      </c>
      <c r="B23" s="101" t="s">
        <v>45</v>
      </c>
      <c r="C23" s="101"/>
      <c r="D23" s="158"/>
      <c r="E23" s="158"/>
      <c r="F23" s="155"/>
      <c r="G23" s="155"/>
      <c r="H23" s="155"/>
      <c r="I23" s="155"/>
      <c r="J23" s="155"/>
      <c r="K23" s="155"/>
      <c r="L23" s="155"/>
      <c r="M23" s="155"/>
      <c r="N23" s="133"/>
      <c r="O23" s="135"/>
    </row>
    <row r="24" spans="1:15" ht="12" customHeight="1" x14ac:dyDescent="0.2">
      <c r="A24" s="129"/>
      <c r="B24" s="101" t="s">
        <v>46</v>
      </c>
      <c r="C24" s="101"/>
      <c r="D24" s="158"/>
      <c r="E24" s="158"/>
      <c r="F24" s="155"/>
      <c r="G24" s="155"/>
      <c r="H24" s="155"/>
      <c r="I24" s="155"/>
      <c r="J24" s="155"/>
      <c r="K24" s="155"/>
      <c r="L24" s="155"/>
      <c r="M24" s="155"/>
      <c r="N24" s="133"/>
      <c r="O24" s="135"/>
    </row>
    <row r="25" spans="1:15" ht="12" customHeight="1" x14ac:dyDescent="0.2">
      <c r="A25" s="129"/>
      <c r="B25" s="101" t="s">
        <v>506</v>
      </c>
      <c r="C25" s="110" t="s">
        <v>28</v>
      </c>
      <c r="D25" s="158">
        <v>0.71684587813620071</v>
      </c>
      <c r="E25" s="158">
        <v>0.34843205574912894</v>
      </c>
      <c r="F25" s="155">
        <v>0.3048780487804878</v>
      </c>
      <c r="G25" s="155">
        <v>0.59701492537313428</v>
      </c>
      <c r="H25" s="155">
        <v>0</v>
      </c>
      <c r="I25" s="155">
        <v>1.2307692307692308</v>
      </c>
      <c r="J25" s="155">
        <v>1.1173184357541899</v>
      </c>
      <c r="K25" s="155">
        <v>0.9</v>
      </c>
      <c r="L25" s="155">
        <v>0.72595281306715065</v>
      </c>
      <c r="M25" s="155">
        <v>1.0380622837370241</v>
      </c>
      <c r="N25" s="132" t="s">
        <v>28</v>
      </c>
      <c r="O25" s="135"/>
    </row>
    <row r="26" spans="1:15" ht="12" customHeight="1" x14ac:dyDescent="0.2">
      <c r="A26" s="129"/>
      <c r="B26" s="101" t="s">
        <v>47</v>
      </c>
      <c r="C26" s="110" t="s">
        <v>30</v>
      </c>
      <c r="D26" s="158">
        <v>0</v>
      </c>
      <c r="E26" s="158">
        <v>0</v>
      </c>
      <c r="F26" s="155">
        <v>0</v>
      </c>
      <c r="G26" s="155">
        <v>0</v>
      </c>
      <c r="H26" s="155">
        <v>0</v>
      </c>
      <c r="I26" s="155">
        <v>0</v>
      </c>
      <c r="J26" s="155">
        <v>0</v>
      </c>
      <c r="K26" s="155">
        <v>0</v>
      </c>
      <c r="L26" s="155">
        <v>0</v>
      </c>
      <c r="M26" s="155">
        <v>0</v>
      </c>
      <c r="N26" s="132" t="s">
        <v>30</v>
      </c>
      <c r="O26" s="135"/>
    </row>
    <row r="27" spans="1:15" ht="12" customHeight="1" x14ac:dyDescent="0.2">
      <c r="A27" s="129"/>
      <c r="B27" s="101" t="s">
        <v>234</v>
      </c>
      <c r="C27" s="110" t="s">
        <v>32</v>
      </c>
      <c r="D27" s="158">
        <v>0.69930069930069927</v>
      </c>
      <c r="E27" s="158">
        <v>0.33333333333333331</v>
      </c>
      <c r="F27" s="155">
        <v>0.29239766081871343</v>
      </c>
      <c r="G27" s="155">
        <v>0.56980056980056981</v>
      </c>
      <c r="H27" s="155">
        <v>0</v>
      </c>
      <c r="I27" s="155">
        <v>1.1695906432748537</v>
      </c>
      <c r="J27" s="155">
        <v>1.0781671159029649</v>
      </c>
      <c r="K27" s="155">
        <v>0.8</v>
      </c>
      <c r="L27" s="155">
        <v>0.70175438596491224</v>
      </c>
      <c r="M27" s="155">
        <v>0.99833610648918469</v>
      </c>
      <c r="N27" s="132" t="s">
        <v>32</v>
      </c>
      <c r="O27" s="135">
        <v>7</v>
      </c>
    </row>
    <row r="28" spans="1:15" ht="24" customHeight="1" x14ac:dyDescent="0.2">
      <c r="A28" s="129">
        <v>8</v>
      </c>
      <c r="B28" s="101" t="s">
        <v>48</v>
      </c>
      <c r="C28" s="101"/>
      <c r="D28" s="158"/>
      <c r="E28" s="158"/>
      <c r="F28" s="155"/>
      <c r="G28" s="155"/>
      <c r="H28" s="155"/>
      <c r="I28" s="155"/>
      <c r="J28" s="155"/>
      <c r="K28" s="155"/>
      <c r="L28" s="155"/>
      <c r="M28" s="155"/>
      <c r="N28" s="133"/>
      <c r="O28" s="135"/>
    </row>
    <row r="29" spans="1:15" ht="12" customHeight="1" x14ac:dyDescent="0.2">
      <c r="A29" s="129"/>
      <c r="B29" s="101" t="s">
        <v>49</v>
      </c>
      <c r="C29" s="110" t="s">
        <v>28</v>
      </c>
      <c r="D29" s="158">
        <v>0</v>
      </c>
      <c r="E29" s="158">
        <v>3.484320557491289</v>
      </c>
      <c r="F29" s="155">
        <v>1.2195121951219512</v>
      </c>
      <c r="G29" s="155">
        <v>3.283582089552239</v>
      </c>
      <c r="H29" s="155">
        <v>2.1148036253776437</v>
      </c>
      <c r="I29" s="155">
        <v>2.4615384615384617</v>
      </c>
      <c r="J29" s="155">
        <v>1.9553072625698324</v>
      </c>
      <c r="K29" s="155">
        <v>1.9</v>
      </c>
      <c r="L29" s="155">
        <v>2.1778584392014517</v>
      </c>
      <c r="M29" s="155">
        <v>1.3840830449826989</v>
      </c>
      <c r="N29" s="132" t="s">
        <v>28</v>
      </c>
      <c r="O29" s="135"/>
    </row>
    <row r="30" spans="1:15" ht="12" customHeight="1" x14ac:dyDescent="0.2">
      <c r="A30" s="129"/>
      <c r="B30" s="134" t="s">
        <v>59</v>
      </c>
      <c r="C30" s="110" t="s">
        <v>30</v>
      </c>
      <c r="D30" s="158">
        <v>0</v>
      </c>
      <c r="E30" s="158">
        <v>0</v>
      </c>
      <c r="F30" s="155">
        <v>0</v>
      </c>
      <c r="G30" s="155">
        <v>6.25</v>
      </c>
      <c r="H30" s="155">
        <v>0</v>
      </c>
      <c r="I30" s="155">
        <v>0</v>
      </c>
      <c r="J30" s="155">
        <v>0</v>
      </c>
      <c r="K30" s="155">
        <v>0</v>
      </c>
      <c r="L30" s="155">
        <v>0</v>
      </c>
      <c r="M30" s="155">
        <v>0</v>
      </c>
      <c r="N30" s="132" t="s">
        <v>30</v>
      </c>
      <c r="O30" s="135"/>
    </row>
    <row r="31" spans="1:15" ht="12" customHeight="1" x14ac:dyDescent="0.2">
      <c r="A31" s="129"/>
      <c r="B31" s="101" t="s">
        <v>50</v>
      </c>
      <c r="C31" s="110" t="s">
        <v>32</v>
      </c>
      <c r="D31" s="158">
        <v>0</v>
      </c>
      <c r="E31" s="158">
        <v>3.3333333333333335</v>
      </c>
      <c r="F31" s="155">
        <v>1.1695906432748537</v>
      </c>
      <c r="G31" s="155">
        <v>3.4188034188034186</v>
      </c>
      <c r="H31" s="155">
        <v>2.0231213872832372</v>
      </c>
      <c r="I31" s="155">
        <v>2.3391812865497075</v>
      </c>
      <c r="J31" s="155">
        <v>1.8867924528301887</v>
      </c>
      <c r="K31" s="155">
        <v>1.9</v>
      </c>
      <c r="L31" s="155">
        <v>2.1052631578947367</v>
      </c>
      <c r="M31" s="155">
        <v>1.3311148086522462</v>
      </c>
      <c r="N31" s="132" t="s">
        <v>32</v>
      </c>
      <c r="O31" s="135">
        <v>8</v>
      </c>
    </row>
    <row r="32" spans="1:15" ht="24" customHeight="1" x14ac:dyDescent="0.2">
      <c r="A32" s="129">
        <v>9</v>
      </c>
      <c r="B32" s="101" t="s">
        <v>51</v>
      </c>
      <c r="C32" s="110" t="s">
        <v>28</v>
      </c>
      <c r="D32" s="158">
        <v>28.673835125448029</v>
      </c>
      <c r="E32" s="158">
        <v>28.919860627177702</v>
      </c>
      <c r="F32" s="155">
        <v>28.048780487804876</v>
      </c>
      <c r="G32" s="155">
        <v>24.776119402985074</v>
      </c>
      <c r="H32" s="155">
        <v>19.637462235649547</v>
      </c>
      <c r="I32" s="155">
        <v>18.46153846153846</v>
      </c>
      <c r="J32" s="155">
        <v>15.921787709497206</v>
      </c>
      <c r="K32" s="155">
        <v>17.600000000000001</v>
      </c>
      <c r="L32" s="155">
        <v>14.7005444646098</v>
      </c>
      <c r="M32" s="155">
        <v>12.802768166089965</v>
      </c>
      <c r="N32" s="132" t="s">
        <v>28</v>
      </c>
      <c r="O32" s="135"/>
    </row>
    <row r="33" spans="1:17" ht="12" customHeight="1" x14ac:dyDescent="0.2">
      <c r="A33" s="129"/>
      <c r="B33" s="101" t="s">
        <v>233</v>
      </c>
      <c r="C33" s="110" t="s">
        <v>30</v>
      </c>
      <c r="D33" s="158">
        <v>42.857142857142854</v>
      </c>
      <c r="E33" s="158">
        <v>15.384615384615385</v>
      </c>
      <c r="F33" s="155">
        <v>35.714285714285715</v>
      </c>
      <c r="G33" s="155">
        <v>37.5</v>
      </c>
      <c r="H33" s="155">
        <v>33.333333333333329</v>
      </c>
      <c r="I33" s="155">
        <v>41.176470588235297</v>
      </c>
      <c r="J33" s="155">
        <v>15.384615384615385</v>
      </c>
      <c r="K33" s="155">
        <v>17.600000000000001</v>
      </c>
      <c r="L33" s="155">
        <v>5.2631578947368425</v>
      </c>
      <c r="M33" s="155">
        <v>21.739130434782609</v>
      </c>
      <c r="N33" s="132" t="s">
        <v>30</v>
      </c>
      <c r="O33" s="135"/>
    </row>
    <row r="34" spans="1:17" ht="12" customHeight="1" x14ac:dyDescent="0.2">
      <c r="A34" s="129"/>
      <c r="B34" s="101" t="s">
        <v>52</v>
      </c>
      <c r="C34" s="110" t="s">
        <v>32</v>
      </c>
      <c r="D34" s="158">
        <v>29.02097902097902</v>
      </c>
      <c r="E34" s="158">
        <v>28.333333333333332</v>
      </c>
      <c r="F34" s="155">
        <v>28.362573099415204</v>
      </c>
      <c r="G34" s="155">
        <v>25.356125356125357</v>
      </c>
      <c r="H34" s="155">
        <v>20.23121387283237</v>
      </c>
      <c r="I34" s="155">
        <v>19.5906432748538</v>
      </c>
      <c r="J34" s="155">
        <v>15.902964959568733</v>
      </c>
      <c r="K34" s="155">
        <v>17.600000000000001</v>
      </c>
      <c r="L34" s="155">
        <v>14.385964912280702</v>
      </c>
      <c r="M34" s="155">
        <v>13.144758735440933</v>
      </c>
      <c r="N34" s="132" t="s">
        <v>32</v>
      </c>
      <c r="O34" s="135">
        <v>9</v>
      </c>
    </row>
    <row r="35" spans="1:17" ht="12" customHeight="1" x14ac:dyDescent="0.2">
      <c r="A35" s="129"/>
      <c r="B35" s="101" t="s">
        <v>53</v>
      </c>
      <c r="C35" s="110"/>
      <c r="D35" s="158"/>
      <c r="E35" s="158"/>
      <c r="F35" s="155"/>
      <c r="G35" s="155"/>
      <c r="H35" s="155"/>
      <c r="I35" s="155"/>
      <c r="J35" s="155"/>
      <c r="K35" s="155"/>
      <c r="L35" s="155"/>
      <c r="M35" s="155"/>
      <c r="N35" s="132"/>
      <c r="O35" s="135"/>
    </row>
    <row r="36" spans="1:17" ht="12" customHeight="1" x14ac:dyDescent="0.2">
      <c r="A36" s="129">
        <v>10</v>
      </c>
      <c r="B36" s="101" t="s">
        <v>267</v>
      </c>
      <c r="C36" s="110" t="s">
        <v>28</v>
      </c>
      <c r="D36" s="158">
        <v>23.655913978494624</v>
      </c>
      <c r="E36" s="158">
        <v>22.648083623693381</v>
      </c>
      <c r="F36" s="155">
        <v>23.780487804878049</v>
      </c>
      <c r="G36" s="155">
        <v>19.402985074626866</v>
      </c>
      <c r="H36" s="155">
        <v>15.105740181268882</v>
      </c>
      <c r="I36" s="155">
        <v>14.5</v>
      </c>
      <c r="J36" s="155">
        <v>13.687150837988828</v>
      </c>
      <c r="K36" s="155">
        <v>15.1</v>
      </c>
      <c r="L36" s="155">
        <v>11.61524500907441</v>
      </c>
      <c r="M36" s="155">
        <v>9.688581314878892</v>
      </c>
      <c r="N36" s="132" t="s">
        <v>28</v>
      </c>
      <c r="O36" s="135"/>
    </row>
    <row r="37" spans="1:17" ht="12" customHeight="1" x14ac:dyDescent="0.2">
      <c r="A37" s="129"/>
      <c r="B37" s="101"/>
      <c r="C37" s="110" t="s">
        <v>30</v>
      </c>
      <c r="D37" s="158">
        <v>14.285714285714286</v>
      </c>
      <c r="E37" s="158">
        <v>0</v>
      </c>
      <c r="F37" s="155">
        <v>35.714285714285715</v>
      </c>
      <c r="G37" s="155">
        <v>37.5</v>
      </c>
      <c r="H37" s="155">
        <v>26.666666666666668</v>
      </c>
      <c r="I37" s="155">
        <v>35.294117647058826</v>
      </c>
      <c r="J37" s="155">
        <v>15.384615384615385</v>
      </c>
      <c r="K37" s="155">
        <v>17.600000000000001</v>
      </c>
      <c r="L37" s="155">
        <v>5.2631578947368425</v>
      </c>
      <c r="M37" s="155">
        <v>21.739130434782609</v>
      </c>
      <c r="N37" s="132" t="s">
        <v>30</v>
      </c>
      <c r="O37" s="135"/>
    </row>
    <row r="38" spans="1:17" ht="12" customHeight="1" x14ac:dyDescent="0.2">
      <c r="A38" s="129"/>
      <c r="B38" s="101"/>
      <c r="C38" s="110" t="s">
        <v>32</v>
      </c>
      <c r="D38" s="158">
        <v>23.426573426573427</v>
      </c>
      <c r="E38" s="158">
        <v>21.666666666666668</v>
      </c>
      <c r="F38" s="155">
        <v>24.269005847953217</v>
      </c>
      <c r="G38" s="155">
        <v>20.227920227920229</v>
      </c>
      <c r="H38" s="155">
        <v>15.606936416184972</v>
      </c>
      <c r="I38" s="155">
        <v>15.497076023391813</v>
      </c>
      <c r="J38" s="155">
        <v>13.746630727762803</v>
      </c>
      <c r="K38" s="155">
        <v>15.1</v>
      </c>
      <c r="L38" s="155">
        <v>11.403508771929825</v>
      </c>
      <c r="M38" s="155">
        <v>10.149750415973378</v>
      </c>
      <c r="N38" s="132" t="s">
        <v>32</v>
      </c>
      <c r="O38" s="135">
        <v>10</v>
      </c>
    </row>
    <row r="39" spans="1:17" ht="24" customHeight="1" x14ac:dyDescent="0.2">
      <c r="A39" s="129">
        <v>11</v>
      </c>
      <c r="B39" s="101" t="s">
        <v>457</v>
      </c>
      <c r="C39" s="110" t="s">
        <v>28</v>
      </c>
      <c r="D39" s="158">
        <v>3.9426523297491038</v>
      </c>
      <c r="E39" s="158">
        <v>4.529616724738676</v>
      </c>
      <c r="F39" s="155">
        <v>2.7439024390243905</v>
      </c>
      <c r="G39" s="155">
        <v>2.9850746268656718</v>
      </c>
      <c r="H39" s="155">
        <v>3.0211480362537766</v>
      </c>
      <c r="I39" s="155">
        <v>2.4615384615384617</v>
      </c>
      <c r="J39" s="155">
        <v>1.6759776536312849</v>
      </c>
      <c r="K39" s="155">
        <v>1.5</v>
      </c>
      <c r="L39" s="155">
        <v>1.9963702359346642</v>
      </c>
      <c r="M39" s="155">
        <v>2.0761245674740483</v>
      </c>
      <c r="N39" s="132" t="s">
        <v>28</v>
      </c>
      <c r="O39" s="135"/>
    </row>
    <row r="40" spans="1:17" ht="12" customHeight="1" x14ac:dyDescent="0.2">
      <c r="A40" s="129"/>
      <c r="B40" s="101"/>
      <c r="C40" s="110" t="s">
        <v>30</v>
      </c>
      <c r="D40" s="158">
        <v>0</v>
      </c>
      <c r="E40" s="158">
        <v>0</v>
      </c>
      <c r="F40" s="155">
        <v>0</v>
      </c>
      <c r="G40" s="155">
        <v>0</v>
      </c>
      <c r="H40" s="155">
        <v>0</v>
      </c>
      <c r="I40" s="155">
        <v>5.882352941176471</v>
      </c>
      <c r="J40" s="155">
        <v>0</v>
      </c>
      <c r="K40" s="155">
        <v>0</v>
      </c>
      <c r="L40" s="155">
        <v>0</v>
      </c>
      <c r="M40" s="155">
        <v>0</v>
      </c>
      <c r="N40" s="132" t="s">
        <v>30</v>
      </c>
      <c r="O40" s="135"/>
    </row>
    <row r="41" spans="1:17" ht="12" customHeight="1" x14ac:dyDescent="0.2">
      <c r="A41" s="129"/>
      <c r="B41" s="101"/>
      <c r="C41" s="110" t="s">
        <v>32</v>
      </c>
      <c r="D41" s="158">
        <v>3.8461538461538463</v>
      </c>
      <c r="E41" s="158">
        <v>4.333333333333333</v>
      </c>
      <c r="F41" s="155">
        <v>2.6315789473684212</v>
      </c>
      <c r="G41" s="155">
        <v>2.8490028490028489</v>
      </c>
      <c r="H41" s="155">
        <v>2.8901734104046244</v>
      </c>
      <c r="I41" s="155">
        <v>2.6315789473684212</v>
      </c>
      <c r="J41" s="155">
        <v>1.6172506738544474</v>
      </c>
      <c r="K41" s="155">
        <v>1.5</v>
      </c>
      <c r="L41" s="155">
        <v>1.9298245614035088</v>
      </c>
      <c r="M41" s="155">
        <v>1.9966722129783694</v>
      </c>
      <c r="N41" s="132" t="s">
        <v>32</v>
      </c>
      <c r="O41" s="135">
        <v>11</v>
      </c>
    </row>
    <row r="42" spans="1:17" s="1" customFormat="1" ht="24" customHeight="1" x14ac:dyDescent="0.2">
      <c r="A42" s="23">
        <v>12</v>
      </c>
      <c r="B42" s="39" t="s">
        <v>154</v>
      </c>
      <c r="C42" s="24" t="s">
        <v>28</v>
      </c>
      <c r="D42" s="159">
        <v>100</v>
      </c>
      <c r="E42" s="159">
        <v>100</v>
      </c>
      <c r="F42" s="157">
        <v>100</v>
      </c>
      <c r="G42" s="157">
        <v>100</v>
      </c>
      <c r="H42" s="157">
        <v>100</v>
      </c>
      <c r="I42" s="157">
        <v>100</v>
      </c>
      <c r="J42" s="157">
        <v>100</v>
      </c>
      <c r="K42" s="157">
        <v>100</v>
      </c>
      <c r="L42" s="157">
        <v>100</v>
      </c>
      <c r="M42" s="157">
        <v>100</v>
      </c>
      <c r="N42" s="24" t="s">
        <v>28</v>
      </c>
      <c r="O42" s="135"/>
      <c r="Q42" s="386"/>
    </row>
    <row r="43" spans="1:17" s="1" customFormat="1" ht="12" customHeight="1" x14ac:dyDescent="0.2">
      <c r="A43" s="4"/>
      <c r="B43" s="39"/>
      <c r="C43" s="24" t="s">
        <v>235</v>
      </c>
      <c r="D43" s="159">
        <v>100</v>
      </c>
      <c r="E43" s="159">
        <v>100</v>
      </c>
      <c r="F43" s="157">
        <v>100</v>
      </c>
      <c r="G43" s="157">
        <v>100</v>
      </c>
      <c r="H43" s="157">
        <v>100</v>
      </c>
      <c r="I43" s="157">
        <v>100</v>
      </c>
      <c r="J43" s="157">
        <v>100</v>
      </c>
      <c r="K43" s="157">
        <v>100</v>
      </c>
      <c r="L43" s="157">
        <v>100</v>
      </c>
      <c r="M43" s="157">
        <v>100</v>
      </c>
      <c r="N43" s="24" t="s">
        <v>30</v>
      </c>
      <c r="O43" s="135"/>
      <c r="Q43" s="386"/>
    </row>
    <row r="44" spans="1:17" s="1" customFormat="1" ht="12" customHeight="1" x14ac:dyDescent="0.2">
      <c r="A44" s="4"/>
      <c r="B44" s="39"/>
      <c r="C44" s="24" t="s">
        <v>32</v>
      </c>
      <c r="D44" s="159">
        <v>100</v>
      </c>
      <c r="E44" s="159">
        <v>100</v>
      </c>
      <c r="F44" s="157">
        <v>100</v>
      </c>
      <c r="G44" s="157">
        <v>100</v>
      </c>
      <c r="H44" s="157">
        <v>100</v>
      </c>
      <c r="I44" s="157">
        <v>100</v>
      </c>
      <c r="J44" s="157">
        <v>100</v>
      </c>
      <c r="K44" s="157">
        <v>100</v>
      </c>
      <c r="L44" s="157">
        <v>100</v>
      </c>
      <c r="M44" s="157">
        <v>100</v>
      </c>
      <c r="N44" s="24" t="s">
        <v>32</v>
      </c>
      <c r="O44" s="59">
        <v>12</v>
      </c>
      <c r="Q44" s="386"/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8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9"/>
  <sheetViews>
    <sheetView showGridLines="0" showRuler="0" zoomScaleNormal="100" workbookViewId="0">
      <selection sqref="A1:XFD1"/>
    </sheetView>
  </sheetViews>
  <sheetFormatPr baseColWidth="10" defaultColWidth="10" defaultRowHeight="12.75" x14ac:dyDescent="0.2"/>
  <cols>
    <col min="1" max="7" width="11.125" style="225" customWidth="1"/>
    <col min="8" max="16384" width="10" style="225"/>
  </cols>
  <sheetData>
    <row r="1" spans="1:14" ht="13.5" customHeight="1" x14ac:dyDescent="0.2">
      <c r="A1" s="222" t="s">
        <v>496</v>
      </c>
      <c r="B1" s="222"/>
      <c r="C1" s="222"/>
      <c r="D1" s="222"/>
      <c r="E1" s="223"/>
      <c r="F1" s="224"/>
      <c r="G1" s="224"/>
    </row>
    <row r="2" spans="1:14" ht="12.75" customHeight="1" x14ac:dyDescent="0.2">
      <c r="B2" s="226"/>
      <c r="C2" s="226"/>
      <c r="D2" s="226"/>
      <c r="E2" s="226"/>
      <c r="F2" s="226"/>
      <c r="G2" s="226"/>
    </row>
    <row r="3" spans="1:14" ht="12.75" customHeight="1" x14ac:dyDescent="0.2">
      <c r="A3" s="430" t="s">
        <v>236</v>
      </c>
      <c r="B3" s="433" t="s">
        <v>281</v>
      </c>
      <c r="C3" s="433" t="s">
        <v>282</v>
      </c>
      <c r="D3" s="433" t="s">
        <v>237</v>
      </c>
      <c r="E3" s="436" t="s">
        <v>238</v>
      </c>
      <c r="F3" s="437"/>
      <c r="G3" s="437"/>
    </row>
    <row r="4" spans="1:14" ht="12.75" customHeight="1" x14ac:dyDescent="0.2">
      <c r="A4" s="431"/>
      <c r="B4" s="434"/>
      <c r="C4" s="434"/>
      <c r="D4" s="434"/>
      <c r="E4" s="438" t="s">
        <v>239</v>
      </c>
      <c r="F4" s="438" t="s">
        <v>240</v>
      </c>
      <c r="G4" s="439" t="s">
        <v>241</v>
      </c>
    </row>
    <row r="5" spans="1:14" ht="12.75" customHeight="1" x14ac:dyDescent="0.2">
      <c r="A5" s="431"/>
      <c r="B5" s="434"/>
      <c r="C5" s="434"/>
      <c r="D5" s="434"/>
      <c r="E5" s="434"/>
      <c r="F5" s="434"/>
      <c r="G5" s="440"/>
    </row>
    <row r="6" spans="1:14" ht="12.75" customHeight="1" x14ac:dyDescent="0.2">
      <c r="A6" s="431"/>
      <c r="B6" s="434"/>
      <c r="C6" s="434"/>
      <c r="D6" s="434"/>
      <c r="E6" s="434"/>
      <c r="F6" s="434"/>
      <c r="G6" s="440"/>
    </row>
    <row r="7" spans="1:14" ht="12.75" customHeight="1" x14ac:dyDescent="0.2">
      <c r="A7" s="432"/>
      <c r="B7" s="435"/>
      <c r="C7" s="435"/>
      <c r="D7" s="435"/>
      <c r="E7" s="435"/>
      <c r="F7" s="435"/>
      <c r="G7" s="441"/>
    </row>
    <row r="8" spans="1:14" ht="25.5" customHeight="1" x14ac:dyDescent="0.2">
      <c r="A8" s="227"/>
      <c r="B8" s="428" t="s">
        <v>54</v>
      </c>
      <c r="C8" s="428"/>
      <c r="D8" s="428"/>
      <c r="E8" s="428"/>
      <c r="F8" s="428"/>
      <c r="G8" s="428"/>
    </row>
    <row r="9" spans="1:14" ht="12.75" customHeight="1" x14ac:dyDescent="0.2">
      <c r="A9" s="228">
        <v>2017</v>
      </c>
      <c r="B9" s="229"/>
      <c r="C9" s="230"/>
      <c r="D9" s="229"/>
      <c r="E9" s="229"/>
      <c r="F9" s="229"/>
      <c r="G9" s="230"/>
    </row>
    <row r="10" spans="1:14" ht="12.75" customHeight="1" x14ac:dyDescent="0.2">
      <c r="A10" s="228" t="s">
        <v>242</v>
      </c>
      <c r="B10" s="229">
        <v>8302</v>
      </c>
      <c r="C10" s="229">
        <v>8123</v>
      </c>
      <c r="D10" s="229">
        <v>1236</v>
      </c>
      <c r="E10" s="229">
        <v>1064</v>
      </c>
      <c r="F10" s="229">
        <v>134</v>
      </c>
      <c r="G10" s="229">
        <v>38</v>
      </c>
    </row>
    <row r="11" spans="1:14" ht="12.75" customHeight="1" x14ac:dyDescent="0.2">
      <c r="A11" s="228" t="s">
        <v>243</v>
      </c>
      <c r="B11" s="229">
        <v>7615</v>
      </c>
      <c r="C11" s="229">
        <v>7639</v>
      </c>
      <c r="D11" s="229">
        <v>1147</v>
      </c>
      <c r="E11" s="229">
        <v>963</v>
      </c>
      <c r="F11" s="229">
        <v>140</v>
      </c>
      <c r="G11" s="229">
        <v>44</v>
      </c>
    </row>
    <row r="12" spans="1:14" ht="12.75" customHeight="1" x14ac:dyDescent="0.2">
      <c r="A12" s="228" t="s">
        <v>244</v>
      </c>
      <c r="B12" s="229">
        <v>7391</v>
      </c>
      <c r="C12" s="229">
        <v>7424</v>
      </c>
      <c r="D12" s="229">
        <v>1165</v>
      </c>
      <c r="E12" s="229">
        <v>957</v>
      </c>
      <c r="F12" s="229">
        <v>156</v>
      </c>
      <c r="G12" s="229">
        <v>52</v>
      </c>
    </row>
    <row r="13" spans="1:14" ht="12.75" customHeight="1" x14ac:dyDescent="0.2">
      <c r="A13" s="228" t="s">
        <v>245</v>
      </c>
      <c r="B13" s="229">
        <v>7331</v>
      </c>
      <c r="C13" s="229">
        <v>7407</v>
      </c>
      <c r="D13" s="229">
        <v>1136</v>
      </c>
      <c r="E13" s="229">
        <v>958</v>
      </c>
      <c r="F13" s="229">
        <v>140</v>
      </c>
      <c r="G13" s="229">
        <v>38</v>
      </c>
    </row>
    <row r="14" spans="1:14" ht="25.5" customHeight="1" x14ac:dyDescent="0.2">
      <c r="A14" s="231" t="s">
        <v>54</v>
      </c>
      <c r="B14" s="232">
        <f>SUM(B10:B13)</f>
        <v>30639</v>
      </c>
      <c r="C14" s="232">
        <f t="shared" ref="C14:G14" si="0">SUM(C10:C13)</f>
        <v>30593</v>
      </c>
      <c r="D14" s="232">
        <f t="shared" si="0"/>
        <v>4684</v>
      </c>
      <c r="E14" s="232">
        <f t="shared" si="0"/>
        <v>3942</v>
      </c>
      <c r="F14" s="232">
        <f t="shared" si="0"/>
        <v>570</v>
      </c>
      <c r="G14" s="232">
        <f t="shared" si="0"/>
        <v>172</v>
      </c>
    </row>
    <row r="15" spans="1:14" ht="25.5" customHeight="1" x14ac:dyDescent="0.2">
      <c r="A15" s="228">
        <v>2018</v>
      </c>
      <c r="B15" s="69"/>
      <c r="C15" s="69"/>
      <c r="D15" s="69"/>
      <c r="E15" s="69"/>
      <c r="F15" s="69"/>
      <c r="G15" s="69"/>
    </row>
    <row r="16" spans="1:14" ht="12.75" customHeight="1" x14ac:dyDescent="0.2">
      <c r="A16" s="228" t="s">
        <v>242</v>
      </c>
      <c r="B16" s="229">
        <v>8881</v>
      </c>
      <c r="C16" s="229">
        <v>8789</v>
      </c>
      <c r="D16" s="229">
        <v>1185</v>
      </c>
      <c r="E16" s="229">
        <v>1011</v>
      </c>
      <c r="F16" s="229">
        <v>129</v>
      </c>
      <c r="G16" s="229">
        <v>45</v>
      </c>
      <c r="I16" s="233"/>
      <c r="J16" s="233"/>
      <c r="K16" s="233"/>
      <c r="L16" s="233"/>
      <c r="M16" s="233"/>
      <c r="N16" s="233"/>
    </row>
    <row r="17" spans="1:14" ht="25.5" customHeight="1" x14ac:dyDescent="0.2">
      <c r="A17" s="234"/>
      <c r="B17" s="428" t="s">
        <v>28</v>
      </c>
      <c r="C17" s="428"/>
      <c r="D17" s="428"/>
      <c r="E17" s="428"/>
      <c r="F17" s="428"/>
      <c r="G17" s="428"/>
      <c r="I17" s="233"/>
      <c r="J17" s="233"/>
      <c r="K17" s="233"/>
      <c r="L17" s="233"/>
      <c r="M17" s="233"/>
      <c r="N17" s="233"/>
    </row>
    <row r="18" spans="1:14" ht="12.75" customHeight="1" x14ac:dyDescent="0.2">
      <c r="A18" s="228">
        <v>2017</v>
      </c>
      <c r="B18" s="230"/>
      <c r="C18" s="230"/>
      <c r="D18" s="230"/>
      <c r="E18" s="230"/>
      <c r="F18" s="230"/>
      <c r="G18" s="230"/>
      <c r="I18" s="233"/>
      <c r="J18" s="233"/>
      <c r="K18" s="233"/>
      <c r="L18" s="233"/>
      <c r="M18" s="233"/>
      <c r="N18" s="233"/>
    </row>
    <row r="19" spans="1:14" ht="12.75" customHeight="1" x14ac:dyDescent="0.2">
      <c r="A19" s="228" t="s">
        <v>242</v>
      </c>
      <c r="B19" s="229">
        <v>7663</v>
      </c>
      <c r="C19" s="229">
        <v>7501</v>
      </c>
      <c r="D19" s="229">
        <v>1070</v>
      </c>
      <c r="E19" s="229">
        <v>918</v>
      </c>
      <c r="F19" s="229">
        <v>116</v>
      </c>
      <c r="G19" s="229">
        <v>36</v>
      </c>
      <c r="I19" s="233"/>
      <c r="J19" s="233"/>
      <c r="K19" s="233"/>
      <c r="L19" s="233"/>
      <c r="M19" s="233"/>
      <c r="N19" s="233"/>
    </row>
    <row r="20" spans="1:14" ht="12.75" customHeight="1" x14ac:dyDescent="0.2">
      <c r="A20" s="228" t="s">
        <v>243</v>
      </c>
      <c r="B20" s="229">
        <v>7066</v>
      </c>
      <c r="C20" s="229">
        <v>7065</v>
      </c>
      <c r="D20" s="229">
        <v>981</v>
      </c>
      <c r="E20" s="229">
        <v>830</v>
      </c>
      <c r="F20" s="229">
        <v>113</v>
      </c>
      <c r="G20" s="229">
        <v>38</v>
      </c>
      <c r="I20" s="233"/>
      <c r="J20" s="233"/>
      <c r="K20" s="233"/>
      <c r="L20" s="233"/>
      <c r="M20" s="233"/>
      <c r="N20" s="233"/>
    </row>
    <row r="21" spans="1:14" ht="12.75" customHeight="1" x14ac:dyDescent="0.2">
      <c r="A21" s="228" t="s">
        <v>244</v>
      </c>
      <c r="B21" s="229">
        <v>6860</v>
      </c>
      <c r="C21" s="229">
        <v>6912</v>
      </c>
      <c r="D21" s="229">
        <v>1007</v>
      </c>
      <c r="E21" s="229">
        <v>829</v>
      </c>
      <c r="F21" s="229">
        <v>134</v>
      </c>
      <c r="G21" s="229">
        <v>44</v>
      </c>
      <c r="I21" s="233"/>
      <c r="J21" s="233"/>
      <c r="K21" s="233"/>
      <c r="L21" s="233"/>
      <c r="M21" s="233"/>
      <c r="N21" s="233"/>
    </row>
    <row r="22" spans="1:14" ht="12.75" customHeight="1" x14ac:dyDescent="0.2">
      <c r="A22" s="228" t="s">
        <v>245</v>
      </c>
      <c r="B22" s="229">
        <v>6776</v>
      </c>
      <c r="C22" s="229">
        <v>6852</v>
      </c>
      <c r="D22" s="229">
        <v>986</v>
      </c>
      <c r="E22" s="229">
        <v>828</v>
      </c>
      <c r="F22" s="229">
        <v>126</v>
      </c>
      <c r="G22" s="229">
        <v>32</v>
      </c>
    </row>
    <row r="23" spans="1:14" ht="25.5" customHeight="1" x14ac:dyDescent="0.2">
      <c r="A23" s="231" t="s">
        <v>86</v>
      </c>
      <c r="B23" s="235">
        <f>SUM(B19:B22)</f>
        <v>28365</v>
      </c>
      <c r="C23" s="235">
        <f t="shared" ref="C23:G23" si="1">SUM(C19:C22)</f>
        <v>28330</v>
      </c>
      <c r="D23" s="235">
        <f t="shared" si="1"/>
        <v>4044</v>
      </c>
      <c r="E23" s="235">
        <f t="shared" si="1"/>
        <v>3405</v>
      </c>
      <c r="F23" s="235">
        <f t="shared" si="1"/>
        <v>489</v>
      </c>
      <c r="G23" s="235">
        <f t="shared" si="1"/>
        <v>150</v>
      </c>
    </row>
    <row r="24" spans="1:14" ht="25.5" customHeight="1" x14ac:dyDescent="0.2">
      <c r="A24" s="228">
        <v>2018</v>
      </c>
      <c r="F24" s="229"/>
    </row>
    <row r="25" spans="1:14" ht="12.75" customHeight="1" x14ac:dyDescent="0.2">
      <c r="A25" s="228" t="s">
        <v>242</v>
      </c>
      <c r="B25" s="229">
        <v>8259</v>
      </c>
      <c r="C25" s="229">
        <v>8169</v>
      </c>
      <c r="D25" s="229">
        <v>1001</v>
      </c>
      <c r="E25" s="229">
        <v>851</v>
      </c>
      <c r="F25" s="229">
        <v>115</v>
      </c>
      <c r="G25" s="229">
        <v>35</v>
      </c>
    </row>
    <row r="26" spans="1:14" s="237" customFormat="1" ht="25.5" customHeight="1" x14ac:dyDescent="0.2">
      <c r="A26" s="236"/>
      <c r="B26" s="429" t="s">
        <v>30</v>
      </c>
      <c r="C26" s="429"/>
      <c r="D26" s="429"/>
      <c r="E26" s="429"/>
      <c r="F26" s="429"/>
      <c r="G26" s="429"/>
    </row>
    <row r="27" spans="1:14" s="237" customFormat="1" ht="12.75" customHeight="1" x14ac:dyDescent="0.2">
      <c r="A27" s="228">
        <v>2017</v>
      </c>
      <c r="B27" s="285"/>
      <c r="C27" s="285"/>
      <c r="D27" s="285"/>
      <c r="E27" s="285"/>
      <c r="F27" s="285"/>
      <c r="G27" s="285"/>
    </row>
    <row r="28" spans="1:14" ht="12.75" customHeight="1" x14ac:dyDescent="0.2">
      <c r="A28" s="228" t="s">
        <v>242</v>
      </c>
      <c r="B28" s="229">
        <v>639</v>
      </c>
      <c r="C28" s="229">
        <v>622</v>
      </c>
      <c r="D28" s="229">
        <v>166</v>
      </c>
      <c r="E28" s="229">
        <v>146</v>
      </c>
      <c r="F28" s="229">
        <v>18</v>
      </c>
      <c r="G28" s="229">
        <v>2</v>
      </c>
    </row>
    <row r="29" spans="1:14" ht="12.75" customHeight="1" x14ac:dyDescent="0.2">
      <c r="A29" s="228" t="s">
        <v>243</v>
      </c>
      <c r="B29" s="229">
        <v>549</v>
      </c>
      <c r="C29" s="229">
        <v>574</v>
      </c>
      <c r="D29" s="229">
        <v>166</v>
      </c>
      <c r="E29" s="229">
        <v>133</v>
      </c>
      <c r="F29" s="229">
        <v>27</v>
      </c>
      <c r="G29" s="229">
        <v>6</v>
      </c>
    </row>
    <row r="30" spans="1:14" ht="12.75" customHeight="1" x14ac:dyDescent="0.2">
      <c r="A30" s="228" t="s">
        <v>244</v>
      </c>
      <c r="B30" s="229">
        <v>531</v>
      </c>
      <c r="C30" s="229">
        <v>512</v>
      </c>
      <c r="D30" s="229">
        <v>158</v>
      </c>
      <c r="E30" s="229">
        <v>128</v>
      </c>
      <c r="F30" s="229">
        <v>22</v>
      </c>
      <c r="G30" s="229">
        <v>8</v>
      </c>
    </row>
    <row r="31" spans="1:14" ht="12.75" customHeight="1" x14ac:dyDescent="0.2">
      <c r="A31" s="228" t="s">
        <v>245</v>
      </c>
      <c r="B31" s="229">
        <v>555</v>
      </c>
      <c r="C31" s="229">
        <v>555</v>
      </c>
      <c r="D31" s="229">
        <v>150</v>
      </c>
      <c r="E31" s="229">
        <v>130</v>
      </c>
      <c r="F31" s="229">
        <v>14</v>
      </c>
      <c r="G31" s="229">
        <v>6</v>
      </c>
    </row>
    <row r="32" spans="1:14" ht="25.5" customHeight="1" x14ac:dyDescent="0.2">
      <c r="A32" s="231" t="s">
        <v>86</v>
      </c>
      <c r="B32" s="232">
        <f>SUM(B28:B31)</f>
        <v>2274</v>
      </c>
      <c r="C32" s="232">
        <f t="shared" ref="C32:G32" si="2">SUM(C28:C31)</f>
        <v>2263</v>
      </c>
      <c r="D32" s="232">
        <f t="shared" si="2"/>
        <v>640</v>
      </c>
      <c r="E32" s="232">
        <f t="shared" si="2"/>
        <v>537</v>
      </c>
      <c r="F32" s="232">
        <f t="shared" si="2"/>
        <v>81</v>
      </c>
      <c r="G32" s="232">
        <f t="shared" si="2"/>
        <v>22</v>
      </c>
    </row>
    <row r="33" spans="1:7" ht="12.75" customHeight="1" x14ac:dyDescent="0.2">
      <c r="A33" s="228"/>
    </row>
    <row r="34" spans="1:7" ht="12.75" customHeight="1" x14ac:dyDescent="0.2">
      <c r="A34" s="228">
        <v>2018</v>
      </c>
    </row>
    <row r="35" spans="1:7" ht="12.75" customHeight="1" x14ac:dyDescent="0.2">
      <c r="A35" s="228" t="s">
        <v>242</v>
      </c>
      <c r="B35" s="229">
        <v>622</v>
      </c>
      <c r="C35" s="229">
        <v>620</v>
      </c>
      <c r="D35" s="229">
        <v>184</v>
      </c>
      <c r="E35" s="229">
        <v>160</v>
      </c>
      <c r="F35" s="229">
        <v>14</v>
      </c>
      <c r="G35" s="229">
        <v>10</v>
      </c>
    </row>
    <row r="36" spans="1:7" ht="10.5" customHeight="1" x14ac:dyDescent="0.2"/>
    <row r="37" spans="1:7" ht="10.5" customHeight="1" x14ac:dyDescent="0.2">
      <c r="A37" s="225" t="s">
        <v>87</v>
      </c>
    </row>
    <row r="38" spans="1:7" ht="10.5" customHeight="1" x14ac:dyDescent="0.2">
      <c r="A38" s="238" t="s">
        <v>497</v>
      </c>
      <c r="B38" s="239"/>
      <c r="C38" s="239"/>
      <c r="D38" s="240"/>
      <c r="E38" s="240"/>
    </row>
    <row r="39" spans="1:7" ht="10.5" customHeight="1" x14ac:dyDescent="0.2">
      <c r="A39" s="238" t="s">
        <v>498</v>
      </c>
      <c r="B39" s="239"/>
      <c r="C39" s="239"/>
      <c r="D39" s="240"/>
      <c r="E39" s="240"/>
    </row>
  </sheetData>
  <mergeCells count="11">
    <mergeCell ref="B8:G8"/>
    <mergeCell ref="B17:G17"/>
    <mergeCell ref="B26:G26"/>
    <mergeCell ref="A3:A7"/>
    <mergeCell ref="B3:B7"/>
    <mergeCell ref="C3:C7"/>
    <mergeCell ref="D3:D7"/>
    <mergeCell ref="E3:G3"/>
    <mergeCell ref="E4:E7"/>
    <mergeCell ref="F4:F7"/>
    <mergeCell ref="G4:G7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8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6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18.125" style="3" customWidth="1"/>
    <col min="2" max="4" width="14.875" style="3" customWidth="1"/>
    <col min="5" max="5" width="15.625" style="3" customWidth="1"/>
    <col min="6" max="16384" width="11" style="3"/>
  </cols>
  <sheetData>
    <row r="1" spans="1:5" ht="16.5" customHeight="1" x14ac:dyDescent="0.2">
      <c r="A1" s="1" t="s">
        <v>499</v>
      </c>
    </row>
    <row r="2" spans="1:5" ht="15" x14ac:dyDescent="0.25">
      <c r="A2" s="2"/>
    </row>
    <row r="3" spans="1:5" ht="12.75" customHeight="1" x14ac:dyDescent="0.2">
      <c r="A3" s="444" t="s">
        <v>247</v>
      </c>
      <c r="B3" s="447" t="s">
        <v>54</v>
      </c>
      <c r="C3" s="450" t="s">
        <v>248</v>
      </c>
      <c r="D3" s="451"/>
      <c r="E3" s="451"/>
    </row>
    <row r="4" spans="1:5" ht="12.75" customHeight="1" x14ac:dyDescent="0.2">
      <c r="A4" s="445"/>
      <c r="B4" s="448"/>
      <c r="C4" s="452" t="s">
        <v>60</v>
      </c>
      <c r="D4" s="452" t="s">
        <v>61</v>
      </c>
      <c r="E4" s="453" t="s">
        <v>25</v>
      </c>
    </row>
    <row r="5" spans="1:5" x14ac:dyDescent="0.2">
      <c r="A5" s="446"/>
      <c r="B5" s="449"/>
      <c r="C5" s="449"/>
      <c r="D5" s="449"/>
      <c r="E5" s="454"/>
    </row>
    <row r="6" spans="1:5" ht="38.25" customHeight="1" x14ac:dyDescent="0.2">
      <c r="A6" s="20"/>
      <c r="B6" s="442" t="s">
        <v>54</v>
      </c>
      <c r="C6" s="442"/>
      <c r="D6" s="442"/>
      <c r="E6" s="442"/>
    </row>
    <row r="7" spans="1:5" ht="12.75" customHeight="1" x14ac:dyDescent="0.2">
      <c r="A7" s="91" t="s">
        <v>76</v>
      </c>
      <c r="B7" s="99">
        <v>4</v>
      </c>
      <c r="C7" s="99">
        <v>0</v>
      </c>
      <c r="D7" s="99">
        <v>0</v>
      </c>
      <c r="E7" s="99">
        <v>4</v>
      </c>
    </row>
    <row r="8" spans="1:5" ht="12.75" customHeight="1" x14ac:dyDescent="0.2">
      <c r="A8" s="91" t="s">
        <v>77</v>
      </c>
      <c r="B8" s="99">
        <v>58</v>
      </c>
      <c r="C8" s="99">
        <v>4</v>
      </c>
      <c r="D8" s="99">
        <v>3</v>
      </c>
      <c r="E8" s="99">
        <v>51</v>
      </c>
    </row>
    <row r="9" spans="1:5" ht="12.75" customHeight="1" x14ac:dyDescent="0.2">
      <c r="A9" s="91" t="s">
        <v>78</v>
      </c>
      <c r="B9" s="99">
        <v>221</v>
      </c>
      <c r="C9" s="99">
        <v>1</v>
      </c>
      <c r="D9" s="99">
        <v>3</v>
      </c>
      <c r="E9" s="99">
        <v>217</v>
      </c>
    </row>
    <row r="10" spans="1:5" ht="12.75" customHeight="1" x14ac:dyDescent="0.2">
      <c r="A10" s="91" t="s">
        <v>79</v>
      </c>
      <c r="B10" s="99">
        <v>85</v>
      </c>
      <c r="C10" s="99">
        <v>0</v>
      </c>
      <c r="D10" s="99">
        <v>1</v>
      </c>
      <c r="E10" s="99">
        <v>84</v>
      </c>
    </row>
    <row r="11" spans="1:5" ht="12.75" customHeight="1" x14ac:dyDescent="0.2">
      <c r="A11" s="91" t="s">
        <v>80</v>
      </c>
      <c r="B11" s="99">
        <v>222</v>
      </c>
      <c r="C11" s="99">
        <v>0</v>
      </c>
      <c r="D11" s="99">
        <v>9</v>
      </c>
      <c r="E11" s="99">
        <v>213</v>
      </c>
    </row>
    <row r="12" spans="1:5" ht="12.75" customHeight="1" x14ac:dyDescent="0.2">
      <c r="A12" s="91" t="s">
        <v>274</v>
      </c>
      <c r="B12" s="99">
        <v>44</v>
      </c>
      <c r="C12" s="99">
        <v>7</v>
      </c>
      <c r="D12" s="99">
        <v>31</v>
      </c>
      <c r="E12" s="99">
        <v>6</v>
      </c>
    </row>
    <row r="13" spans="1:5" ht="12.75" customHeight="1" x14ac:dyDescent="0.2">
      <c r="A13" s="91" t="s">
        <v>81</v>
      </c>
      <c r="B13" s="99">
        <v>2</v>
      </c>
      <c r="C13" s="99">
        <v>0</v>
      </c>
      <c r="D13" s="99">
        <v>0</v>
      </c>
      <c r="E13" s="99">
        <v>2</v>
      </c>
    </row>
    <row r="14" spans="1:5" ht="12.75" customHeight="1" x14ac:dyDescent="0.2">
      <c r="A14" s="91" t="s">
        <v>82</v>
      </c>
      <c r="B14" s="99">
        <v>3</v>
      </c>
      <c r="C14" s="99">
        <v>0</v>
      </c>
      <c r="D14" s="99">
        <v>0</v>
      </c>
      <c r="E14" s="99">
        <v>3</v>
      </c>
    </row>
    <row r="15" spans="1:5" ht="12.75" customHeight="1" x14ac:dyDescent="0.2">
      <c r="A15" s="91" t="s">
        <v>83</v>
      </c>
      <c r="B15" s="99">
        <v>3</v>
      </c>
      <c r="C15" s="99">
        <v>0</v>
      </c>
      <c r="D15" s="99">
        <v>0</v>
      </c>
      <c r="E15" s="99">
        <v>3</v>
      </c>
    </row>
    <row r="16" spans="1:5" ht="12.75" customHeight="1" x14ac:dyDescent="0.2">
      <c r="A16" s="91" t="s">
        <v>84</v>
      </c>
      <c r="B16" s="99">
        <v>73</v>
      </c>
      <c r="C16" s="99">
        <v>1</v>
      </c>
      <c r="D16" s="99">
        <v>1</v>
      </c>
      <c r="E16" s="99">
        <v>71</v>
      </c>
    </row>
    <row r="17" spans="1:5" s="1" customFormat="1" ht="25.5" customHeight="1" x14ac:dyDescent="0.2">
      <c r="A17" s="4" t="s">
        <v>54</v>
      </c>
      <c r="B17" s="47">
        <f t="shared" ref="B17" si="0">SUM(C17:E17)</f>
        <v>715</v>
      </c>
      <c r="C17" s="47">
        <f>SUM(C7:C16)</f>
        <v>13</v>
      </c>
      <c r="D17" s="47">
        <f t="shared" ref="D17:E17" si="1">SUM(D7:D16)</f>
        <v>48</v>
      </c>
      <c r="E17" s="47">
        <f t="shared" si="1"/>
        <v>654</v>
      </c>
    </row>
    <row r="18" spans="1:5" ht="38.25" customHeight="1" x14ac:dyDescent="0.2">
      <c r="A18" s="20"/>
      <c r="B18" s="443" t="s">
        <v>28</v>
      </c>
      <c r="C18" s="443"/>
      <c r="D18" s="443"/>
      <c r="E18" s="443"/>
    </row>
    <row r="19" spans="1:5" ht="12.75" customHeight="1" x14ac:dyDescent="0.2">
      <c r="A19" s="91" t="s">
        <v>76</v>
      </c>
      <c r="B19" s="99">
        <v>4</v>
      </c>
      <c r="C19" s="99">
        <v>0</v>
      </c>
      <c r="D19" s="99">
        <v>0</v>
      </c>
      <c r="E19" s="99">
        <v>4</v>
      </c>
    </row>
    <row r="20" spans="1:5" ht="12.75" customHeight="1" x14ac:dyDescent="0.2">
      <c r="A20" s="91" t="s">
        <v>78</v>
      </c>
      <c r="B20" s="99">
        <v>221</v>
      </c>
      <c r="C20" s="99">
        <v>1</v>
      </c>
      <c r="D20" s="99">
        <v>3</v>
      </c>
      <c r="E20" s="99">
        <v>217</v>
      </c>
    </row>
    <row r="21" spans="1:5" ht="12.75" customHeight="1" x14ac:dyDescent="0.2">
      <c r="A21" s="91" t="s">
        <v>79</v>
      </c>
      <c r="B21" s="99">
        <v>85</v>
      </c>
      <c r="C21" s="99">
        <v>0</v>
      </c>
      <c r="D21" s="99">
        <v>1</v>
      </c>
      <c r="E21" s="99">
        <v>84</v>
      </c>
    </row>
    <row r="22" spans="1:5" ht="12.75" customHeight="1" x14ac:dyDescent="0.2">
      <c r="A22" s="91" t="s">
        <v>80</v>
      </c>
      <c r="B22" s="99">
        <v>222</v>
      </c>
      <c r="C22" s="99">
        <v>0</v>
      </c>
      <c r="D22" s="99">
        <v>9</v>
      </c>
      <c r="E22" s="99">
        <v>213</v>
      </c>
    </row>
    <row r="23" spans="1:5" ht="12.75" customHeight="1" x14ac:dyDescent="0.2">
      <c r="A23" s="91" t="s">
        <v>274</v>
      </c>
      <c r="B23" s="99">
        <v>44</v>
      </c>
      <c r="C23" s="99">
        <v>7</v>
      </c>
      <c r="D23" s="99">
        <v>31</v>
      </c>
      <c r="E23" s="99">
        <v>6</v>
      </c>
    </row>
    <row r="24" spans="1:5" ht="12.75" customHeight="1" x14ac:dyDescent="0.2">
      <c r="A24" s="91" t="s">
        <v>81</v>
      </c>
      <c r="B24" s="99">
        <v>2</v>
      </c>
      <c r="C24" s="99">
        <v>0</v>
      </c>
      <c r="D24" s="99">
        <v>0</v>
      </c>
      <c r="E24" s="99">
        <v>2</v>
      </c>
    </row>
    <row r="25" spans="1:5" ht="12.75" customHeight="1" x14ac:dyDescent="0.2">
      <c r="A25" s="91" t="s">
        <v>82</v>
      </c>
      <c r="B25" s="99">
        <v>3</v>
      </c>
      <c r="C25" s="99">
        <v>0</v>
      </c>
      <c r="D25" s="99">
        <v>0</v>
      </c>
      <c r="E25" s="99">
        <v>3</v>
      </c>
    </row>
    <row r="26" spans="1:5" ht="12.75" customHeight="1" x14ac:dyDescent="0.2">
      <c r="A26" s="91" t="s">
        <v>83</v>
      </c>
      <c r="B26" s="99">
        <v>3</v>
      </c>
      <c r="C26" s="99">
        <v>0</v>
      </c>
      <c r="D26" s="99">
        <v>0</v>
      </c>
      <c r="E26" s="99">
        <v>3</v>
      </c>
    </row>
    <row r="27" spans="1:5" ht="12.75" customHeight="1" x14ac:dyDescent="0.2">
      <c r="A27" s="91" t="s">
        <v>84</v>
      </c>
      <c r="B27" s="99">
        <v>73</v>
      </c>
      <c r="C27" s="99">
        <v>1</v>
      </c>
      <c r="D27" s="99">
        <v>1</v>
      </c>
      <c r="E27" s="99">
        <v>71</v>
      </c>
    </row>
    <row r="28" spans="1:5" s="1" customFormat="1" ht="25.5" customHeight="1" x14ac:dyDescent="0.2">
      <c r="A28" s="4" t="s">
        <v>86</v>
      </c>
      <c r="B28" s="47">
        <f>SUM(B19:B27)</f>
        <v>657</v>
      </c>
      <c r="C28" s="47">
        <f t="shared" ref="C28:E28" si="2">SUM(C19:C27)</f>
        <v>9</v>
      </c>
      <c r="D28" s="47">
        <f t="shared" si="2"/>
        <v>45</v>
      </c>
      <c r="E28" s="47">
        <f t="shared" si="2"/>
        <v>603</v>
      </c>
    </row>
    <row r="29" spans="1:5" ht="38.25" customHeight="1" x14ac:dyDescent="0.2">
      <c r="A29" s="100"/>
      <c r="B29" s="443" t="s">
        <v>30</v>
      </c>
      <c r="C29" s="443"/>
      <c r="D29" s="443"/>
      <c r="E29" s="443"/>
    </row>
    <row r="30" spans="1:5" ht="12.75" customHeight="1" x14ac:dyDescent="0.2">
      <c r="A30" s="101" t="s">
        <v>77</v>
      </c>
      <c r="B30" s="99">
        <v>58</v>
      </c>
      <c r="C30" s="99">
        <v>4</v>
      </c>
      <c r="D30" s="99">
        <v>3</v>
      </c>
      <c r="E30" s="99">
        <v>51</v>
      </c>
    </row>
    <row r="31" spans="1:5" ht="12.75" customHeight="1" x14ac:dyDescent="0.2">
      <c r="A31" s="91" t="s">
        <v>80</v>
      </c>
      <c r="B31" s="99">
        <v>0</v>
      </c>
      <c r="C31" s="99">
        <v>0</v>
      </c>
      <c r="D31" s="99">
        <v>0</v>
      </c>
      <c r="E31" s="99">
        <v>0</v>
      </c>
    </row>
    <row r="32" spans="1:5" ht="12.75" customHeight="1" x14ac:dyDescent="0.2">
      <c r="A32" s="91" t="s">
        <v>84</v>
      </c>
      <c r="B32" s="99">
        <v>0</v>
      </c>
      <c r="C32" s="99">
        <v>0</v>
      </c>
      <c r="D32" s="99">
        <v>0</v>
      </c>
      <c r="E32" s="99">
        <v>0</v>
      </c>
    </row>
    <row r="33" spans="1:5" s="1" customFormat="1" ht="25.5" customHeight="1" x14ac:dyDescent="0.2">
      <c r="A33" s="4" t="s">
        <v>86</v>
      </c>
      <c r="B33" s="47">
        <f t="shared" ref="B33" si="3">SUM(C33:E33)</f>
        <v>58</v>
      </c>
      <c r="C33" s="47">
        <f>SUM(C30:C32)</f>
        <v>4</v>
      </c>
      <c r="D33" s="47">
        <f>SUM(D30:D32)</f>
        <v>3</v>
      </c>
      <c r="E33" s="47">
        <f>SUM(E30:E32)</f>
        <v>51</v>
      </c>
    </row>
    <row r="34" spans="1:5" ht="10.5" customHeight="1" x14ac:dyDescent="0.2">
      <c r="A34" s="100"/>
      <c r="B34" s="102"/>
      <c r="C34" s="102"/>
      <c r="D34" s="102"/>
      <c r="E34" s="102"/>
    </row>
    <row r="35" spans="1:5" ht="10.5" customHeight="1" x14ac:dyDescent="0.2">
      <c r="A35" s="22" t="s">
        <v>87</v>
      </c>
      <c r="B35" s="79"/>
      <c r="C35" s="79"/>
      <c r="D35" s="79"/>
      <c r="E35" s="79"/>
    </row>
    <row r="36" spans="1:5" ht="10.5" customHeight="1" x14ac:dyDescent="0.2">
      <c r="A36" s="22" t="s">
        <v>88</v>
      </c>
    </row>
  </sheetData>
  <mergeCells count="9">
    <mergeCell ref="B6:E6"/>
    <mergeCell ref="B18:E18"/>
    <mergeCell ref="B29:E29"/>
    <mergeCell ref="A3:A5"/>
    <mergeCell ref="B3:B5"/>
    <mergeCell ref="C3:E3"/>
    <mergeCell ref="C4:C5"/>
    <mergeCell ref="D4:D5"/>
    <mergeCell ref="E4:E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9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6"/>
  <sheetViews>
    <sheetView showGridLines="0" showRuler="0" zoomScaleNormal="100" workbookViewId="0">
      <selection activeCell="M4" sqref="M4:M41"/>
    </sheetView>
  </sheetViews>
  <sheetFormatPr baseColWidth="10" defaultRowHeight="12.75" x14ac:dyDescent="0.2"/>
  <cols>
    <col min="1" max="3" width="25.75" style="3" customWidth="1"/>
    <col min="4" max="16384" width="11" style="3"/>
  </cols>
  <sheetData>
    <row r="1" spans="1:3" ht="28.5" customHeight="1" x14ac:dyDescent="0.2">
      <c r="A1" s="455" t="s">
        <v>500</v>
      </c>
      <c r="B1" s="455"/>
      <c r="C1" s="455"/>
    </row>
    <row r="2" spans="1:3" ht="15" x14ac:dyDescent="0.25">
      <c r="A2" s="2"/>
    </row>
    <row r="3" spans="1:3" ht="12.75" customHeight="1" x14ac:dyDescent="0.2">
      <c r="A3" s="444" t="s">
        <v>247</v>
      </c>
      <c r="B3" s="447" t="s">
        <v>54</v>
      </c>
      <c r="C3" s="456" t="s">
        <v>249</v>
      </c>
    </row>
    <row r="4" spans="1:3" ht="12.75" customHeight="1" x14ac:dyDescent="0.2">
      <c r="A4" s="445"/>
      <c r="B4" s="448"/>
      <c r="C4" s="457"/>
    </row>
    <row r="5" spans="1:3" x14ac:dyDescent="0.2">
      <c r="A5" s="446"/>
      <c r="B5" s="449"/>
      <c r="C5" s="454"/>
    </row>
    <row r="6" spans="1:3" ht="38.25" customHeight="1" x14ac:dyDescent="0.2">
      <c r="A6" s="20"/>
      <c r="B6" s="442" t="s">
        <v>54</v>
      </c>
      <c r="C6" s="442"/>
    </row>
    <row r="7" spans="1:3" ht="12.75" customHeight="1" x14ac:dyDescent="0.2">
      <c r="A7" s="91" t="s">
        <v>76</v>
      </c>
      <c r="B7" s="104">
        <v>0</v>
      </c>
      <c r="C7" s="103">
        <v>0</v>
      </c>
    </row>
    <row r="8" spans="1:3" ht="12.75" customHeight="1" x14ac:dyDescent="0.2">
      <c r="A8" s="91" t="s">
        <v>77</v>
      </c>
      <c r="B8" s="103">
        <v>4</v>
      </c>
      <c r="C8" s="103">
        <v>0</v>
      </c>
    </row>
    <row r="9" spans="1:3" ht="12.75" customHeight="1" x14ac:dyDescent="0.2">
      <c r="A9" s="91" t="s">
        <v>78</v>
      </c>
      <c r="B9" s="103">
        <v>17</v>
      </c>
      <c r="C9" s="103">
        <v>0</v>
      </c>
    </row>
    <row r="10" spans="1:3" ht="12.75" customHeight="1" x14ac:dyDescent="0.2">
      <c r="A10" s="91" t="s">
        <v>79</v>
      </c>
      <c r="B10" s="103">
        <v>3</v>
      </c>
      <c r="C10" s="103">
        <v>0</v>
      </c>
    </row>
    <row r="11" spans="1:3" ht="12.75" customHeight="1" x14ac:dyDescent="0.2">
      <c r="A11" s="91" t="s">
        <v>80</v>
      </c>
      <c r="B11" s="103">
        <v>30</v>
      </c>
      <c r="C11" s="103">
        <v>0</v>
      </c>
    </row>
    <row r="12" spans="1:3" ht="12.75" customHeight="1" x14ac:dyDescent="0.2">
      <c r="A12" s="91" t="s">
        <v>274</v>
      </c>
      <c r="B12" s="104">
        <v>0</v>
      </c>
      <c r="C12" s="103">
        <v>0</v>
      </c>
    </row>
    <row r="13" spans="1:3" ht="12.75" customHeight="1" x14ac:dyDescent="0.2">
      <c r="A13" s="91" t="s">
        <v>81</v>
      </c>
      <c r="B13" s="103">
        <v>1</v>
      </c>
      <c r="C13" s="103">
        <v>0</v>
      </c>
    </row>
    <row r="14" spans="1:3" ht="12.75" customHeight="1" x14ac:dyDescent="0.2">
      <c r="A14" s="91" t="s">
        <v>82</v>
      </c>
      <c r="B14" s="103">
        <v>2</v>
      </c>
      <c r="C14" s="103">
        <v>0</v>
      </c>
    </row>
    <row r="15" spans="1:3" ht="12.75" customHeight="1" x14ac:dyDescent="0.2">
      <c r="A15" s="91" t="s">
        <v>83</v>
      </c>
      <c r="B15" s="103">
        <v>1</v>
      </c>
      <c r="C15" s="103">
        <v>0</v>
      </c>
    </row>
    <row r="16" spans="1:3" ht="12.75" customHeight="1" x14ac:dyDescent="0.2">
      <c r="A16" s="91" t="s">
        <v>84</v>
      </c>
      <c r="B16" s="103">
        <v>11</v>
      </c>
      <c r="C16" s="103">
        <v>0</v>
      </c>
    </row>
    <row r="17" spans="1:3" s="1" customFormat="1" ht="25.5" customHeight="1" x14ac:dyDescent="0.2">
      <c r="A17" s="4" t="s">
        <v>54</v>
      </c>
      <c r="B17" s="49">
        <f>SUM(B7:B16)</f>
        <v>69</v>
      </c>
      <c r="C17" s="49">
        <v>0</v>
      </c>
    </row>
    <row r="18" spans="1:3" ht="38.25" customHeight="1" x14ac:dyDescent="0.2">
      <c r="B18" s="443" t="s">
        <v>28</v>
      </c>
      <c r="C18" s="443"/>
    </row>
    <row r="19" spans="1:3" ht="12.75" customHeight="1" x14ac:dyDescent="0.2">
      <c r="A19" s="91" t="s">
        <v>76</v>
      </c>
      <c r="B19" s="104">
        <v>0</v>
      </c>
      <c r="C19" s="103">
        <v>0</v>
      </c>
    </row>
    <row r="20" spans="1:3" ht="12.75" customHeight="1" x14ac:dyDescent="0.2">
      <c r="A20" s="91" t="s">
        <v>78</v>
      </c>
      <c r="B20" s="103">
        <v>17</v>
      </c>
      <c r="C20" s="103">
        <v>0</v>
      </c>
    </row>
    <row r="21" spans="1:3" ht="12.75" customHeight="1" x14ac:dyDescent="0.2">
      <c r="A21" s="91" t="s">
        <v>79</v>
      </c>
      <c r="B21" s="103">
        <v>3</v>
      </c>
      <c r="C21" s="103">
        <v>0</v>
      </c>
    </row>
    <row r="22" spans="1:3" ht="12.75" customHeight="1" x14ac:dyDescent="0.2">
      <c r="A22" s="91" t="s">
        <v>80</v>
      </c>
      <c r="B22" s="103">
        <v>30</v>
      </c>
      <c r="C22" s="103">
        <v>0</v>
      </c>
    </row>
    <row r="23" spans="1:3" ht="12.75" customHeight="1" x14ac:dyDescent="0.2">
      <c r="A23" s="91" t="s">
        <v>274</v>
      </c>
      <c r="B23" s="104">
        <v>0</v>
      </c>
      <c r="C23" s="103">
        <v>0</v>
      </c>
    </row>
    <row r="24" spans="1:3" ht="12.75" customHeight="1" x14ac:dyDescent="0.2">
      <c r="A24" s="91" t="s">
        <v>81</v>
      </c>
      <c r="B24" s="103">
        <v>1</v>
      </c>
      <c r="C24" s="103">
        <v>0</v>
      </c>
    </row>
    <row r="25" spans="1:3" ht="12.75" customHeight="1" x14ac:dyDescent="0.2">
      <c r="A25" s="91" t="s">
        <v>82</v>
      </c>
      <c r="B25" s="103">
        <v>2</v>
      </c>
      <c r="C25" s="103">
        <v>0</v>
      </c>
    </row>
    <row r="26" spans="1:3" ht="12.75" customHeight="1" x14ac:dyDescent="0.2">
      <c r="A26" s="91" t="s">
        <v>83</v>
      </c>
      <c r="B26" s="103">
        <v>1</v>
      </c>
      <c r="C26" s="103">
        <v>0</v>
      </c>
    </row>
    <row r="27" spans="1:3" ht="12.75" customHeight="1" x14ac:dyDescent="0.2">
      <c r="A27" s="91" t="s">
        <v>84</v>
      </c>
      <c r="B27" s="103">
        <v>11</v>
      </c>
      <c r="C27" s="103">
        <v>0</v>
      </c>
    </row>
    <row r="28" spans="1:3" s="1" customFormat="1" ht="25.5" customHeight="1" x14ac:dyDescent="0.2">
      <c r="A28" s="4" t="s">
        <v>86</v>
      </c>
      <c r="B28" s="49">
        <f>SUM(B19:B27)</f>
        <v>65</v>
      </c>
      <c r="C28" s="49">
        <v>0</v>
      </c>
    </row>
    <row r="29" spans="1:3" ht="38.25" customHeight="1" x14ac:dyDescent="0.2">
      <c r="B29" s="443" t="s">
        <v>30</v>
      </c>
      <c r="C29" s="443"/>
    </row>
    <row r="30" spans="1:3" ht="12.75" customHeight="1" x14ac:dyDescent="0.2">
      <c r="A30" s="101" t="s">
        <v>77</v>
      </c>
      <c r="B30" s="103">
        <v>4</v>
      </c>
      <c r="C30" s="103">
        <v>0</v>
      </c>
    </row>
    <row r="31" spans="1:3" ht="12.75" customHeight="1" x14ac:dyDescent="0.2">
      <c r="A31" s="91" t="s">
        <v>80</v>
      </c>
      <c r="B31" s="104">
        <v>0</v>
      </c>
      <c r="C31" s="103">
        <v>0</v>
      </c>
    </row>
    <row r="32" spans="1:3" ht="12.75" customHeight="1" x14ac:dyDescent="0.2">
      <c r="A32" s="91" t="s">
        <v>84</v>
      </c>
      <c r="B32" s="104">
        <v>0</v>
      </c>
      <c r="C32" s="103">
        <v>0</v>
      </c>
    </row>
    <row r="33" spans="1:3" s="1" customFormat="1" ht="25.5" customHeight="1" x14ac:dyDescent="0.2">
      <c r="A33" s="4" t="s">
        <v>86</v>
      </c>
      <c r="B33" s="49">
        <f>SUM(B30:B32)</f>
        <v>4</v>
      </c>
      <c r="C33" s="49">
        <v>0</v>
      </c>
    </row>
    <row r="34" spans="1:3" ht="10.5" customHeight="1" x14ac:dyDescent="0.2">
      <c r="A34" s="100"/>
      <c r="B34" s="49"/>
      <c r="C34" s="104"/>
    </row>
    <row r="35" spans="1:3" ht="10.5" customHeight="1" x14ac:dyDescent="0.2">
      <c r="A35" s="22" t="s">
        <v>87</v>
      </c>
      <c r="B35" s="104"/>
      <c r="C35" s="104"/>
    </row>
    <row r="36" spans="1:3" ht="10.5" customHeight="1" x14ac:dyDescent="0.2">
      <c r="A36" s="22" t="s">
        <v>88</v>
      </c>
      <c r="B36" s="104"/>
      <c r="C36" s="104"/>
    </row>
  </sheetData>
  <mergeCells count="7">
    <mergeCell ref="B29:C29"/>
    <mergeCell ref="A1:C1"/>
    <mergeCell ref="A3:A5"/>
    <mergeCell ref="B3:B5"/>
    <mergeCell ref="C3:C5"/>
    <mergeCell ref="B6:C6"/>
    <mergeCell ref="B18:C1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0"/>
  <sheetViews>
    <sheetView showGridLines="0" showRuler="0" zoomScaleNormal="100" workbookViewId="0">
      <selection sqref="A1:XFD1"/>
    </sheetView>
  </sheetViews>
  <sheetFormatPr baseColWidth="10" defaultRowHeight="12.75" x14ac:dyDescent="0.2"/>
  <cols>
    <col min="1" max="1" width="12.375" style="3" customWidth="1"/>
    <col min="2" max="3" width="11" style="3"/>
    <col min="4" max="4" width="11" style="3" customWidth="1"/>
    <col min="5" max="16384" width="11" style="3"/>
  </cols>
  <sheetData>
    <row r="1" spans="1:7" ht="14.25" customHeight="1" x14ac:dyDescent="0.2">
      <c r="A1" s="1" t="s">
        <v>501</v>
      </c>
    </row>
    <row r="2" spans="1:7" ht="15" x14ac:dyDescent="0.25">
      <c r="A2" s="2"/>
    </row>
    <row r="3" spans="1:7" ht="12.75" customHeight="1" x14ac:dyDescent="0.2">
      <c r="A3" s="444" t="s">
        <v>67</v>
      </c>
      <c r="B3" s="447" t="s">
        <v>54</v>
      </c>
      <c r="C3" s="447" t="s">
        <v>196</v>
      </c>
      <c r="D3" s="450" t="s">
        <v>197</v>
      </c>
      <c r="E3" s="451"/>
      <c r="F3" s="451"/>
      <c r="G3" s="451"/>
    </row>
    <row r="4" spans="1:7" ht="12.75" customHeight="1" x14ac:dyDescent="0.2">
      <c r="A4" s="458"/>
      <c r="B4" s="448"/>
      <c r="C4" s="448"/>
      <c r="D4" s="452" t="s">
        <v>198</v>
      </c>
      <c r="E4" s="459" t="s">
        <v>191</v>
      </c>
      <c r="F4" s="460"/>
      <c r="G4" s="460"/>
    </row>
    <row r="5" spans="1:7" ht="12.75" customHeight="1" x14ac:dyDescent="0.2">
      <c r="A5" s="458"/>
      <c r="B5" s="448"/>
      <c r="C5" s="448"/>
      <c r="D5" s="448"/>
      <c r="E5" s="452" t="s">
        <v>199</v>
      </c>
      <c r="F5" s="452" t="s">
        <v>200</v>
      </c>
      <c r="G5" s="453" t="s">
        <v>201</v>
      </c>
    </row>
    <row r="6" spans="1:7" ht="12.75" customHeight="1" x14ac:dyDescent="0.2">
      <c r="A6" s="458"/>
      <c r="B6" s="448"/>
      <c r="C6" s="448"/>
      <c r="D6" s="448"/>
      <c r="E6" s="448"/>
      <c r="F6" s="448"/>
      <c r="G6" s="463"/>
    </row>
    <row r="7" spans="1:7" ht="12.75" customHeight="1" x14ac:dyDescent="0.2">
      <c r="A7" s="445"/>
      <c r="B7" s="448"/>
      <c r="C7" s="448"/>
      <c r="D7" s="448"/>
      <c r="E7" s="448"/>
      <c r="F7" s="461"/>
      <c r="G7" s="463"/>
    </row>
    <row r="8" spans="1:7" ht="14.25" customHeight="1" x14ac:dyDescent="0.2">
      <c r="A8" s="446"/>
      <c r="B8" s="449"/>
      <c r="C8" s="449"/>
      <c r="D8" s="449"/>
      <c r="E8" s="449"/>
      <c r="F8" s="462"/>
      <c r="G8" s="464"/>
    </row>
    <row r="9" spans="1:7" ht="38.25" customHeight="1" x14ac:dyDescent="0.2">
      <c r="A9" s="20"/>
      <c r="B9" s="442" t="s">
        <v>54</v>
      </c>
      <c r="C9" s="442"/>
      <c r="D9" s="442"/>
      <c r="E9" s="442"/>
      <c r="F9" s="442"/>
      <c r="G9" s="442"/>
    </row>
    <row r="10" spans="1:7" ht="12.75" customHeight="1" x14ac:dyDescent="0.2">
      <c r="A10" s="91" t="s">
        <v>76</v>
      </c>
      <c r="B10" s="312">
        <f>SUM(C10,D10)</f>
        <v>367</v>
      </c>
      <c r="C10" s="313">
        <v>0</v>
      </c>
      <c r="D10" s="312">
        <v>367</v>
      </c>
      <c r="E10" s="313">
        <v>47</v>
      </c>
      <c r="F10" s="313">
        <v>4</v>
      </c>
      <c r="G10" s="314">
        <v>0</v>
      </c>
    </row>
    <row r="11" spans="1:7" ht="12.75" customHeight="1" x14ac:dyDescent="0.2">
      <c r="A11" s="91" t="s">
        <v>77</v>
      </c>
      <c r="B11" s="312">
        <f t="shared" ref="B11:B19" si="0">SUM(C11,D11)</f>
        <v>216</v>
      </c>
      <c r="C11" s="313">
        <v>14</v>
      </c>
      <c r="D11" s="312">
        <v>202</v>
      </c>
      <c r="E11" s="313">
        <v>53</v>
      </c>
      <c r="F11" s="313">
        <v>2</v>
      </c>
      <c r="G11" s="314">
        <v>0</v>
      </c>
    </row>
    <row r="12" spans="1:7" ht="12.75" customHeight="1" x14ac:dyDescent="0.2">
      <c r="A12" s="91" t="s">
        <v>78</v>
      </c>
      <c r="B12" s="312">
        <f t="shared" si="0"/>
        <v>503</v>
      </c>
      <c r="C12" s="313">
        <v>1</v>
      </c>
      <c r="D12" s="312">
        <v>502</v>
      </c>
      <c r="E12" s="313">
        <v>66</v>
      </c>
      <c r="F12" s="313">
        <v>3</v>
      </c>
      <c r="G12" s="314">
        <v>0</v>
      </c>
    </row>
    <row r="13" spans="1:7" ht="12.75" customHeight="1" x14ac:dyDescent="0.2">
      <c r="A13" s="91" t="s">
        <v>79</v>
      </c>
      <c r="B13" s="312">
        <f t="shared" si="0"/>
        <v>96</v>
      </c>
      <c r="C13" s="313">
        <v>3</v>
      </c>
      <c r="D13" s="312">
        <v>93</v>
      </c>
      <c r="E13" s="313">
        <v>16</v>
      </c>
      <c r="F13" s="313">
        <v>0</v>
      </c>
      <c r="G13" s="314">
        <v>0</v>
      </c>
    </row>
    <row r="14" spans="1:7" ht="12.75" customHeight="1" x14ac:dyDescent="0.2">
      <c r="A14" s="91" t="s">
        <v>80</v>
      </c>
      <c r="B14" s="312">
        <f t="shared" si="0"/>
        <v>209</v>
      </c>
      <c r="C14" s="313">
        <v>0</v>
      </c>
      <c r="D14" s="312">
        <v>209</v>
      </c>
      <c r="E14" s="313">
        <v>68</v>
      </c>
      <c r="F14" s="313">
        <v>2</v>
      </c>
      <c r="G14" s="314">
        <v>0</v>
      </c>
    </row>
    <row r="15" spans="1:7" ht="13.5" customHeight="1" x14ac:dyDescent="0.2">
      <c r="A15" s="91" t="s">
        <v>274</v>
      </c>
      <c r="B15" s="312">
        <v>242</v>
      </c>
      <c r="C15" s="313" t="s">
        <v>502</v>
      </c>
      <c r="D15" s="312">
        <v>116</v>
      </c>
      <c r="E15" s="313">
        <v>22</v>
      </c>
      <c r="F15" s="313">
        <v>18</v>
      </c>
      <c r="G15" s="314">
        <v>0</v>
      </c>
    </row>
    <row r="16" spans="1:7" ht="12" customHeight="1" x14ac:dyDescent="0.2">
      <c r="A16" s="91" t="s">
        <v>81</v>
      </c>
      <c r="B16" s="312">
        <f t="shared" si="0"/>
        <v>270</v>
      </c>
      <c r="C16" s="313">
        <v>0</v>
      </c>
      <c r="D16" s="312">
        <v>270</v>
      </c>
      <c r="E16" s="313">
        <v>11</v>
      </c>
      <c r="F16" s="313">
        <v>1</v>
      </c>
      <c r="G16" s="314">
        <v>0</v>
      </c>
    </row>
    <row r="17" spans="1:9" ht="12.75" customHeight="1" x14ac:dyDescent="0.2">
      <c r="A17" s="91" t="s">
        <v>82</v>
      </c>
      <c r="B17" s="312">
        <f t="shared" si="0"/>
        <v>367</v>
      </c>
      <c r="C17" s="313">
        <v>0</v>
      </c>
      <c r="D17" s="312">
        <v>367</v>
      </c>
      <c r="E17" s="313">
        <v>20</v>
      </c>
      <c r="F17" s="313">
        <v>7</v>
      </c>
      <c r="G17" s="314">
        <v>54</v>
      </c>
    </row>
    <row r="18" spans="1:9" ht="12.75" customHeight="1" x14ac:dyDescent="0.2">
      <c r="A18" s="91" t="s">
        <v>83</v>
      </c>
      <c r="B18" s="312">
        <f t="shared" si="0"/>
        <v>374</v>
      </c>
      <c r="C18" s="313">
        <v>0</v>
      </c>
      <c r="D18" s="312">
        <v>374</v>
      </c>
      <c r="E18" s="313">
        <v>18</v>
      </c>
      <c r="F18" s="313">
        <v>4</v>
      </c>
      <c r="G18" s="314">
        <v>0</v>
      </c>
    </row>
    <row r="19" spans="1:9" ht="12.75" customHeight="1" x14ac:dyDescent="0.2">
      <c r="A19" s="91" t="s">
        <v>84</v>
      </c>
      <c r="B19" s="312">
        <f t="shared" si="0"/>
        <v>54</v>
      </c>
      <c r="C19" s="313">
        <v>0</v>
      </c>
      <c r="D19" s="312">
        <v>54</v>
      </c>
      <c r="E19" s="313">
        <v>15</v>
      </c>
      <c r="F19" s="313">
        <v>0</v>
      </c>
      <c r="G19" s="314">
        <v>0</v>
      </c>
    </row>
    <row r="20" spans="1:9" s="1" customFormat="1" ht="25.5" customHeight="1" x14ac:dyDescent="0.2">
      <c r="A20" s="4" t="s">
        <v>54</v>
      </c>
      <c r="B20" s="315">
        <f t="shared" ref="B20" si="1">C20+D20</f>
        <v>2698</v>
      </c>
      <c r="C20" s="316">
        <v>144</v>
      </c>
      <c r="D20" s="315">
        <f>SUM(D10:D19)</f>
        <v>2554</v>
      </c>
      <c r="E20" s="316">
        <f t="shared" ref="E20:G20" si="2">SUM(E10:E19)</f>
        <v>336</v>
      </c>
      <c r="F20" s="316">
        <f t="shared" si="2"/>
        <v>41</v>
      </c>
      <c r="G20" s="317">
        <f t="shared" si="2"/>
        <v>54</v>
      </c>
    </row>
    <row r="21" spans="1:9" ht="38.25" customHeight="1" x14ac:dyDescent="0.2">
      <c r="B21" s="443" t="s">
        <v>28</v>
      </c>
      <c r="C21" s="443"/>
      <c r="D21" s="443"/>
      <c r="E21" s="443"/>
      <c r="F21" s="443"/>
      <c r="G21" s="443"/>
    </row>
    <row r="22" spans="1:9" ht="12.75" customHeight="1" x14ac:dyDescent="0.2">
      <c r="A22" s="91" t="s">
        <v>76</v>
      </c>
      <c r="B22" s="312">
        <v>367</v>
      </c>
      <c r="C22" s="313">
        <v>0</v>
      </c>
      <c r="D22" s="312">
        <v>367</v>
      </c>
      <c r="E22" s="313">
        <v>47</v>
      </c>
      <c r="F22" s="313">
        <v>4</v>
      </c>
      <c r="G22" s="314">
        <v>0</v>
      </c>
    </row>
    <row r="23" spans="1:9" ht="12.75" customHeight="1" x14ac:dyDescent="0.2">
      <c r="A23" s="91" t="s">
        <v>78</v>
      </c>
      <c r="B23" s="312">
        <v>503</v>
      </c>
      <c r="C23" s="313">
        <v>1</v>
      </c>
      <c r="D23" s="312">
        <v>502</v>
      </c>
      <c r="E23" s="313">
        <v>66</v>
      </c>
      <c r="F23" s="313">
        <v>3</v>
      </c>
      <c r="G23" s="314">
        <v>0</v>
      </c>
    </row>
    <row r="24" spans="1:9" ht="12.75" customHeight="1" x14ac:dyDescent="0.2">
      <c r="A24" s="91" t="s">
        <v>79</v>
      </c>
      <c r="B24" s="312">
        <v>96</v>
      </c>
      <c r="C24" s="313">
        <v>3</v>
      </c>
      <c r="D24" s="312">
        <v>93</v>
      </c>
      <c r="E24" s="313">
        <v>16</v>
      </c>
      <c r="F24" s="313">
        <v>0</v>
      </c>
      <c r="G24" s="314">
        <v>0</v>
      </c>
    </row>
    <row r="25" spans="1:9" ht="12.75" customHeight="1" x14ac:dyDescent="0.2">
      <c r="A25" s="91" t="s">
        <v>80</v>
      </c>
      <c r="B25" s="312">
        <f t="shared" ref="B25" si="3">SUM(C25,D25)</f>
        <v>206</v>
      </c>
      <c r="C25" s="313">
        <v>0</v>
      </c>
      <c r="D25" s="312">
        <v>206</v>
      </c>
      <c r="E25" s="313">
        <v>66</v>
      </c>
      <c r="F25" s="313">
        <v>2</v>
      </c>
      <c r="G25" s="314">
        <v>0</v>
      </c>
    </row>
    <row r="26" spans="1:9" ht="13.5" customHeight="1" x14ac:dyDescent="0.2">
      <c r="A26" s="91" t="s">
        <v>274</v>
      </c>
      <c r="B26" s="312">
        <v>242</v>
      </c>
      <c r="C26" s="313" t="s">
        <v>502</v>
      </c>
      <c r="D26" s="312">
        <v>116</v>
      </c>
      <c r="E26" s="313">
        <v>22</v>
      </c>
      <c r="F26" s="313">
        <v>18</v>
      </c>
      <c r="G26" s="314">
        <v>0</v>
      </c>
    </row>
    <row r="27" spans="1:9" ht="12.75" customHeight="1" x14ac:dyDescent="0.2">
      <c r="A27" s="91" t="s">
        <v>81</v>
      </c>
      <c r="B27" s="312">
        <v>270</v>
      </c>
      <c r="C27" s="313">
        <v>0</v>
      </c>
      <c r="D27" s="312">
        <v>270</v>
      </c>
      <c r="E27" s="313">
        <v>11</v>
      </c>
      <c r="F27" s="313">
        <v>1</v>
      </c>
      <c r="G27" s="314">
        <v>0</v>
      </c>
    </row>
    <row r="28" spans="1:9" ht="12.75" customHeight="1" x14ac:dyDescent="0.2">
      <c r="A28" s="91" t="s">
        <v>82</v>
      </c>
      <c r="B28" s="312">
        <v>367</v>
      </c>
      <c r="C28" s="313">
        <v>0</v>
      </c>
      <c r="D28" s="312">
        <v>367</v>
      </c>
      <c r="E28" s="313">
        <v>20</v>
      </c>
      <c r="F28" s="313">
        <v>7</v>
      </c>
      <c r="G28" s="314">
        <v>54</v>
      </c>
    </row>
    <row r="29" spans="1:9" ht="12.75" customHeight="1" x14ac:dyDescent="0.2">
      <c r="A29" s="91" t="s">
        <v>83</v>
      </c>
      <c r="B29" s="312">
        <v>374</v>
      </c>
      <c r="C29" s="313">
        <v>0</v>
      </c>
      <c r="D29" s="312">
        <v>374</v>
      </c>
      <c r="E29" s="313">
        <v>18</v>
      </c>
      <c r="F29" s="313">
        <v>4</v>
      </c>
      <c r="G29" s="314">
        <v>0</v>
      </c>
    </row>
    <row r="30" spans="1:9" ht="12.75" customHeight="1" x14ac:dyDescent="0.2">
      <c r="A30" s="91" t="s">
        <v>84</v>
      </c>
      <c r="B30" s="312">
        <v>47</v>
      </c>
      <c r="C30" s="313">
        <v>0</v>
      </c>
      <c r="D30" s="312">
        <v>47</v>
      </c>
      <c r="E30" s="313">
        <v>13</v>
      </c>
      <c r="F30" s="313">
        <v>0</v>
      </c>
      <c r="G30" s="314">
        <v>0</v>
      </c>
    </row>
    <row r="31" spans="1:9" s="1" customFormat="1" ht="25.5" customHeight="1" x14ac:dyDescent="0.2">
      <c r="A31" s="4" t="s">
        <v>86</v>
      </c>
      <c r="B31" s="315">
        <f t="shared" ref="B31" si="4">C31+D31</f>
        <v>2472</v>
      </c>
      <c r="C31" s="316">
        <v>130</v>
      </c>
      <c r="D31" s="315">
        <f>SUM(D22:D30)</f>
        <v>2342</v>
      </c>
      <c r="E31" s="316">
        <f t="shared" ref="E31:G31" si="5">SUM(E22:E30)</f>
        <v>279</v>
      </c>
      <c r="F31" s="316">
        <f t="shared" si="5"/>
        <v>39</v>
      </c>
      <c r="G31" s="317">
        <f t="shared" si="5"/>
        <v>54</v>
      </c>
      <c r="H31" s="318"/>
      <c r="I31" s="319"/>
    </row>
    <row r="32" spans="1:9" ht="38.25" customHeight="1" x14ac:dyDescent="0.2">
      <c r="B32" s="443" t="s">
        <v>30</v>
      </c>
      <c r="C32" s="443"/>
      <c r="D32" s="443"/>
      <c r="E32" s="443"/>
      <c r="F32" s="443"/>
      <c r="G32" s="443"/>
    </row>
    <row r="33" spans="1:7" ht="12.75" customHeight="1" x14ac:dyDescent="0.2">
      <c r="A33" s="101" t="s">
        <v>77</v>
      </c>
      <c r="B33" s="312">
        <v>216</v>
      </c>
      <c r="C33" s="313">
        <v>14</v>
      </c>
      <c r="D33" s="312">
        <v>202</v>
      </c>
      <c r="E33" s="313">
        <v>53</v>
      </c>
      <c r="F33" s="313">
        <v>2</v>
      </c>
      <c r="G33" s="314">
        <v>0</v>
      </c>
    </row>
    <row r="34" spans="1:7" ht="12.75" customHeight="1" x14ac:dyDescent="0.2">
      <c r="A34" s="101" t="s">
        <v>80</v>
      </c>
      <c r="B34" s="312">
        <v>3</v>
      </c>
      <c r="C34" s="313">
        <v>0</v>
      </c>
      <c r="D34" s="312">
        <v>3</v>
      </c>
      <c r="E34" s="313">
        <v>2</v>
      </c>
      <c r="F34" s="313">
        <v>0</v>
      </c>
      <c r="G34" s="314">
        <v>0</v>
      </c>
    </row>
    <row r="35" spans="1:7" ht="12.75" customHeight="1" x14ac:dyDescent="0.2">
      <c r="A35" s="101" t="s">
        <v>84</v>
      </c>
      <c r="B35" s="312">
        <v>7</v>
      </c>
      <c r="C35" s="313">
        <v>0</v>
      </c>
      <c r="D35" s="312">
        <v>7</v>
      </c>
      <c r="E35" s="313">
        <v>2</v>
      </c>
      <c r="F35" s="313">
        <v>0</v>
      </c>
      <c r="G35" s="314">
        <v>0</v>
      </c>
    </row>
    <row r="36" spans="1:7" s="1" customFormat="1" ht="25.5" customHeight="1" x14ac:dyDescent="0.2">
      <c r="A36" s="4" t="s">
        <v>86</v>
      </c>
      <c r="B36" s="315">
        <f t="shared" ref="B36" si="6">C36+D36</f>
        <v>226</v>
      </c>
      <c r="C36" s="316">
        <f>SUM(C33:C35)</f>
        <v>14</v>
      </c>
      <c r="D36" s="315">
        <f>SUM(D33:D35)</f>
        <v>212</v>
      </c>
      <c r="E36" s="316">
        <f>SUM(E33:E35)</f>
        <v>57</v>
      </c>
      <c r="F36" s="316">
        <f>SUM(F33:F35)</f>
        <v>2</v>
      </c>
      <c r="G36" s="317">
        <f>SUM(G33:G35)</f>
        <v>0</v>
      </c>
    </row>
    <row r="37" spans="1:7" ht="10.5" customHeight="1" x14ac:dyDescent="0.2">
      <c r="A37" s="100"/>
      <c r="B37" s="320"/>
      <c r="C37" s="320"/>
      <c r="D37" s="320"/>
      <c r="E37" s="320"/>
      <c r="F37" s="320"/>
      <c r="G37" s="320"/>
    </row>
    <row r="38" spans="1:7" ht="10.5" customHeight="1" x14ac:dyDescent="0.2">
      <c r="A38" s="22" t="s">
        <v>87</v>
      </c>
      <c r="B38" s="320"/>
      <c r="C38" s="320"/>
      <c r="D38" s="320"/>
      <c r="E38" s="320"/>
      <c r="F38" s="320"/>
      <c r="G38" s="320"/>
    </row>
    <row r="39" spans="1:7" ht="10.5" customHeight="1" x14ac:dyDescent="0.2">
      <c r="A39" s="22" t="s">
        <v>88</v>
      </c>
      <c r="B39" s="320"/>
      <c r="C39" s="320"/>
      <c r="D39" s="320"/>
      <c r="E39" s="320"/>
      <c r="F39" s="320"/>
      <c r="G39" s="320"/>
    </row>
    <row r="40" spans="1:7" ht="10.5" customHeight="1" x14ac:dyDescent="0.2">
      <c r="A40" s="321" t="s">
        <v>503</v>
      </c>
      <c r="B40" s="51"/>
      <c r="C40" s="51"/>
    </row>
  </sheetData>
  <mergeCells count="12">
    <mergeCell ref="B9:G9"/>
    <mergeCell ref="B21:G21"/>
    <mergeCell ref="B32:G32"/>
    <mergeCell ref="A3:A8"/>
    <mergeCell ref="B3:B8"/>
    <mergeCell ref="C3:C8"/>
    <mergeCell ref="D3:G3"/>
    <mergeCell ref="D4:D8"/>
    <mergeCell ref="E4:G4"/>
    <mergeCell ref="E5:E8"/>
    <mergeCell ref="F5:F8"/>
    <mergeCell ref="G5:G8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Header>&amp;C&amp;9 &amp;P</oddHeader>
    <oddFooter>&amp;C&amp;6© Statistisches Landesamt des Freistaates Sachsen - B VI 6 - j/18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9"/>
  <sheetViews>
    <sheetView showGridLines="0" showRuler="0" zoomScaleNormal="100" workbookViewId="0"/>
  </sheetViews>
  <sheetFormatPr baseColWidth="10" defaultColWidth="11" defaultRowHeight="14.25" x14ac:dyDescent="0.2"/>
  <cols>
    <col min="1" max="1" width="28.875" customWidth="1"/>
    <col min="2" max="2" width="8.125" style="3" customWidth="1"/>
    <col min="3" max="6" width="10.375" customWidth="1"/>
  </cols>
  <sheetData>
    <row r="1" spans="1:6" ht="16.5" customHeight="1" x14ac:dyDescent="0.25">
      <c r="A1" s="1" t="s">
        <v>504</v>
      </c>
      <c r="B1" s="2"/>
    </row>
    <row r="2" spans="1:6" ht="12" customHeight="1" x14ac:dyDescent="0.2"/>
    <row r="3" spans="1:6" s="22" customFormat="1" ht="12" customHeight="1" x14ac:dyDescent="0.2">
      <c r="A3" s="444" t="s">
        <v>55</v>
      </c>
      <c r="B3" s="447" t="s">
        <v>19</v>
      </c>
      <c r="C3" s="447" t="s">
        <v>54</v>
      </c>
      <c r="D3" s="447" t="s">
        <v>251</v>
      </c>
      <c r="E3" s="447" t="s">
        <v>252</v>
      </c>
      <c r="F3" s="456" t="s">
        <v>253</v>
      </c>
    </row>
    <row r="4" spans="1:6" s="22" customFormat="1" ht="12" customHeight="1" x14ac:dyDescent="0.2">
      <c r="A4" s="458"/>
      <c r="B4" s="448"/>
      <c r="C4" s="448"/>
      <c r="D4" s="448"/>
      <c r="E4" s="448"/>
      <c r="F4" s="457"/>
    </row>
    <row r="5" spans="1:6" s="22" customFormat="1" ht="12" customHeight="1" x14ac:dyDescent="0.2">
      <c r="A5" s="465"/>
      <c r="B5" s="449"/>
      <c r="C5" s="449"/>
      <c r="D5" s="449"/>
      <c r="E5" s="449"/>
      <c r="F5" s="454"/>
    </row>
    <row r="6" spans="1:6" s="80" customFormat="1" ht="21.75" customHeight="1" x14ac:dyDescent="0.2">
      <c r="A6" s="162" t="s">
        <v>27</v>
      </c>
      <c r="B6" s="163" t="s">
        <v>28</v>
      </c>
      <c r="C6" s="164">
        <f>SUM(D6:F6)</f>
        <v>46</v>
      </c>
      <c r="D6" s="165">
        <v>45</v>
      </c>
      <c r="E6" s="165">
        <v>1</v>
      </c>
      <c r="F6" s="165">
        <v>0</v>
      </c>
    </row>
    <row r="7" spans="1:6" s="80" customFormat="1" ht="12" customHeight="1" x14ac:dyDescent="0.2">
      <c r="A7" s="162" t="s">
        <v>29</v>
      </c>
      <c r="B7" s="163" t="s">
        <v>30</v>
      </c>
      <c r="C7" s="164">
        <f t="shared" ref="C7:C49" si="0">SUM(D7:F7)</f>
        <v>5</v>
      </c>
      <c r="D7" s="165">
        <v>5</v>
      </c>
      <c r="E7" s="165">
        <v>0</v>
      </c>
      <c r="F7" s="165">
        <v>0</v>
      </c>
    </row>
    <row r="8" spans="1:6" s="80" customFormat="1" ht="12" customHeight="1" x14ac:dyDescent="0.2">
      <c r="A8" s="162" t="s">
        <v>31</v>
      </c>
      <c r="B8" s="163" t="s">
        <v>32</v>
      </c>
      <c r="C8" s="164">
        <f t="shared" si="0"/>
        <v>51</v>
      </c>
      <c r="D8" s="165">
        <v>50</v>
      </c>
      <c r="E8" s="165">
        <v>1</v>
      </c>
      <c r="F8" s="165">
        <v>0</v>
      </c>
    </row>
    <row r="9" spans="1:6" s="80" customFormat="1" ht="21.75" customHeight="1" x14ac:dyDescent="0.2">
      <c r="A9" s="162" t="s">
        <v>33</v>
      </c>
      <c r="B9" s="163" t="s">
        <v>28</v>
      </c>
      <c r="C9" s="164">
        <f t="shared" si="0"/>
        <v>163</v>
      </c>
      <c r="D9" s="165">
        <v>159</v>
      </c>
      <c r="E9" s="165">
        <v>4</v>
      </c>
      <c r="F9" s="165">
        <v>0</v>
      </c>
    </row>
    <row r="10" spans="1:6" s="80" customFormat="1" ht="12" customHeight="1" x14ac:dyDescent="0.2">
      <c r="A10" s="162" t="s">
        <v>34</v>
      </c>
      <c r="B10" s="163" t="s">
        <v>30</v>
      </c>
      <c r="C10" s="164">
        <f t="shared" si="0"/>
        <v>5</v>
      </c>
      <c r="D10" s="165">
        <v>5</v>
      </c>
      <c r="E10" s="165">
        <v>0</v>
      </c>
      <c r="F10" s="165">
        <v>0</v>
      </c>
    </row>
    <row r="11" spans="1:6" s="80" customFormat="1" ht="12" customHeight="1" x14ac:dyDescent="0.2">
      <c r="A11" s="162" t="s">
        <v>458</v>
      </c>
      <c r="B11" s="163" t="s">
        <v>32</v>
      </c>
      <c r="C11" s="164">
        <f t="shared" si="0"/>
        <v>168</v>
      </c>
      <c r="D11" s="165">
        <v>164</v>
      </c>
      <c r="E11" s="165">
        <v>4</v>
      </c>
      <c r="F11" s="165">
        <v>0</v>
      </c>
    </row>
    <row r="12" spans="1:6" s="166" customFormat="1" ht="21.75" customHeight="1" x14ac:dyDescent="0.2">
      <c r="A12" s="162" t="s">
        <v>35</v>
      </c>
      <c r="B12" s="162"/>
      <c r="C12" s="164"/>
      <c r="D12" s="165"/>
      <c r="E12" s="165"/>
      <c r="F12" s="165"/>
    </row>
    <row r="13" spans="1:6" s="166" customFormat="1" ht="12" customHeight="1" x14ac:dyDescent="0.2">
      <c r="A13" s="162" t="s">
        <v>36</v>
      </c>
      <c r="B13" s="167" t="s">
        <v>28</v>
      </c>
      <c r="C13" s="164">
        <f t="shared" si="0"/>
        <v>558</v>
      </c>
      <c r="D13" s="165">
        <v>543</v>
      </c>
      <c r="E13" s="165">
        <v>12</v>
      </c>
      <c r="F13" s="165">
        <v>3</v>
      </c>
    </row>
    <row r="14" spans="1:6" s="80" customFormat="1" ht="12" customHeight="1" x14ac:dyDescent="0.2">
      <c r="A14" s="162" t="s">
        <v>37</v>
      </c>
      <c r="B14" s="167" t="s">
        <v>30</v>
      </c>
      <c r="C14" s="164">
        <f t="shared" si="0"/>
        <v>36</v>
      </c>
      <c r="D14" s="165">
        <v>34</v>
      </c>
      <c r="E14" s="165">
        <v>2</v>
      </c>
      <c r="F14" s="165">
        <v>0</v>
      </c>
    </row>
    <row r="15" spans="1:6" s="80" customFormat="1" ht="12" customHeight="1" x14ac:dyDescent="0.2">
      <c r="A15" s="162" t="s">
        <v>57</v>
      </c>
      <c r="B15" s="167" t="s">
        <v>32</v>
      </c>
      <c r="C15" s="164">
        <f t="shared" si="0"/>
        <v>594</v>
      </c>
      <c r="D15" s="165">
        <v>577</v>
      </c>
      <c r="E15" s="165">
        <v>14</v>
      </c>
      <c r="F15" s="165">
        <v>3</v>
      </c>
    </row>
    <row r="16" spans="1:6" s="80" customFormat="1" ht="21.75" customHeight="1" x14ac:dyDescent="0.2">
      <c r="A16" s="162" t="s">
        <v>38</v>
      </c>
      <c r="B16" s="163" t="s">
        <v>28</v>
      </c>
      <c r="C16" s="164">
        <f t="shared" si="0"/>
        <v>661</v>
      </c>
      <c r="D16" s="165">
        <v>638</v>
      </c>
      <c r="E16" s="165">
        <v>19</v>
      </c>
      <c r="F16" s="165">
        <v>4</v>
      </c>
    </row>
    <row r="17" spans="1:6" s="80" customFormat="1" ht="12" customHeight="1" x14ac:dyDescent="0.2">
      <c r="A17" s="162" t="s">
        <v>39</v>
      </c>
      <c r="B17" s="163" t="s">
        <v>30</v>
      </c>
      <c r="C17" s="164">
        <f t="shared" si="0"/>
        <v>73</v>
      </c>
      <c r="D17" s="165">
        <v>72</v>
      </c>
      <c r="E17" s="165">
        <v>1</v>
      </c>
      <c r="F17" s="165">
        <v>0</v>
      </c>
    </row>
    <row r="18" spans="1:6" s="80" customFormat="1" ht="12" customHeight="1" x14ac:dyDescent="0.2">
      <c r="A18" s="162"/>
      <c r="B18" s="163" t="s">
        <v>32</v>
      </c>
      <c r="C18" s="164">
        <f t="shared" si="0"/>
        <v>734</v>
      </c>
      <c r="D18" s="165">
        <v>710</v>
      </c>
      <c r="E18" s="165">
        <v>20</v>
      </c>
      <c r="F18" s="165">
        <v>4</v>
      </c>
    </row>
    <row r="19" spans="1:6" s="80" customFormat="1" ht="21.75" customHeight="1" x14ac:dyDescent="0.2">
      <c r="A19" s="162" t="s">
        <v>40</v>
      </c>
      <c r="B19" s="163" t="s">
        <v>28</v>
      </c>
      <c r="C19" s="164">
        <f t="shared" si="0"/>
        <v>336</v>
      </c>
      <c r="D19" s="165">
        <v>320</v>
      </c>
      <c r="E19" s="165">
        <v>15</v>
      </c>
      <c r="F19" s="165">
        <v>1</v>
      </c>
    </row>
    <row r="20" spans="1:6" s="80" customFormat="1" ht="12" customHeight="1" x14ac:dyDescent="0.2">
      <c r="A20" s="162" t="s">
        <v>41</v>
      </c>
      <c r="B20" s="163" t="s">
        <v>30</v>
      </c>
      <c r="C20" s="164">
        <f t="shared" si="0"/>
        <v>15</v>
      </c>
      <c r="D20" s="165">
        <v>11</v>
      </c>
      <c r="E20" s="165">
        <v>4</v>
      </c>
      <c r="F20" s="165">
        <v>0</v>
      </c>
    </row>
    <row r="21" spans="1:6" s="80" customFormat="1" ht="12" customHeight="1" x14ac:dyDescent="0.2">
      <c r="A21" s="162" t="s">
        <v>505</v>
      </c>
      <c r="B21" s="163" t="s">
        <v>32</v>
      </c>
      <c r="C21" s="164">
        <f t="shared" si="0"/>
        <v>351</v>
      </c>
      <c r="D21" s="165">
        <v>331</v>
      </c>
      <c r="E21" s="165">
        <v>19</v>
      </c>
      <c r="F21" s="165">
        <v>1</v>
      </c>
    </row>
    <row r="22" spans="1:6" s="166" customFormat="1" ht="21.75" customHeight="1" x14ac:dyDescent="0.2">
      <c r="A22" s="162" t="s">
        <v>42</v>
      </c>
      <c r="B22" s="163" t="s">
        <v>28</v>
      </c>
      <c r="C22" s="164">
        <f t="shared" si="0"/>
        <v>355</v>
      </c>
      <c r="D22" s="165">
        <v>347</v>
      </c>
      <c r="E22" s="165">
        <v>7</v>
      </c>
      <c r="F22" s="165">
        <v>1</v>
      </c>
    </row>
    <row r="23" spans="1:6" s="80" customFormat="1" ht="12" customHeight="1" x14ac:dyDescent="0.2">
      <c r="A23" s="162" t="s">
        <v>43</v>
      </c>
      <c r="B23" s="163" t="s">
        <v>30</v>
      </c>
      <c r="C23" s="164">
        <f t="shared" si="0"/>
        <v>67</v>
      </c>
      <c r="D23" s="165">
        <v>66</v>
      </c>
      <c r="E23" s="165">
        <v>1</v>
      </c>
      <c r="F23" s="165">
        <v>0</v>
      </c>
    </row>
    <row r="24" spans="1:6" s="80" customFormat="1" ht="12" customHeight="1" x14ac:dyDescent="0.2">
      <c r="A24" s="162" t="s">
        <v>44</v>
      </c>
      <c r="B24" s="163" t="s">
        <v>32</v>
      </c>
      <c r="C24" s="164">
        <f t="shared" si="0"/>
        <v>422</v>
      </c>
      <c r="D24" s="165">
        <v>413</v>
      </c>
      <c r="E24" s="165">
        <v>8</v>
      </c>
      <c r="F24" s="165">
        <v>1</v>
      </c>
    </row>
    <row r="25" spans="1:6" s="80" customFormat="1" ht="21.75" customHeight="1" x14ac:dyDescent="0.2">
      <c r="A25" s="162" t="s">
        <v>45</v>
      </c>
      <c r="B25" s="162"/>
      <c r="C25" s="164"/>
      <c r="D25" s="165"/>
      <c r="E25" s="165"/>
      <c r="F25" s="165"/>
    </row>
    <row r="26" spans="1:6" s="80" customFormat="1" ht="12" customHeight="1" x14ac:dyDescent="0.2">
      <c r="A26" s="162" t="s">
        <v>46</v>
      </c>
      <c r="B26" s="162"/>
      <c r="C26" s="164"/>
      <c r="D26" s="165"/>
      <c r="E26" s="165"/>
      <c r="F26" s="165"/>
    </row>
    <row r="27" spans="1:6" s="80" customFormat="1" ht="12" customHeight="1" x14ac:dyDescent="0.2">
      <c r="A27" s="162" t="s">
        <v>506</v>
      </c>
      <c r="B27" s="163" t="s">
        <v>28</v>
      </c>
      <c r="C27" s="164">
        <f t="shared" si="0"/>
        <v>62</v>
      </c>
      <c r="D27" s="165">
        <v>55</v>
      </c>
      <c r="E27" s="165">
        <v>6</v>
      </c>
      <c r="F27" s="165">
        <v>1</v>
      </c>
    </row>
    <row r="28" spans="1:6" s="80" customFormat="1" ht="12" customHeight="1" x14ac:dyDescent="0.2">
      <c r="A28" s="162" t="s">
        <v>47</v>
      </c>
      <c r="B28" s="163" t="s">
        <v>30</v>
      </c>
      <c r="C28" s="164">
        <f t="shared" si="0"/>
        <v>1</v>
      </c>
      <c r="D28" s="165">
        <v>1</v>
      </c>
      <c r="E28" s="165">
        <v>0</v>
      </c>
      <c r="F28" s="165">
        <v>0</v>
      </c>
    </row>
    <row r="29" spans="1:6" s="80" customFormat="1" ht="12" customHeight="1" x14ac:dyDescent="0.2">
      <c r="A29" s="162" t="s">
        <v>58</v>
      </c>
      <c r="B29" s="163" t="s">
        <v>32</v>
      </c>
      <c r="C29" s="164">
        <f t="shared" si="0"/>
        <v>63</v>
      </c>
      <c r="D29" s="165">
        <v>56</v>
      </c>
      <c r="E29" s="165">
        <v>6</v>
      </c>
      <c r="F29" s="165">
        <v>1</v>
      </c>
    </row>
    <row r="30" spans="1:6" s="166" customFormat="1" ht="21.75" customHeight="1" x14ac:dyDescent="0.2">
      <c r="A30" s="162" t="s">
        <v>48</v>
      </c>
      <c r="B30" s="162"/>
      <c r="C30" s="164"/>
      <c r="D30" s="165"/>
      <c r="E30" s="165"/>
      <c r="F30" s="165"/>
    </row>
    <row r="31" spans="1:6" s="166" customFormat="1" ht="12" customHeight="1" x14ac:dyDescent="0.2">
      <c r="A31" s="162" t="s">
        <v>49</v>
      </c>
      <c r="B31" s="163" t="s">
        <v>28</v>
      </c>
      <c r="C31" s="164">
        <f t="shared" si="0"/>
        <v>75</v>
      </c>
      <c r="D31" s="165">
        <v>75</v>
      </c>
      <c r="E31" s="165">
        <v>0</v>
      </c>
      <c r="F31" s="165">
        <v>0</v>
      </c>
    </row>
    <row r="32" spans="1:6" s="80" customFormat="1" ht="12" customHeight="1" x14ac:dyDescent="0.2">
      <c r="A32" s="162" t="s">
        <v>59</v>
      </c>
      <c r="B32" s="163" t="s">
        <v>30</v>
      </c>
      <c r="C32" s="164">
        <f t="shared" si="0"/>
        <v>5</v>
      </c>
      <c r="D32" s="165">
        <v>5</v>
      </c>
      <c r="E32" s="165">
        <v>0</v>
      </c>
      <c r="F32" s="165">
        <v>0</v>
      </c>
    </row>
    <row r="33" spans="1:7" s="80" customFormat="1" ht="12" customHeight="1" x14ac:dyDescent="0.2">
      <c r="A33" s="162" t="s">
        <v>50</v>
      </c>
      <c r="B33" s="163" t="s">
        <v>32</v>
      </c>
      <c r="C33" s="164">
        <f t="shared" si="0"/>
        <v>80</v>
      </c>
      <c r="D33" s="165">
        <v>80</v>
      </c>
      <c r="E33" s="165">
        <v>0</v>
      </c>
      <c r="F33" s="165">
        <v>0</v>
      </c>
    </row>
    <row r="34" spans="1:7" s="80" customFormat="1" ht="21.75" customHeight="1" x14ac:dyDescent="0.2">
      <c r="A34" s="162" t="s">
        <v>51</v>
      </c>
      <c r="B34" s="163" t="s">
        <v>28</v>
      </c>
      <c r="C34" s="164">
        <f t="shared" si="0"/>
        <v>327</v>
      </c>
      <c r="D34" s="165">
        <v>322</v>
      </c>
      <c r="E34" s="165">
        <v>5</v>
      </c>
      <c r="F34" s="165">
        <v>0</v>
      </c>
    </row>
    <row r="35" spans="1:7" s="80" customFormat="1" ht="12" customHeight="1" x14ac:dyDescent="0.2">
      <c r="A35" s="162" t="s">
        <v>250</v>
      </c>
      <c r="B35" s="163" t="s">
        <v>30</v>
      </c>
      <c r="C35" s="164">
        <f t="shared" si="0"/>
        <v>26</v>
      </c>
      <c r="D35" s="165">
        <v>26</v>
      </c>
      <c r="E35" s="165">
        <v>0</v>
      </c>
      <c r="F35" s="165">
        <v>0</v>
      </c>
    </row>
    <row r="36" spans="1:7" s="166" customFormat="1" ht="12" customHeight="1" x14ac:dyDescent="0.2">
      <c r="A36" s="162" t="s">
        <v>52</v>
      </c>
      <c r="B36" s="163" t="s">
        <v>32</v>
      </c>
      <c r="C36" s="164">
        <f t="shared" si="0"/>
        <v>353</v>
      </c>
      <c r="D36" s="165">
        <v>348</v>
      </c>
      <c r="E36" s="165">
        <v>5</v>
      </c>
      <c r="F36" s="165">
        <v>0</v>
      </c>
    </row>
    <row r="37" spans="1:7" s="166" customFormat="1" ht="12" customHeight="1" x14ac:dyDescent="0.2">
      <c r="A37" s="162" t="s">
        <v>53</v>
      </c>
      <c r="B37" s="163"/>
      <c r="C37" s="164"/>
      <c r="D37" s="165"/>
      <c r="E37" s="165"/>
      <c r="F37" s="165"/>
    </row>
    <row r="38" spans="1:7" s="166" customFormat="1" ht="12" customHeight="1" x14ac:dyDescent="0.2">
      <c r="A38" s="162" t="s">
        <v>267</v>
      </c>
      <c r="B38" s="163" t="s">
        <v>28</v>
      </c>
      <c r="C38" s="164">
        <f t="shared" si="0"/>
        <v>289</v>
      </c>
      <c r="D38" s="165">
        <v>284</v>
      </c>
      <c r="E38" s="165">
        <v>5</v>
      </c>
      <c r="F38" s="165">
        <v>0</v>
      </c>
    </row>
    <row r="39" spans="1:7" s="166" customFormat="1" ht="12" customHeight="1" x14ac:dyDescent="0.2">
      <c r="A39" s="162"/>
      <c r="B39" s="163" t="s">
        <v>30</v>
      </c>
      <c r="C39" s="164">
        <f t="shared" si="0"/>
        <v>25</v>
      </c>
      <c r="D39" s="165">
        <v>25</v>
      </c>
      <c r="E39" s="165">
        <v>0</v>
      </c>
      <c r="F39" s="165">
        <v>0</v>
      </c>
    </row>
    <row r="40" spans="1:7" s="166" customFormat="1" ht="12" customHeight="1" x14ac:dyDescent="0.2">
      <c r="A40" s="162"/>
      <c r="B40" s="163" t="s">
        <v>32</v>
      </c>
      <c r="C40" s="164">
        <f t="shared" si="0"/>
        <v>314</v>
      </c>
      <c r="D40" s="165">
        <v>309</v>
      </c>
      <c r="E40" s="165">
        <v>5</v>
      </c>
      <c r="F40" s="165">
        <v>0</v>
      </c>
    </row>
    <row r="41" spans="1:7" s="166" customFormat="1" ht="21.75" customHeight="1" x14ac:dyDescent="0.2">
      <c r="A41" s="162" t="s">
        <v>457</v>
      </c>
      <c r="B41" s="163" t="s">
        <v>28</v>
      </c>
      <c r="C41" s="164">
        <f t="shared" si="0"/>
        <v>12</v>
      </c>
      <c r="D41" s="165">
        <v>12</v>
      </c>
      <c r="E41" s="165">
        <v>0</v>
      </c>
      <c r="F41" s="165">
        <v>0</v>
      </c>
    </row>
    <row r="42" spans="1:7" s="166" customFormat="1" ht="12" customHeight="1" x14ac:dyDescent="0.2">
      <c r="A42" s="162"/>
      <c r="B42" s="163" t="s">
        <v>30</v>
      </c>
      <c r="C42" s="164">
        <f t="shared" si="0"/>
        <v>0</v>
      </c>
      <c r="D42" s="165">
        <v>0</v>
      </c>
      <c r="E42" s="165">
        <v>0</v>
      </c>
      <c r="F42" s="165">
        <v>0</v>
      </c>
    </row>
    <row r="43" spans="1:7" s="166" customFormat="1" ht="12" customHeight="1" x14ac:dyDescent="0.2">
      <c r="A43" s="162"/>
      <c r="B43" s="163" t="s">
        <v>32</v>
      </c>
      <c r="C43" s="164">
        <f t="shared" si="0"/>
        <v>12</v>
      </c>
      <c r="D43" s="165">
        <v>12</v>
      </c>
      <c r="E43" s="165">
        <v>0</v>
      </c>
      <c r="F43" s="165">
        <v>0</v>
      </c>
    </row>
    <row r="44" spans="1:7" s="166" customFormat="1" ht="21.75" customHeight="1" x14ac:dyDescent="0.2">
      <c r="A44" s="168" t="s">
        <v>429</v>
      </c>
      <c r="B44" s="169" t="s">
        <v>28</v>
      </c>
      <c r="C44" s="164">
        <f t="shared" si="0"/>
        <v>5</v>
      </c>
      <c r="D44" s="165">
        <v>5</v>
      </c>
      <c r="E44" s="322" t="s">
        <v>432</v>
      </c>
      <c r="F44" s="322" t="s">
        <v>432</v>
      </c>
    </row>
    <row r="45" spans="1:7" s="80" customFormat="1" ht="12" customHeight="1" x14ac:dyDescent="0.2">
      <c r="A45" s="80" t="s">
        <v>93</v>
      </c>
      <c r="B45" s="169" t="s">
        <v>30</v>
      </c>
      <c r="C45" s="164">
        <f t="shared" si="0"/>
        <v>0</v>
      </c>
      <c r="D45" s="165">
        <v>0</v>
      </c>
      <c r="E45" s="322" t="s">
        <v>432</v>
      </c>
      <c r="F45" s="322" t="s">
        <v>432</v>
      </c>
    </row>
    <row r="46" spans="1:7" s="80" customFormat="1" ht="12" customHeight="1" x14ac:dyDescent="0.2">
      <c r="A46" s="170"/>
      <c r="B46" s="169" t="s">
        <v>32</v>
      </c>
      <c r="C46" s="164">
        <f t="shared" si="0"/>
        <v>5</v>
      </c>
      <c r="D46" s="165">
        <v>5</v>
      </c>
      <c r="E46" s="322" t="s">
        <v>432</v>
      </c>
      <c r="F46" s="322" t="s">
        <v>432</v>
      </c>
    </row>
    <row r="47" spans="1:7" s="166" customFormat="1" ht="21.75" customHeight="1" x14ac:dyDescent="0.2">
      <c r="A47" s="171" t="s">
        <v>54</v>
      </c>
      <c r="B47" s="172" t="s">
        <v>28</v>
      </c>
      <c r="C47" s="173">
        <f t="shared" si="0"/>
        <v>2583</v>
      </c>
      <c r="D47" s="174">
        <f>D6+D9+D13+D16+D19+D22+D27+D31+D34</f>
        <v>2504</v>
      </c>
      <c r="E47" s="174">
        <f t="shared" ref="E47:F47" si="1">E6+E9+E13+E16+E19+E22+E27+E31+E34</f>
        <v>69</v>
      </c>
      <c r="F47" s="174">
        <f t="shared" si="1"/>
        <v>10</v>
      </c>
    </row>
    <row r="48" spans="1:7" s="80" customFormat="1" ht="12" customHeight="1" x14ac:dyDescent="0.2">
      <c r="A48" s="171"/>
      <c r="B48" s="172" t="s">
        <v>30</v>
      </c>
      <c r="C48" s="173">
        <f t="shared" si="0"/>
        <v>233</v>
      </c>
      <c r="D48" s="174">
        <f t="shared" ref="D48:F49" si="2">D7+D10+D14+D17+D20+D23+D28+D32+D35</f>
        <v>225</v>
      </c>
      <c r="E48" s="174">
        <f t="shared" si="2"/>
        <v>8</v>
      </c>
      <c r="F48" s="174">
        <f t="shared" si="2"/>
        <v>0</v>
      </c>
      <c r="G48" s="166"/>
    </row>
    <row r="49" spans="1:7" s="80" customFormat="1" ht="12" customHeight="1" x14ac:dyDescent="0.2">
      <c r="A49" s="162"/>
      <c r="B49" s="172" t="s">
        <v>32</v>
      </c>
      <c r="C49" s="173">
        <f t="shared" si="0"/>
        <v>2816</v>
      </c>
      <c r="D49" s="174">
        <f t="shared" si="2"/>
        <v>2729</v>
      </c>
      <c r="E49" s="174">
        <f t="shared" si="2"/>
        <v>77</v>
      </c>
      <c r="F49" s="174">
        <f t="shared" si="2"/>
        <v>10</v>
      </c>
      <c r="G49" s="166"/>
    </row>
  </sheetData>
  <mergeCells count="6">
    <mergeCell ref="F3:F5"/>
    <mergeCell ref="A3:A5"/>
    <mergeCell ref="B3:B5"/>
    <mergeCell ref="C3:C5"/>
    <mergeCell ref="D3:D5"/>
    <mergeCell ref="E3:E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2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2"/>
  <sheetViews>
    <sheetView showGridLines="0" showRuler="0" zoomScaleNormal="100" workbookViewId="0">
      <selection activeCell="M3" sqref="M3:M41"/>
    </sheetView>
  </sheetViews>
  <sheetFormatPr baseColWidth="10" defaultRowHeight="14.25" x14ac:dyDescent="0.2"/>
  <cols>
    <col min="1" max="1" width="28.875" customWidth="1"/>
    <col min="2" max="2" width="8.125" style="3" customWidth="1"/>
    <col min="3" max="6" width="10.375" customWidth="1"/>
  </cols>
  <sheetData>
    <row r="1" spans="1:19" ht="28.5" customHeight="1" x14ac:dyDescent="0.2">
      <c r="A1" s="455" t="s">
        <v>507</v>
      </c>
      <c r="B1" s="455"/>
      <c r="C1" s="455"/>
      <c r="D1" s="455"/>
      <c r="E1" s="455"/>
      <c r="F1" s="455"/>
      <c r="H1" s="466" t="s">
        <v>178</v>
      </c>
      <c r="I1" s="466"/>
      <c r="J1" s="466"/>
      <c r="K1" s="466"/>
      <c r="L1" s="323"/>
      <c r="N1" s="466" t="s">
        <v>508</v>
      </c>
      <c r="O1" s="466"/>
      <c r="P1" s="466"/>
      <c r="Q1" s="466"/>
    </row>
    <row r="2" spans="1:19" ht="12" customHeight="1" x14ac:dyDescent="0.2"/>
    <row r="3" spans="1:19" s="22" customFormat="1" ht="12" customHeight="1" x14ac:dyDescent="0.2">
      <c r="A3" s="444" t="s">
        <v>55</v>
      </c>
      <c r="B3" s="447" t="s">
        <v>19</v>
      </c>
      <c r="C3" s="467" t="s">
        <v>54</v>
      </c>
      <c r="D3" s="467" t="s">
        <v>251</v>
      </c>
      <c r="E3" s="467" t="s">
        <v>252</v>
      </c>
      <c r="F3" s="472" t="s">
        <v>253</v>
      </c>
      <c r="G3" s="447" t="s">
        <v>19</v>
      </c>
      <c r="H3" s="467" t="s">
        <v>54</v>
      </c>
      <c r="I3" s="467" t="s">
        <v>251</v>
      </c>
      <c r="J3" s="467" t="s">
        <v>252</v>
      </c>
      <c r="K3" s="472" t="s">
        <v>253</v>
      </c>
      <c r="L3" s="287"/>
      <c r="M3" s="447" t="s">
        <v>19</v>
      </c>
      <c r="N3" s="467" t="s">
        <v>54</v>
      </c>
      <c r="O3" s="467" t="s">
        <v>251</v>
      </c>
      <c r="P3" s="467" t="s">
        <v>252</v>
      </c>
      <c r="Q3" s="472" t="s">
        <v>253</v>
      </c>
    </row>
    <row r="4" spans="1:19" s="22" customFormat="1" ht="12" customHeight="1" x14ac:dyDescent="0.2">
      <c r="A4" s="445"/>
      <c r="B4" s="448"/>
      <c r="C4" s="468"/>
      <c r="D4" s="470"/>
      <c r="E4" s="470"/>
      <c r="F4" s="459"/>
      <c r="G4" s="448"/>
      <c r="H4" s="468"/>
      <c r="I4" s="470"/>
      <c r="J4" s="470"/>
      <c r="K4" s="459"/>
      <c r="L4" s="291"/>
      <c r="M4" s="448"/>
      <c r="N4" s="468"/>
      <c r="O4" s="470"/>
      <c r="P4" s="470"/>
      <c r="Q4" s="459"/>
    </row>
    <row r="5" spans="1:19" s="22" customFormat="1" ht="12" customHeight="1" x14ac:dyDescent="0.2">
      <c r="A5" s="446"/>
      <c r="B5" s="449"/>
      <c r="C5" s="469"/>
      <c r="D5" s="471"/>
      <c r="E5" s="471"/>
      <c r="F5" s="473"/>
      <c r="G5" s="449"/>
      <c r="H5" s="469"/>
      <c r="I5" s="471"/>
      <c r="J5" s="471"/>
      <c r="K5" s="473"/>
      <c r="L5" s="292"/>
      <c r="M5" s="449"/>
      <c r="N5" s="469"/>
      <c r="O5" s="471"/>
      <c r="P5" s="471"/>
      <c r="Q5" s="473"/>
    </row>
    <row r="6" spans="1:19" s="79" customFormat="1" ht="18.75" customHeight="1" x14ac:dyDescent="0.2">
      <c r="A6" s="101" t="s">
        <v>27</v>
      </c>
      <c r="B6" s="110" t="s">
        <v>28</v>
      </c>
      <c r="C6" s="324">
        <f>H6/N6*100000</f>
        <v>2.6254898536232329</v>
      </c>
      <c r="D6" s="325">
        <f t="shared" ref="D6:F21" si="0">I6/O6*100000</f>
        <v>2.7559665143944132</v>
      </c>
      <c r="E6" s="325">
        <f t="shared" si="0"/>
        <v>1.9281940534495392</v>
      </c>
      <c r="F6" s="325">
        <f t="shared" si="0"/>
        <v>0</v>
      </c>
      <c r="G6" s="110" t="s">
        <v>28</v>
      </c>
      <c r="H6" s="164">
        <v>46</v>
      </c>
      <c r="I6" s="165">
        <v>45</v>
      </c>
      <c r="J6" s="165">
        <v>1</v>
      </c>
      <c r="K6" s="165">
        <v>0</v>
      </c>
      <c r="M6" s="110" t="s">
        <v>28</v>
      </c>
      <c r="N6" s="326">
        <v>1752054</v>
      </c>
      <c r="O6" s="131">
        <v>1632821</v>
      </c>
      <c r="P6" s="131">
        <v>51862</v>
      </c>
      <c r="Q6" s="131">
        <v>67371</v>
      </c>
      <c r="R6" s="327"/>
      <c r="S6" s="327"/>
    </row>
    <row r="7" spans="1:19" s="79" customFormat="1" ht="12" customHeight="1" x14ac:dyDescent="0.2">
      <c r="A7" s="101" t="s">
        <v>29</v>
      </c>
      <c r="B7" s="110" t="s">
        <v>30</v>
      </c>
      <c r="C7" s="328">
        <f t="shared" ref="C7:F43" si="1">H7/N7*100000</f>
        <v>0.27378148076356562</v>
      </c>
      <c r="D7" s="329">
        <f t="shared" si="0"/>
        <v>0.29138157407822896</v>
      </c>
      <c r="E7" s="329">
        <f t="shared" si="0"/>
        <v>0</v>
      </c>
      <c r="F7" s="329">
        <f t="shared" si="0"/>
        <v>0</v>
      </c>
      <c r="G7" s="110" t="s">
        <v>30</v>
      </c>
      <c r="H7" s="164">
        <v>5</v>
      </c>
      <c r="I7" s="165">
        <v>5</v>
      </c>
      <c r="J7" s="165">
        <v>0</v>
      </c>
      <c r="K7" s="165">
        <v>0</v>
      </c>
      <c r="M7" s="110" t="s">
        <v>30</v>
      </c>
      <c r="N7" s="326">
        <v>1826274</v>
      </c>
      <c r="O7" s="131">
        <v>1715963</v>
      </c>
      <c r="P7" s="131">
        <v>47299</v>
      </c>
      <c r="Q7" s="131">
        <v>63012</v>
      </c>
      <c r="R7" s="327"/>
      <c r="S7" s="327"/>
    </row>
    <row r="8" spans="1:19" s="79" customFormat="1" ht="12" customHeight="1" x14ac:dyDescent="0.2">
      <c r="A8" s="101" t="s">
        <v>31</v>
      </c>
      <c r="B8" s="110" t="s">
        <v>32</v>
      </c>
      <c r="C8" s="328">
        <f t="shared" si="1"/>
        <v>1.4252466515087492</v>
      </c>
      <c r="D8" s="329">
        <f t="shared" si="0"/>
        <v>1.4930792789263208</v>
      </c>
      <c r="E8" s="329">
        <f t="shared" si="0"/>
        <v>1.0084609876866912</v>
      </c>
      <c r="F8" s="329">
        <f t="shared" si="0"/>
        <v>0</v>
      </c>
      <c r="G8" s="110" t="s">
        <v>32</v>
      </c>
      <c r="H8" s="164">
        <v>51</v>
      </c>
      <c r="I8" s="165">
        <v>50</v>
      </c>
      <c r="J8" s="165">
        <v>1</v>
      </c>
      <c r="K8" s="165">
        <v>0</v>
      </c>
      <c r="M8" s="110" t="s">
        <v>32</v>
      </c>
      <c r="N8" s="326">
        <v>3578328</v>
      </c>
      <c r="O8" s="131">
        <v>3348784</v>
      </c>
      <c r="P8" s="131">
        <v>99161</v>
      </c>
      <c r="Q8" s="131">
        <v>130383</v>
      </c>
      <c r="R8" s="327"/>
      <c r="S8" s="327"/>
    </row>
    <row r="9" spans="1:19" s="79" customFormat="1" ht="18.75" customHeight="1" x14ac:dyDescent="0.2">
      <c r="A9" s="101" t="s">
        <v>33</v>
      </c>
      <c r="B9" s="110" t="s">
        <v>28</v>
      </c>
      <c r="C9" s="328">
        <f t="shared" si="1"/>
        <v>9.3033662204475434</v>
      </c>
      <c r="D9" s="329">
        <f t="shared" si="0"/>
        <v>9.7377483508602598</v>
      </c>
      <c r="E9" s="329">
        <f t="shared" si="0"/>
        <v>7.7127762137981568</v>
      </c>
      <c r="F9" s="329">
        <f t="shared" si="0"/>
        <v>0</v>
      </c>
      <c r="G9" s="110" t="s">
        <v>28</v>
      </c>
      <c r="H9" s="164">
        <v>163</v>
      </c>
      <c r="I9" s="165">
        <v>159</v>
      </c>
      <c r="J9" s="165">
        <v>4</v>
      </c>
      <c r="K9" s="165">
        <v>0</v>
      </c>
      <c r="M9" s="110" t="s">
        <v>28</v>
      </c>
      <c r="N9" s="326">
        <v>1752054</v>
      </c>
      <c r="O9" s="131">
        <v>1632821</v>
      </c>
      <c r="P9" s="131">
        <v>51862</v>
      </c>
      <c r="Q9" s="131">
        <v>67371</v>
      </c>
    </row>
    <row r="10" spans="1:19" s="79" customFormat="1" ht="12" customHeight="1" x14ac:dyDescent="0.2">
      <c r="A10" s="101" t="s">
        <v>34</v>
      </c>
      <c r="B10" s="110" t="s">
        <v>30</v>
      </c>
      <c r="C10" s="328">
        <f t="shared" si="1"/>
        <v>0.27378148076356562</v>
      </c>
      <c r="D10" s="329">
        <f t="shared" si="0"/>
        <v>0.29138157407822896</v>
      </c>
      <c r="E10" s="329">
        <f t="shared" si="0"/>
        <v>0</v>
      </c>
      <c r="F10" s="329">
        <f t="shared" si="0"/>
        <v>0</v>
      </c>
      <c r="G10" s="110" t="s">
        <v>30</v>
      </c>
      <c r="H10" s="164">
        <v>5</v>
      </c>
      <c r="I10" s="165">
        <v>5</v>
      </c>
      <c r="J10" s="165">
        <v>0</v>
      </c>
      <c r="K10" s="165">
        <v>0</v>
      </c>
      <c r="M10" s="110" t="s">
        <v>30</v>
      </c>
      <c r="N10" s="326">
        <v>1826274</v>
      </c>
      <c r="O10" s="131">
        <v>1715963</v>
      </c>
      <c r="P10" s="131">
        <v>47299</v>
      </c>
      <c r="Q10" s="131">
        <v>63012</v>
      </c>
    </row>
    <row r="11" spans="1:19" s="79" customFormat="1" ht="12" customHeight="1" x14ac:dyDescent="0.2">
      <c r="A11" s="101" t="s">
        <v>458</v>
      </c>
      <c r="B11" s="110" t="s">
        <v>32</v>
      </c>
      <c r="C11" s="328">
        <f t="shared" si="1"/>
        <v>4.6949301461464685</v>
      </c>
      <c r="D11" s="329">
        <f t="shared" si="0"/>
        <v>4.8973000348783318</v>
      </c>
      <c r="E11" s="329">
        <f t="shared" si="0"/>
        <v>4.0338439507467649</v>
      </c>
      <c r="F11" s="329">
        <f t="shared" si="0"/>
        <v>0</v>
      </c>
      <c r="G11" s="110" t="s">
        <v>32</v>
      </c>
      <c r="H11" s="164">
        <v>168</v>
      </c>
      <c r="I11" s="165">
        <v>164</v>
      </c>
      <c r="J11" s="165">
        <v>4</v>
      </c>
      <c r="K11" s="165">
        <v>0</v>
      </c>
      <c r="M11" s="110" t="s">
        <v>32</v>
      </c>
      <c r="N11" s="326">
        <v>3578328</v>
      </c>
      <c r="O11" s="131">
        <v>3348784</v>
      </c>
      <c r="P11" s="131">
        <v>99161</v>
      </c>
      <c r="Q11" s="131">
        <v>130383</v>
      </c>
    </row>
    <row r="12" spans="1:19" s="30" customFormat="1" ht="18.75" customHeight="1" x14ac:dyDescent="0.2">
      <c r="A12" s="101" t="s">
        <v>35</v>
      </c>
      <c r="B12" s="101"/>
      <c r="C12" s="328"/>
      <c r="D12" s="329"/>
      <c r="E12" s="329"/>
      <c r="F12" s="329"/>
      <c r="G12" s="101"/>
      <c r="H12" s="164"/>
      <c r="I12" s="165"/>
      <c r="J12" s="165"/>
      <c r="K12" s="165"/>
      <c r="M12" s="101"/>
      <c r="N12" s="326"/>
      <c r="O12" s="131"/>
      <c r="P12" s="131"/>
      <c r="Q12" s="131"/>
    </row>
    <row r="13" spans="1:19" s="30" customFormat="1" ht="12" customHeight="1" x14ac:dyDescent="0.2">
      <c r="A13" s="101" t="s">
        <v>36</v>
      </c>
      <c r="B13" s="110" t="s">
        <v>28</v>
      </c>
      <c r="C13" s="328">
        <f t="shared" si="1"/>
        <v>31.848333441777477</v>
      </c>
      <c r="D13" s="329">
        <f t="shared" si="0"/>
        <v>33.255329273692588</v>
      </c>
      <c r="E13" s="329">
        <f t="shared" si="0"/>
        <v>23.13832864139447</v>
      </c>
      <c r="F13" s="329">
        <f t="shared" si="0"/>
        <v>4.4529545353341939</v>
      </c>
      <c r="G13" s="110" t="s">
        <v>28</v>
      </c>
      <c r="H13" s="164">
        <v>558</v>
      </c>
      <c r="I13" s="165">
        <v>543</v>
      </c>
      <c r="J13" s="165">
        <v>12</v>
      </c>
      <c r="K13" s="165">
        <v>3</v>
      </c>
      <c r="M13" s="110" t="s">
        <v>28</v>
      </c>
      <c r="N13" s="326">
        <v>1752054</v>
      </c>
      <c r="O13" s="131">
        <v>1632821</v>
      </c>
      <c r="P13" s="131">
        <v>51862</v>
      </c>
      <c r="Q13" s="131">
        <v>67371</v>
      </c>
    </row>
    <row r="14" spans="1:19" s="79" customFormat="1" ht="12" customHeight="1" x14ac:dyDescent="0.2">
      <c r="A14" s="101" t="s">
        <v>37</v>
      </c>
      <c r="B14" s="110" t="s">
        <v>30</v>
      </c>
      <c r="C14" s="328">
        <f t="shared" si="1"/>
        <v>1.9712266614976723</v>
      </c>
      <c r="D14" s="329">
        <f t="shared" si="0"/>
        <v>1.9813947037319568</v>
      </c>
      <c r="E14" s="329">
        <f t="shared" si="0"/>
        <v>4.2284192054800309</v>
      </c>
      <c r="F14" s="329">
        <f t="shared" si="0"/>
        <v>0</v>
      </c>
      <c r="G14" s="110" t="s">
        <v>30</v>
      </c>
      <c r="H14" s="164">
        <v>36</v>
      </c>
      <c r="I14" s="165">
        <v>34</v>
      </c>
      <c r="J14" s="165">
        <v>2</v>
      </c>
      <c r="K14" s="165">
        <v>0</v>
      </c>
      <c r="M14" s="110" t="s">
        <v>30</v>
      </c>
      <c r="N14" s="326">
        <v>1826274</v>
      </c>
      <c r="O14" s="131">
        <v>1715963</v>
      </c>
      <c r="P14" s="131">
        <v>47299</v>
      </c>
      <c r="Q14" s="131">
        <v>63012</v>
      </c>
    </row>
    <row r="15" spans="1:19" s="79" customFormat="1" ht="12" customHeight="1" x14ac:dyDescent="0.2">
      <c r="A15" s="101" t="s">
        <v>57</v>
      </c>
      <c r="B15" s="110" t="s">
        <v>32</v>
      </c>
      <c r="C15" s="328">
        <f t="shared" si="1"/>
        <v>16.599931588160729</v>
      </c>
      <c r="D15" s="329">
        <f t="shared" si="0"/>
        <v>17.230134878809743</v>
      </c>
      <c r="E15" s="329">
        <f t="shared" si="0"/>
        <v>14.118453827613678</v>
      </c>
      <c r="F15" s="329">
        <f t="shared" si="0"/>
        <v>2.3009134626446697</v>
      </c>
      <c r="G15" s="110" t="s">
        <v>32</v>
      </c>
      <c r="H15" s="164">
        <v>594</v>
      </c>
      <c r="I15" s="165">
        <v>577</v>
      </c>
      <c r="J15" s="165">
        <v>14</v>
      </c>
      <c r="K15" s="165">
        <v>3</v>
      </c>
      <c r="M15" s="110" t="s">
        <v>32</v>
      </c>
      <c r="N15" s="326">
        <v>3578328</v>
      </c>
      <c r="O15" s="131">
        <v>3348784</v>
      </c>
      <c r="P15" s="131">
        <v>99161</v>
      </c>
      <c r="Q15" s="131">
        <v>130383</v>
      </c>
    </row>
    <row r="16" spans="1:19" s="79" customFormat="1" ht="18.75" customHeight="1" x14ac:dyDescent="0.2">
      <c r="A16" s="101" t="s">
        <v>38</v>
      </c>
      <c r="B16" s="110" t="s">
        <v>28</v>
      </c>
      <c r="C16" s="328">
        <f t="shared" si="1"/>
        <v>37.7271476792382</v>
      </c>
      <c r="D16" s="329">
        <f t="shared" si="0"/>
        <v>39.073480804080788</v>
      </c>
      <c r="E16" s="329">
        <f t="shared" si="0"/>
        <v>36.635687015541244</v>
      </c>
      <c r="F16" s="329">
        <f t="shared" si="0"/>
        <v>5.9372727137789258</v>
      </c>
      <c r="G16" s="110" t="s">
        <v>28</v>
      </c>
      <c r="H16" s="164">
        <v>661</v>
      </c>
      <c r="I16" s="165">
        <v>638</v>
      </c>
      <c r="J16" s="165">
        <v>19</v>
      </c>
      <c r="K16" s="165">
        <v>4</v>
      </c>
      <c r="M16" s="110" t="s">
        <v>28</v>
      </c>
      <c r="N16" s="326">
        <v>1752054</v>
      </c>
      <c r="O16" s="131">
        <v>1632821</v>
      </c>
      <c r="P16" s="131">
        <v>51862</v>
      </c>
      <c r="Q16" s="131">
        <v>67371</v>
      </c>
    </row>
    <row r="17" spans="1:17" s="79" customFormat="1" ht="12" customHeight="1" x14ac:dyDescent="0.2">
      <c r="A17" s="101" t="s">
        <v>39</v>
      </c>
      <c r="B17" s="110" t="s">
        <v>30</v>
      </c>
      <c r="C17" s="328">
        <f t="shared" si="1"/>
        <v>3.9972096191480579</v>
      </c>
      <c r="D17" s="329">
        <f t="shared" si="0"/>
        <v>4.1958946667264971</v>
      </c>
      <c r="E17" s="329">
        <f t="shared" si="0"/>
        <v>2.1142096027400155</v>
      </c>
      <c r="F17" s="329">
        <f t="shared" si="0"/>
        <v>0</v>
      </c>
      <c r="G17" s="110" t="s">
        <v>30</v>
      </c>
      <c r="H17" s="164">
        <v>73</v>
      </c>
      <c r="I17" s="165">
        <v>72</v>
      </c>
      <c r="J17" s="165">
        <v>1</v>
      </c>
      <c r="K17" s="165">
        <v>0</v>
      </c>
      <c r="M17" s="110" t="s">
        <v>30</v>
      </c>
      <c r="N17" s="326">
        <v>1826274</v>
      </c>
      <c r="O17" s="131">
        <v>1715963</v>
      </c>
      <c r="P17" s="131">
        <v>47299</v>
      </c>
      <c r="Q17" s="131">
        <v>63012</v>
      </c>
    </row>
    <row r="18" spans="1:17" s="79" customFormat="1" ht="12" customHeight="1" x14ac:dyDescent="0.2">
      <c r="A18" s="101"/>
      <c r="B18" s="110" t="s">
        <v>32</v>
      </c>
      <c r="C18" s="328">
        <f t="shared" si="1"/>
        <v>20.512373376616118</v>
      </c>
      <c r="D18" s="329">
        <f t="shared" si="0"/>
        <v>21.201725760753753</v>
      </c>
      <c r="E18" s="329">
        <f t="shared" si="0"/>
        <v>20.169219753733827</v>
      </c>
      <c r="F18" s="329">
        <f t="shared" si="0"/>
        <v>3.0678846168595602</v>
      </c>
      <c r="G18" s="110" t="s">
        <v>32</v>
      </c>
      <c r="H18" s="164">
        <v>734</v>
      </c>
      <c r="I18" s="165">
        <v>710</v>
      </c>
      <c r="J18" s="165">
        <v>20</v>
      </c>
      <c r="K18" s="165">
        <v>4</v>
      </c>
      <c r="M18" s="110" t="s">
        <v>32</v>
      </c>
      <c r="N18" s="326">
        <v>3578328</v>
      </c>
      <c r="O18" s="131">
        <v>3348784</v>
      </c>
      <c r="P18" s="131">
        <v>99161</v>
      </c>
      <c r="Q18" s="131">
        <v>130383</v>
      </c>
    </row>
    <row r="19" spans="1:17" s="79" customFormat="1" ht="18.75" customHeight="1" x14ac:dyDescent="0.2">
      <c r="A19" s="101" t="s">
        <v>40</v>
      </c>
      <c r="B19" s="110" t="s">
        <v>28</v>
      </c>
      <c r="C19" s="328">
        <f t="shared" si="1"/>
        <v>19.177491104726222</v>
      </c>
      <c r="D19" s="329">
        <f t="shared" si="0"/>
        <v>19.597984102360272</v>
      </c>
      <c r="E19" s="329">
        <f t="shared" si="0"/>
        <v>28.92291080174309</v>
      </c>
      <c r="F19" s="329">
        <f t="shared" si="0"/>
        <v>1.4843181784447315</v>
      </c>
      <c r="G19" s="110" t="s">
        <v>28</v>
      </c>
      <c r="H19" s="164">
        <v>336</v>
      </c>
      <c r="I19" s="165">
        <v>320</v>
      </c>
      <c r="J19" s="165">
        <v>15</v>
      </c>
      <c r="K19" s="165">
        <v>1</v>
      </c>
      <c r="M19" s="110" t="s">
        <v>28</v>
      </c>
      <c r="N19" s="326">
        <v>1752054</v>
      </c>
      <c r="O19" s="131">
        <v>1632821</v>
      </c>
      <c r="P19" s="131">
        <v>51862</v>
      </c>
      <c r="Q19" s="131">
        <v>67371</v>
      </c>
    </row>
    <row r="20" spans="1:17" s="79" customFormat="1" ht="12" customHeight="1" x14ac:dyDescent="0.2">
      <c r="A20" s="101" t="s">
        <v>41</v>
      </c>
      <c r="B20" s="110" t="s">
        <v>30</v>
      </c>
      <c r="C20" s="328">
        <f t="shared" si="1"/>
        <v>0.82134444229069681</v>
      </c>
      <c r="D20" s="329">
        <f t="shared" si="0"/>
        <v>0.64103946297210368</v>
      </c>
      <c r="E20" s="329">
        <f t="shared" si="0"/>
        <v>8.4568384109600618</v>
      </c>
      <c r="F20" s="329">
        <f t="shared" si="0"/>
        <v>0</v>
      </c>
      <c r="G20" s="110" t="s">
        <v>30</v>
      </c>
      <c r="H20" s="164">
        <v>15</v>
      </c>
      <c r="I20" s="165">
        <v>11</v>
      </c>
      <c r="J20" s="165">
        <v>4</v>
      </c>
      <c r="K20" s="165">
        <v>0</v>
      </c>
      <c r="M20" s="110" t="s">
        <v>30</v>
      </c>
      <c r="N20" s="326">
        <v>1826274</v>
      </c>
      <c r="O20" s="131">
        <v>1715963</v>
      </c>
      <c r="P20" s="131">
        <v>47299</v>
      </c>
      <c r="Q20" s="131">
        <v>63012</v>
      </c>
    </row>
    <row r="21" spans="1:17" s="79" customFormat="1" ht="12" customHeight="1" x14ac:dyDescent="0.2">
      <c r="A21" s="101" t="s">
        <v>509</v>
      </c>
      <c r="B21" s="110" t="s">
        <v>32</v>
      </c>
      <c r="C21" s="328">
        <f t="shared" si="1"/>
        <v>9.8090504839131576</v>
      </c>
      <c r="D21" s="329">
        <f t="shared" si="0"/>
        <v>9.8841848264922429</v>
      </c>
      <c r="E21" s="329">
        <f t="shared" si="0"/>
        <v>19.160758766047135</v>
      </c>
      <c r="F21" s="329">
        <f t="shared" si="0"/>
        <v>0.76697115421489004</v>
      </c>
      <c r="G21" s="110" t="s">
        <v>32</v>
      </c>
      <c r="H21" s="164">
        <v>351</v>
      </c>
      <c r="I21" s="165">
        <v>331</v>
      </c>
      <c r="J21" s="165">
        <v>19</v>
      </c>
      <c r="K21" s="165">
        <v>1</v>
      </c>
      <c r="M21" s="110" t="s">
        <v>32</v>
      </c>
      <c r="N21" s="326">
        <v>3578328</v>
      </c>
      <c r="O21" s="131">
        <v>3348784</v>
      </c>
      <c r="P21" s="131">
        <v>99161</v>
      </c>
      <c r="Q21" s="131">
        <v>130383</v>
      </c>
    </row>
    <row r="22" spans="1:17" s="30" customFormat="1" ht="18.75" customHeight="1" x14ac:dyDescent="0.2">
      <c r="A22" s="101" t="s">
        <v>42</v>
      </c>
      <c r="B22" s="110" t="s">
        <v>28</v>
      </c>
      <c r="C22" s="328">
        <f t="shared" si="1"/>
        <v>20.261932566005385</v>
      </c>
      <c r="D22" s="329">
        <f t="shared" si="1"/>
        <v>21.251564010996919</v>
      </c>
      <c r="E22" s="329">
        <f t="shared" si="1"/>
        <v>13.497358374146774</v>
      </c>
      <c r="F22" s="329">
        <f t="shared" si="1"/>
        <v>1.4843181784447315</v>
      </c>
      <c r="G22" s="110" t="s">
        <v>28</v>
      </c>
      <c r="H22" s="164">
        <v>355</v>
      </c>
      <c r="I22" s="165">
        <v>347</v>
      </c>
      <c r="J22" s="165">
        <v>7</v>
      </c>
      <c r="K22" s="165">
        <v>1</v>
      </c>
      <c r="M22" s="110" t="s">
        <v>28</v>
      </c>
      <c r="N22" s="326">
        <v>1752054</v>
      </c>
      <c r="O22" s="131">
        <v>1632821</v>
      </c>
      <c r="P22" s="131">
        <v>51862</v>
      </c>
      <c r="Q22" s="131">
        <v>67371</v>
      </c>
    </row>
    <row r="23" spans="1:17" s="79" customFormat="1" ht="12" customHeight="1" x14ac:dyDescent="0.2">
      <c r="A23" s="101" t="s">
        <v>43</v>
      </c>
      <c r="B23" s="110" t="s">
        <v>30</v>
      </c>
      <c r="C23" s="328">
        <f t="shared" si="1"/>
        <v>3.6686718422317792</v>
      </c>
      <c r="D23" s="329">
        <f t="shared" si="1"/>
        <v>3.8462367778326225</v>
      </c>
      <c r="E23" s="329">
        <f t="shared" si="1"/>
        <v>2.1142096027400155</v>
      </c>
      <c r="F23" s="329">
        <f t="shared" si="1"/>
        <v>0</v>
      </c>
      <c r="G23" s="110" t="s">
        <v>30</v>
      </c>
      <c r="H23" s="164">
        <v>67</v>
      </c>
      <c r="I23" s="165">
        <v>66</v>
      </c>
      <c r="J23" s="165">
        <v>1</v>
      </c>
      <c r="K23" s="165">
        <v>0</v>
      </c>
      <c r="M23" s="110" t="s">
        <v>30</v>
      </c>
      <c r="N23" s="326">
        <v>1826274</v>
      </c>
      <c r="O23" s="131">
        <v>1715963</v>
      </c>
      <c r="P23" s="131">
        <v>47299</v>
      </c>
      <c r="Q23" s="131">
        <v>63012</v>
      </c>
    </row>
    <row r="24" spans="1:17" s="79" customFormat="1" ht="12" customHeight="1" x14ac:dyDescent="0.2">
      <c r="A24" s="101" t="s">
        <v>44</v>
      </c>
      <c r="B24" s="110" t="s">
        <v>32</v>
      </c>
      <c r="C24" s="328">
        <f t="shared" si="1"/>
        <v>11.793217390915535</v>
      </c>
      <c r="D24" s="329">
        <f t="shared" si="1"/>
        <v>12.33283484393141</v>
      </c>
      <c r="E24" s="329">
        <f t="shared" si="1"/>
        <v>8.0676879014935299</v>
      </c>
      <c r="F24" s="329">
        <f t="shared" si="1"/>
        <v>0.76697115421489004</v>
      </c>
      <c r="G24" s="110" t="s">
        <v>32</v>
      </c>
      <c r="H24" s="164">
        <v>422</v>
      </c>
      <c r="I24" s="165">
        <v>413</v>
      </c>
      <c r="J24" s="165">
        <v>8</v>
      </c>
      <c r="K24" s="165">
        <v>1</v>
      </c>
      <c r="M24" s="110" t="s">
        <v>32</v>
      </c>
      <c r="N24" s="326">
        <v>3578328</v>
      </c>
      <c r="O24" s="131">
        <v>3348784</v>
      </c>
      <c r="P24" s="131">
        <v>99161</v>
      </c>
      <c r="Q24" s="131">
        <v>130383</v>
      </c>
    </row>
    <row r="25" spans="1:17" s="79" customFormat="1" ht="18.75" customHeight="1" x14ac:dyDescent="0.2">
      <c r="A25" s="101" t="s">
        <v>45</v>
      </c>
      <c r="B25" s="101"/>
      <c r="C25" s="328"/>
      <c r="D25" s="329"/>
      <c r="E25" s="329"/>
      <c r="F25" s="329"/>
      <c r="G25" s="101"/>
      <c r="H25" s="164"/>
      <c r="I25" s="165"/>
      <c r="J25" s="165"/>
      <c r="K25" s="165"/>
      <c r="M25" s="101"/>
      <c r="N25" s="326"/>
      <c r="O25" s="131"/>
      <c r="P25" s="131"/>
      <c r="Q25" s="131"/>
    </row>
    <row r="26" spans="1:17" s="79" customFormat="1" ht="12" customHeight="1" x14ac:dyDescent="0.2">
      <c r="A26" s="101" t="s">
        <v>46</v>
      </c>
      <c r="B26" s="101"/>
      <c r="C26" s="328"/>
      <c r="D26" s="329"/>
      <c r="E26" s="329"/>
      <c r="F26" s="329"/>
      <c r="G26" s="101"/>
      <c r="H26" s="164"/>
      <c r="I26" s="165"/>
      <c r="J26" s="165"/>
      <c r="K26" s="165"/>
      <c r="M26" s="101"/>
      <c r="N26" s="326"/>
      <c r="O26" s="131"/>
      <c r="P26" s="131"/>
      <c r="Q26" s="131"/>
    </row>
    <row r="27" spans="1:17" s="79" customFormat="1" ht="12" customHeight="1" x14ac:dyDescent="0.2">
      <c r="A27" s="101" t="s">
        <v>506</v>
      </c>
      <c r="B27" s="110" t="s">
        <v>28</v>
      </c>
      <c r="C27" s="328">
        <f t="shared" si="1"/>
        <v>3.5387037157530532</v>
      </c>
      <c r="D27" s="329">
        <f t="shared" si="1"/>
        <v>3.3684035175931717</v>
      </c>
      <c r="E27" s="329">
        <f t="shared" si="1"/>
        <v>11.569164320697235</v>
      </c>
      <c r="F27" s="329">
        <f t="shared" si="1"/>
        <v>1.4843181784447315</v>
      </c>
      <c r="G27" s="110" t="s">
        <v>28</v>
      </c>
      <c r="H27" s="164">
        <v>62</v>
      </c>
      <c r="I27" s="165">
        <v>55</v>
      </c>
      <c r="J27" s="165">
        <v>6</v>
      </c>
      <c r="K27" s="165">
        <v>1</v>
      </c>
      <c r="M27" s="110" t="s">
        <v>28</v>
      </c>
      <c r="N27" s="326">
        <v>1752054</v>
      </c>
      <c r="O27" s="131">
        <v>1632821</v>
      </c>
      <c r="P27" s="131">
        <v>51862</v>
      </c>
      <c r="Q27" s="131">
        <v>67371</v>
      </c>
    </row>
    <row r="28" spans="1:17" s="79" customFormat="1" ht="12" customHeight="1" x14ac:dyDescent="0.2">
      <c r="A28" s="101" t="s">
        <v>47</v>
      </c>
      <c r="B28" s="110" t="s">
        <v>30</v>
      </c>
      <c r="C28" s="328">
        <f t="shared" si="1"/>
        <v>5.4756296152713123E-2</v>
      </c>
      <c r="D28" s="329">
        <f t="shared" si="1"/>
        <v>5.827631481564579E-2</v>
      </c>
      <c r="E28" s="329">
        <f t="shared" si="1"/>
        <v>0</v>
      </c>
      <c r="F28" s="329">
        <f t="shared" si="1"/>
        <v>0</v>
      </c>
      <c r="G28" s="110" t="s">
        <v>30</v>
      </c>
      <c r="H28" s="164">
        <v>1</v>
      </c>
      <c r="I28" s="165">
        <v>1</v>
      </c>
      <c r="J28" s="165">
        <v>0</v>
      </c>
      <c r="K28" s="165">
        <v>0</v>
      </c>
      <c r="M28" s="110" t="s">
        <v>30</v>
      </c>
      <c r="N28" s="326">
        <v>1826274</v>
      </c>
      <c r="O28" s="131">
        <v>1715963</v>
      </c>
      <c r="P28" s="131">
        <v>47299</v>
      </c>
      <c r="Q28" s="131">
        <v>63012</v>
      </c>
    </row>
    <row r="29" spans="1:17" s="79" customFormat="1" ht="12" customHeight="1" x14ac:dyDescent="0.2">
      <c r="A29" s="101" t="s">
        <v>58</v>
      </c>
      <c r="B29" s="110" t="s">
        <v>32</v>
      </c>
      <c r="C29" s="328">
        <f t="shared" si="1"/>
        <v>1.7605988048049257</v>
      </c>
      <c r="D29" s="329">
        <f t="shared" si="1"/>
        <v>1.6722487923974794</v>
      </c>
      <c r="E29" s="329">
        <f t="shared" si="1"/>
        <v>6.0507659261201479</v>
      </c>
      <c r="F29" s="329">
        <f t="shared" si="1"/>
        <v>0.76697115421489004</v>
      </c>
      <c r="G29" s="110" t="s">
        <v>32</v>
      </c>
      <c r="H29" s="164">
        <v>63</v>
      </c>
      <c r="I29" s="165">
        <v>56</v>
      </c>
      <c r="J29" s="165">
        <v>6</v>
      </c>
      <c r="K29" s="165">
        <v>1</v>
      </c>
      <c r="M29" s="110" t="s">
        <v>32</v>
      </c>
      <c r="N29" s="326">
        <v>3578328</v>
      </c>
      <c r="O29" s="131">
        <v>3348784</v>
      </c>
      <c r="P29" s="131">
        <v>99161</v>
      </c>
      <c r="Q29" s="131">
        <v>130383</v>
      </c>
    </row>
    <row r="30" spans="1:17" s="30" customFormat="1" ht="18.75" customHeight="1" x14ac:dyDescent="0.2">
      <c r="A30" s="101" t="s">
        <v>48</v>
      </c>
      <c r="B30" s="101"/>
      <c r="C30" s="328"/>
      <c r="D30" s="329"/>
      <c r="E30" s="329"/>
      <c r="F30" s="329"/>
      <c r="G30" s="101"/>
      <c r="H30" s="164"/>
      <c r="I30" s="165"/>
      <c r="J30" s="165"/>
      <c r="K30" s="165"/>
      <c r="M30" s="101"/>
      <c r="N30" s="326"/>
      <c r="O30" s="131"/>
      <c r="P30" s="131"/>
      <c r="Q30" s="131"/>
    </row>
    <row r="31" spans="1:17" s="30" customFormat="1" ht="12" customHeight="1" x14ac:dyDescent="0.2">
      <c r="A31" s="101" t="s">
        <v>49</v>
      </c>
      <c r="B31" s="110" t="s">
        <v>28</v>
      </c>
      <c r="C31" s="328">
        <f t="shared" si="1"/>
        <v>4.2806899787335322</v>
      </c>
      <c r="D31" s="329">
        <f t="shared" si="1"/>
        <v>4.5932775239906887</v>
      </c>
      <c r="E31" s="329">
        <f t="shared" si="1"/>
        <v>0</v>
      </c>
      <c r="F31" s="329">
        <f t="shared" si="1"/>
        <v>0</v>
      </c>
      <c r="G31" s="110" t="s">
        <v>28</v>
      </c>
      <c r="H31" s="164">
        <v>75</v>
      </c>
      <c r="I31" s="165">
        <v>75</v>
      </c>
      <c r="J31" s="165">
        <v>0</v>
      </c>
      <c r="K31" s="165">
        <v>0</v>
      </c>
      <c r="M31" s="110" t="s">
        <v>28</v>
      </c>
      <c r="N31" s="326">
        <v>1752054</v>
      </c>
      <c r="O31" s="131">
        <v>1632821</v>
      </c>
      <c r="P31" s="131">
        <v>51862</v>
      </c>
      <c r="Q31" s="131">
        <v>67371</v>
      </c>
    </row>
    <row r="32" spans="1:17" s="79" customFormat="1" ht="12" customHeight="1" x14ac:dyDescent="0.2">
      <c r="A32" s="101" t="s">
        <v>59</v>
      </c>
      <c r="B32" s="110" t="s">
        <v>30</v>
      </c>
      <c r="C32" s="328">
        <f t="shared" si="1"/>
        <v>0.27378148076356562</v>
      </c>
      <c r="D32" s="329">
        <f t="shared" si="1"/>
        <v>0.29138157407822896</v>
      </c>
      <c r="E32" s="329">
        <f t="shared" si="1"/>
        <v>0</v>
      </c>
      <c r="F32" s="329">
        <f t="shared" si="1"/>
        <v>0</v>
      </c>
      <c r="G32" s="110" t="s">
        <v>30</v>
      </c>
      <c r="H32" s="164">
        <v>5</v>
      </c>
      <c r="I32" s="165">
        <v>5</v>
      </c>
      <c r="J32" s="165">
        <v>0</v>
      </c>
      <c r="K32" s="165">
        <v>0</v>
      </c>
      <c r="M32" s="110" t="s">
        <v>30</v>
      </c>
      <c r="N32" s="326">
        <v>1826274</v>
      </c>
      <c r="O32" s="131">
        <v>1715963</v>
      </c>
      <c r="P32" s="131">
        <v>47299</v>
      </c>
      <c r="Q32" s="131">
        <v>63012</v>
      </c>
    </row>
    <row r="33" spans="1:17" s="79" customFormat="1" ht="12" customHeight="1" x14ac:dyDescent="0.2">
      <c r="A33" s="101" t="s">
        <v>50</v>
      </c>
      <c r="B33" s="110" t="s">
        <v>32</v>
      </c>
      <c r="C33" s="328">
        <f t="shared" si="1"/>
        <v>2.2356810219745085</v>
      </c>
      <c r="D33" s="329">
        <f t="shared" si="1"/>
        <v>2.3889268462821129</v>
      </c>
      <c r="E33" s="329">
        <f t="shared" si="1"/>
        <v>0</v>
      </c>
      <c r="F33" s="329">
        <f t="shared" si="1"/>
        <v>0</v>
      </c>
      <c r="G33" s="110" t="s">
        <v>32</v>
      </c>
      <c r="H33" s="164">
        <v>80</v>
      </c>
      <c r="I33" s="165">
        <v>80</v>
      </c>
      <c r="J33" s="165">
        <v>0</v>
      </c>
      <c r="K33" s="165">
        <v>0</v>
      </c>
      <c r="M33" s="110" t="s">
        <v>32</v>
      </c>
      <c r="N33" s="326">
        <v>3578328</v>
      </c>
      <c r="O33" s="131">
        <v>3348784</v>
      </c>
      <c r="P33" s="131">
        <v>99161</v>
      </c>
      <c r="Q33" s="131">
        <v>130383</v>
      </c>
    </row>
    <row r="34" spans="1:17" s="79" customFormat="1" ht="18.75" customHeight="1" x14ac:dyDescent="0.2">
      <c r="A34" s="101" t="s">
        <v>51</v>
      </c>
      <c r="B34" s="110" t="s">
        <v>28</v>
      </c>
      <c r="C34" s="328">
        <f t="shared" si="1"/>
        <v>18.663808307278202</v>
      </c>
      <c r="D34" s="329">
        <f t="shared" si="1"/>
        <v>19.720471503000024</v>
      </c>
      <c r="E34" s="329">
        <f t="shared" si="1"/>
        <v>9.6409702672476953</v>
      </c>
      <c r="F34" s="329">
        <f t="shared" si="1"/>
        <v>0</v>
      </c>
      <c r="G34" s="110" t="s">
        <v>28</v>
      </c>
      <c r="H34" s="164">
        <v>327</v>
      </c>
      <c r="I34" s="165">
        <v>322</v>
      </c>
      <c r="J34" s="165">
        <v>5</v>
      </c>
      <c r="K34" s="165">
        <v>0</v>
      </c>
      <c r="M34" s="110" t="s">
        <v>28</v>
      </c>
      <c r="N34" s="326">
        <v>1752054</v>
      </c>
      <c r="O34" s="131">
        <v>1632821</v>
      </c>
      <c r="P34" s="131">
        <v>51862</v>
      </c>
      <c r="Q34" s="131">
        <v>67371</v>
      </c>
    </row>
    <row r="35" spans="1:17" s="79" customFormat="1" ht="12" customHeight="1" x14ac:dyDescent="0.2">
      <c r="A35" s="101" t="s">
        <v>56</v>
      </c>
      <c r="B35" s="110" t="s">
        <v>30</v>
      </c>
      <c r="C35" s="328">
        <f t="shared" si="1"/>
        <v>1.4236636999705412</v>
      </c>
      <c r="D35" s="329">
        <f t="shared" si="1"/>
        <v>1.5151841852067907</v>
      </c>
      <c r="E35" s="329">
        <f t="shared" si="1"/>
        <v>0</v>
      </c>
      <c r="F35" s="329">
        <f t="shared" si="1"/>
        <v>0</v>
      </c>
      <c r="G35" s="110" t="s">
        <v>30</v>
      </c>
      <c r="H35" s="164">
        <v>26</v>
      </c>
      <c r="I35" s="165">
        <v>26</v>
      </c>
      <c r="J35" s="165">
        <v>0</v>
      </c>
      <c r="K35" s="165">
        <v>0</v>
      </c>
      <c r="M35" s="110" t="s">
        <v>30</v>
      </c>
      <c r="N35" s="326">
        <v>1826274</v>
      </c>
      <c r="O35" s="131">
        <v>1715963</v>
      </c>
      <c r="P35" s="131">
        <v>47299</v>
      </c>
      <c r="Q35" s="131">
        <v>63012</v>
      </c>
    </row>
    <row r="36" spans="1:17" s="30" customFormat="1" ht="12" customHeight="1" x14ac:dyDescent="0.2">
      <c r="A36" s="101" t="s">
        <v>52</v>
      </c>
      <c r="B36" s="110" t="s">
        <v>32</v>
      </c>
      <c r="C36" s="328">
        <f t="shared" si="1"/>
        <v>9.8649425094625194</v>
      </c>
      <c r="D36" s="329">
        <f t="shared" si="1"/>
        <v>10.391831781327191</v>
      </c>
      <c r="E36" s="329">
        <f t="shared" si="1"/>
        <v>5.0423049384334568</v>
      </c>
      <c r="F36" s="329">
        <f t="shared" si="1"/>
        <v>0</v>
      </c>
      <c r="G36" s="110" t="s">
        <v>32</v>
      </c>
      <c r="H36" s="164">
        <v>353</v>
      </c>
      <c r="I36" s="165">
        <v>348</v>
      </c>
      <c r="J36" s="165">
        <v>5</v>
      </c>
      <c r="K36" s="165">
        <v>0</v>
      </c>
      <c r="M36" s="110" t="s">
        <v>32</v>
      </c>
      <c r="N36" s="326">
        <v>3578328</v>
      </c>
      <c r="O36" s="131">
        <v>3348784</v>
      </c>
      <c r="P36" s="131">
        <v>99161</v>
      </c>
      <c r="Q36" s="131">
        <v>130383</v>
      </c>
    </row>
    <row r="37" spans="1:17" s="30" customFormat="1" ht="12" customHeight="1" x14ac:dyDescent="0.2">
      <c r="A37" s="101" t="s">
        <v>53</v>
      </c>
      <c r="B37" s="110"/>
      <c r="C37" s="328"/>
      <c r="D37" s="329"/>
      <c r="E37" s="329"/>
      <c r="F37" s="329"/>
      <c r="G37" s="110"/>
      <c r="H37" s="164"/>
      <c r="I37" s="165"/>
      <c r="J37" s="165"/>
      <c r="K37" s="165"/>
      <c r="M37" s="110"/>
      <c r="N37" s="326"/>
      <c r="O37" s="131"/>
      <c r="P37" s="131"/>
      <c r="Q37" s="131"/>
    </row>
    <row r="38" spans="1:17" s="30" customFormat="1" ht="18.75" customHeight="1" x14ac:dyDescent="0.2">
      <c r="A38" s="101" t="s">
        <v>267</v>
      </c>
      <c r="B38" s="110" t="s">
        <v>28</v>
      </c>
      <c r="C38" s="328">
        <f t="shared" si="1"/>
        <v>16.494925384719878</v>
      </c>
      <c r="D38" s="329">
        <f t="shared" si="1"/>
        <v>17.393210890844742</v>
      </c>
      <c r="E38" s="329">
        <f t="shared" si="1"/>
        <v>9.6409702672476953</v>
      </c>
      <c r="F38" s="329">
        <f t="shared" si="1"/>
        <v>0</v>
      </c>
      <c r="G38" s="110" t="s">
        <v>28</v>
      </c>
      <c r="H38" s="164">
        <v>289</v>
      </c>
      <c r="I38" s="165">
        <v>284</v>
      </c>
      <c r="J38" s="165">
        <v>5</v>
      </c>
      <c r="K38" s="165">
        <v>0</v>
      </c>
      <c r="M38" s="110" t="s">
        <v>28</v>
      </c>
      <c r="N38" s="326">
        <v>1752054</v>
      </c>
      <c r="O38" s="131">
        <v>1632821</v>
      </c>
      <c r="P38" s="131">
        <v>51862</v>
      </c>
      <c r="Q38" s="131">
        <v>67371</v>
      </c>
    </row>
    <row r="39" spans="1:17" s="30" customFormat="1" ht="12" customHeight="1" x14ac:dyDescent="0.2">
      <c r="A39" s="101"/>
      <c r="B39" s="110" t="s">
        <v>30</v>
      </c>
      <c r="C39" s="328">
        <f t="shared" si="1"/>
        <v>1.3689074038178279</v>
      </c>
      <c r="D39" s="329">
        <f t="shared" si="1"/>
        <v>1.4569078703911447</v>
      </c>
      <c r="E39" s="329">
        <f t="shared" si="1"/>
        <v>0</v>
      </c>
      <c r="F39" s="329">
        <f t="shared" si="1"/>
        <v>0</v>
      </c>
      <c r="G39" s="110" t="s">
        <v>30</v>
      </c>
      <c r="H39" s="164">
        <v>25</v>
      </c>
      <c r="I39" s="165">
        <v>25</v>
      </c>
      <c r="J39" s="165">
        <v>0</v>
      </c>
      <c r="K39" s="165">
        <v>0</v>
      </c>
      <c r="M39" s="110" t="s">
        <v>30</v>
      </c>
      <c r="N39" s="326">
        <v>1826274</v>
      </c>
      <c r="O39" s="131">
        <v>1715963</v>
      </c>
      <c r="P39" s="131">
        <v>47299</v>
      </c>
      <c r="Q39" s="131">
        <v>63012</v>
      </c>
    </row>
    <row r="40" spans="1:17" s="30" customFormat="1" ht="12" customHeight="1" x14ac:dyDescent="0.2">
      <c r="A40" s="101"/>
      <c r="B40" s="110" t="s">
        <v>32</v>
      </c>
      <c r="C40" s="328">
        <f t="shared" si="1"/>
        <v>8.7750480112499467</v>
      </c>
      <c r="D40" s="329">
        <f t="shared" si="1"/>
        <v>9.2272299437646623</v>
      </c>
      <c r="E40" s="329">
        <f t="shared" si="1"/>
        <v>5.0423049384334568</v>
      </c>
      <c r="F40" s="329">
        <f t="shared" si="1"/>
        <v>0</v>
      </c>
      <c r="G40" s="110" t="s">
        <v>32</v>
      </c>
      <c r="H40" s="164">
        <v>314</v>
      </c>
      <c r="I40" s="165">
        <v>309</v>
      </c>
      <c r="J40" s="165">
        <v>5</v>
      </c>
      <c r="K40" s="165">
        <v>0</v>
      </c>
      <c r="M40" s="110" t="s">
        <v>32</v>
      </c>
      <c r="N40" s="326">
        <v>3578328</v>
      </c>
      <c r="O40" s="131">
        <v>3348784</v>
      </c>
      <c r="P40" s="131">
        <v>99161</v>
      </c>
      <c r="Q40" s="131">
        <v>130383</v>
      </c>
    </row>
    <row r="41" spans="1:17" s="30" customFormat="1" ht="18.75" customHeight="1" x14ac:dyDescent="0.2">
      <c r="A41" s="101" t="s">
        <v>457</v>
      </c>
      <c r="B41" s="110" t="s">
        <v>28</v>
      </c>
      <c r="C41" s="328">
        <f t="shared" si="1"/>
        <v>0.68491039659736519</v>
      </c>
      <c r="D41" s="329">
        <f t="shared" si="1"/>
        <v>0.73492440383851021</v>
      </c>
      <c r="E41" s="329">
        <f t="shared" si="1"/>
        <v>0</v>
      </c>
      <c r="F41" s="329">
        <f t="shared" si="1"/>
        <v>0</v>
      </c>
      <c r="G41" s="110" t="s">
        <v>28</v>
      </c>
      <c r="H41" s="164">
        <v>12</v>
      </c>
      <c r="I41" s="165">
        <v>12</v>
      </c>
      <c r="J41" s="165">
        <v>0</v>
      </c>
      <c r="K41" s="165">
        <v>0</v>
      </c>
      <c r="M41" s="110" t="s">
        <v>28</v>
      </c>
      <c r="N41" s="326">
        <v>1752054</v>
      </c>
      <c r="O41" s="131">
        <v>1632821</v>
      </c>
      <c r="P41" s="131">
        <v>51862</v>
      </c>
      <c r="Q41" s="131">
        <v>67371</v>
      </c>
    </row>
    <row r="42" spans="1:17" s="79" customFormat="1" ht="12" customHeight="1" x14ac:dyDescent="0.2">
      <c r="A42" s="101" t="s">
        <v>92</v>
      </c>
      <c r="B42" s="110" t="s">
        <v>30</v>
      </c>
      <c r="C42" s="328">
        <f t="shared" si="1"/>
        <v>0</v>
      </c>
      <c r="D42" s="329">
        <f t="shared" si="1"/>
        <v>0</v>
      </c>
      <c r="E42" s="329">
        <f t="shared" si="1"/>
        <v>0</v>
      </c>
      <c r="F42" s="329">
        <f t="shared" si="1"/>
        <v>0</v>
      </c>
      <c r="G42" s="110" t="s">
        <v>30</v>
      </c>
      <c r="H42" s="164">
        <v>0</v>
      </c>
      <c r="I42" s="165">
        <v>0</v>
      </c>
      <c r="J42" s="165">
        <v>0</v>
      </c>
      <c r="K42" s="165">
        <v>0</v>
      </c>
      <c r="M42" s="110" t="s">
        <v>30</v>
      </c>
      <c r="N42" s="326">
        <v>1826274</v>
      </c>
      <c r="O42" s="131">
        <v>1715963</v>
      </c>
      <c r="P42" s="131">
        <v>47299</v>
      </c>
      <c r="Q42" s="131">
        <v>63012</v>
      </c>
    </row>
    <row r="43" spans="1:17" s="30" customFormat="1" ht="12" customHeight="1" x14ac:dyDescent="0.2">
      <c r="A43" s="101"/>
      <c r="B43" s="110" t="s">
        <v>32</v>
      </c>
      <c r="C43" s="328">
        <f t="shared" si="1"/>
        <v>0.33535215329617629</v>
      </c>
      <c r="D43" s="329">
        <f t="shared" si="1"/>
        <v>0.35833902694231695</v>
      </c>
      <c r="E43" s="329">
        <f t="shared" si="1"/>
        <v>0</v>
      </c>
      <c r="F43" s="329">
        <f t="shared" si="1"/>
        <v>0</v>
      </c>
      <c r="G43" s="110" t="s">
        <v>32</v>
      </c>
      <c r="H43" s="164">
        <v>12</v>
      </c>
      <c r="I43" s="165">
        <v>12</v>
      </c>
      <c r="J43" s="165">
        <v>0</v>
      </c>
      <c r="K43" s="165">
        <v>0</v>
      </c>
      <c r="M43" s="110" t="s">
        <v>32</v>
      </c>
      <c r="N43" s="326">
        <v>3578328</v>
      </c>
      <c r="O43" s="131">
        <v>3348784</v>
      </c>
      <c r="P43" s="131">
        <v>99161</v>
      </c>
      <c r="Q43" s="131">
        <v>130383</v>
      </c>
    </row>
    <row r="44" spans="1:17" ht="18.75" customHeight="1" x14ac:dyDescent="0.2">
      <c r="A44" s="100" t="s">
        <v>430</v>
      </c>
      <c r="B44" s="132" t="s">
        <v>28</v>
      </c>
      <c r="C44" s="328">
        <f t="shared" ref="C44:F49" si="2">H44/N44*100000</f>
        <v>0.2853793319155688</v>
      </c>
      <c r="D44" s="329">
        <f t="shared" si="2"/>
        <v>0.30621850159937924</v>
      </c>
      <c r="E44" s="131" t="s">
        <v>410</v>
      </c>
      <c r="F44" s="131" t="s">
        <v>410</v>
      </c>
      <c r="G44" s="110" t="s">
        <v>28</v>
      </c>
      <c r="H44" s="164">
        <v>5</v>
      </c>
      <c r="I44" s="165">
        <v>5</v>
      </c>
      <c r="J44" s="165" t="s">
        <v>432</v>
      </c>
      <c r="K44" s="165" t="s">
        <v>432</v>
      </c>
      <c r="L44" s="330"/>
      <c r="M44" s="110" t="s">
        <v>28</v>
      </c>
      <c r="N44" s="326">
        <v>1752054</v>
      </c>
      <c r="O44" s="131">
        <v>1632821</v>
      </c>
      <c r="P44" s="131">
        <v>51862</v>
      </c>
      <c r="Q44" s="131">
        <v>67371</v>
      </c>
    </row>
    <row r="45" spans="1:17" ht="12" customHeight="1" x14ac:dyDescent="0.25">
      <c r="A45" s="79" t="s">
        <v>93</v>
      </c>
      <c r="B45" s="132" t="s">
        <v>30</v>
      </c>
      <c r="C45" s="328">
        <f t="shared" si="2"/>
        <v>0</v>
      </c>
      <c r="D45" s="329">
        <f t="shared" si="2"/>
        <v>0</v>
      </c>
      <c r="E45" s="131" t="s">
        <v>410</v>
      </c>
      <c r="F45" s="131" t="s">
        <v>410</v>
      </c>
      <c r="G45" s="110" t="s">
        <v>30</v>
      </c>
      <c r="H45" s="164">
        <v>0</v>
      </c>
      <c r="I45" s="165">
        <v>0</v>
      </c>
      <c r="J45" s="165" t="s">
        <v>432</v>
      </c>
      <c r="K45" s="165" t="s">
        <v>432</v>
      </c>
      <c r="L45" s="331"/>
      <c r="M45" s="110" t="s">
        <v>30</v>
      </c>
      <c r="N45" s="326">
        <v>1826274</v>
      </c>
      <c r="O45" s="131">
        <v>1715963</v>
      </c>
      <c r="P45" s="131">
        <v>47299</v>
      </c>
      <c r="Q45" s="131">
        <v>63012</v>
      </c>
    </row>
    <row r="46" spans="1:17" ht="12" customHeight="1" x14ac:dyDescent="0.2">
      <c r="A46" s="48"/>
      <c r="B46" s="132" t="s">
        <v>32</v>
      </c>
      <c r="C46" s="328">
        <f t="shared" si="2"/>
        <v>0.13973006387340678</v>
      </c>
      <c r="D46" s="329">
        <f t="shared" si="2"/>
        <v>0.14930792789263206</v>
      </c>
      <c r="E46" s="131" t="s">
        <v>410</v>
      </c>
      <c r="F46" s="131" t="s">
        <v>410</v>
      </c>
      <c r="G46" s="110" t="s">
        <v>32</v>
      </c>
      <c r="H46" s="164">
        <v>5</v>
      </c>
      <c r="I46" s="165">
        <v>5</v>
      </c>
      <c r="J46" s="165" t="s">
        <v>432</v>
      </c>
      <c r="K46" s="165" t="s">
        <v>432</v>
      </c>
      <c r="L46" s="330"/>
      <c r="M46" s="110" t="s">
        <v>32</v>
      </c>
      <c r="N46" s="326">
        <v>3578328</v>
      </c>
      <c r="O46" s="131">
        <v>3348784</v>
      </c>
      <c r="P46" s="131">
        <v>99161</v>
      </c>
      <c r="Q46" s="131">
        <v>130383</v>
      </c>
    </row>
    <row r="47" spans="1:17" s="30" customFormat="1" ht="18.75" customHeight="1" x14ac:dyDescent="0.2">
      <c r="A47" s="4" t="s">
        <v>54</v>
      </c>
      <c r="B47" s="5" t="s">
        <v>28</v>
      </c>
      <c r="C47" s="63">
        <f t="shared" si="2"/>
        <v>147.42696286758286</v>
      </c>
      <c r="D47" s="64">
        <f t="shared" si="2"/>
        <v>153.35422560096913</v>
      </c>
      <c r="E47" s="64">
        <f t="shared" si="2"/>
        <v>133.04538968801819</v>
      </c>
      <c r="F47" s="64">
        <f t="shared" si="2"/>
        <v>14.843181784447314</v>
      </c>
      <c r="G47" s="5" t="s">
        <v>28</v>
      </c>
      <c r="H47" s="173">
        <v>2583</v>
      </c>
      <c r="I47" s="174">
        <v>2504</v>
      </c>
      <c r="J47" s="174">
        <v>69</v>
      </c>
      <c r="K47" s="174">
        <v>10</v>
      </c>
      <c r="M47" s="5" t="s">
        <v>28</v>
      </c>
      <c r="N47" s="326">
        <v>1752054</v>
      </c>
      <c r="O47" s="131">
        <v>1632821</v>
      </c>
      <c r="P47" s="131">
        <v>51862</v>
      </c>
      <c r="Q47" s="131">
        <v>67371</v>
      </c>
    </row>
    <row r="48" spans="1:17" s="79" customFormat="1" ht="12" customHeight="1" x14ac:dyDescent="0.2">
      <c r="A48" s="4"/>
      <c r="B48" s="5" t="s">
        <v>30</v>
      </c>
      <c r="C48" s="63">
        <f t="shared" si="2"/>
        <v>12.758217003582157</v>
      </c>
      <c r="D48" s="64">
        <f t="shared" si="2"/>
        <v>13.112170833520304</v>
      </c>
      <c r="E48" s="64">
        <f t="shared" si="2"/>
        <v>16.913676821920124</v>
      </c>
      <c r="F48" s="64">
        <f t="shared" si="2"/>
        <v>0</v>
      </c>
      <c r="G48" s="5" t="s">
        <v>30</v>
      </c>
      <c r="H48" s="173">
        <v>233</v>
      </c>
      <c r="I48" s="174">
        <v>225</v>
      </c>
      <c r="J48" s="174">
        <v>8</v>
      </c>
      <c r="K48" s="174">
        <v>0</v>
      </c>
      <c r="M48" s="5" t="s">
        <v>30</v>
      </c>
      <c r="N48" s="326">
        <v>1826274</v>
      </c>
      <c r="O48" s="131">
        <v>1715963</v>
      </c>
      <c r="P48" s="131">
        <v>47299</v>
      </c>
      <c r="Q48" s="131">
        <v>63012</v>
      </c>
    </row>
    <row r="49" spans="1:17" s="79" customFormat="1" ht="12" customHeight="1" x14ac:dyDescent="0.2">
      <c r="A49" s="4"/>
      <c r="B49" s="5" t="s">
        <v>32</v>
      </c>
      <c r="C49" s="63">
        <f t="shared" si="2"/>
        <v>78.695971973502708</v>
      </c>
      <c r="D49" s="64">
        <f t="shared" si="2"/>
        <v>81.492267043798591</v>
      </c>
      <c r="E49" s="64">
        <f t="shared" si="2"/>
        <v>77.651496051875242</v>
      </c>
      <c r="F49" s="64">
        <f t="shared" si="2"/>
        <v>7.6697115421489004</v>
      </c>
      <c r="G49" s="5" t="s">
        <v>32</v>
      </c>
      <c r="H49" s="173">
        <v>2816</v>
      </c>
      <c r="I49" s="174">
        <v>2729</v>
      </c>
      <c r="J49" s="174">
        <v>77</v>
      </c>
      <c r="K49" s="174">
        <v>10</v>
      </c>
      <c r="M49" s="5" t="s">
        <v>32</v>
      </c>
      <c r="N49" s="326">
        <v>3578328</v>
      </c>
      <c r="O49" s="131">
        <v>3348784</v>
      </c>
      <c r="P49" s="131">
        <v>99161</v>
      </c>
      <c r="Q49" s="131">
        <v>130383</v>
      </c>
    </row>
    <row r="50" spans="1:17" ht="10.5" customHeight="1" x14ac:dyDescent="0.2"/>
    <row r="51" spans="1:17" ht="10.5" customHeight="1" x14ac:dyDescent="0.2">
      <c r="A51" s="48" t="s">
        <v>87</v>
      </c>
      <c r="C51" s="50"/>
      <c r="D51" s="50"/>
      <c r="E51" s="50"/>
      <c r="F51" s="50"/>
    </row>
    <row r="52" spans="1:17" ht="10.5" customHeight="1" x14ac:dyDescent="0.2">
      <c r="A52" s="22" t="s">
        <v>510</v>
      </c>
    </row>
  </sheetData>
  <mergeCells count="19">
    <mergeCell ref="K3:K5"/>
    <mergeCell ref="M3:M5"/>
    <mergeCell ref="N3:N5"/>
    <mergeCell ref="A1:F1"/>
    <mergeCell ref="H1:K1"/>
    <mergeCell ref="N1:Q1"/>
    <mergeCell ref="A3:A5"/>
    <mergeCell ref="B3:B5"/>
    <mergeCell ref="C3:C5"/>
    <mergeCell ref="D3:D5"/>
    <mergeCell ref="E3:E5"/>
    <mergeCell ref="F3:F5"/>
    <mergeCell ref="G3:G5"/>
    <mergeCell ref="O3:O5"/>
    <mergeCell ref="P3:P5"/>
    <mergeCell ref="Q3:Q5"/>
    <mergeCell ref="H3:H5"/>
    <mergeCell ref="I3:I5"/>
    <mergeCell ref="J3:J5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13" orientation="portrait" useFirstPageNumber="1" r:id="rId1"/>
  <headerFooter alignWithMargins="0">
    <oddHeader>&amp;C&amp;9 &amp;P</oddHeader>
    <oddFooter>&amp;C&amp;6© Statistisches Landesamt des Freistaates Sachsen - B VI 6 -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50</vt:i4>
      </vt:variant>
    </vt:vector>
  </HeadingPairs>
  <TitlesOfParts>
    <vt:vector size="82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'Tab14'!Abfrage_von_Microsoft_Access_Datenbank</vt:lpstr>
      <vt:lpstr>'Tab15'!Abfrage_von_Microsoft_Access_Datenbank</vt:lpstr>
      <vt:lpstr>'Tab8'!Abfrage_von_Microsoft_Access_Datenbank</vt:lpstr>
      <vt:lpstr>'Tab11'!Abfrage_von_Microsoft_Access_Datenbank_103</vt:lpstr>
      <vt:lpstr>'Tab11'!Abfrage_von_Microsoft_Access_Datenbank_106</vt:lpstr>
      <vt:lpstr>'Tab11'!Abfrage_von_Microsoft_Access_Datenbank_107</vt:lpstr>
      <vt:lpstr>'Tab11'!Abfrage_von_Microsoft_Access_Datenbank_108</vt:lpstr>
      <vt:lpstr>'Tab11'!Abfrage_von_Microsoft_Access_Datenbank_109</vt:lpstr>
      <vt:lpstr>'Tab11'!Abfrage_von_Microsoft_Access_Datenbank_116</vt:lpstr>
      <vt:lpstr>'Tab11'!Abfrage_von_Microsoft_Access_Datenbank_117</vt:lpstr>
      <vt:lpstr>'Tab11'!Abfrage_von_Microsoft_Access_Datenbank_118</vt:lpstr>
      <vt:lpstr>'Tab11'!Abfrage_von_Microsoft_Access_Datenbank_119</vt:lpstr>
      <vt:lpstr>'Tab11'!Abfrage_von_Microsoft_Access_Datenbank_125</vt:lpstr>
      <vt:lpstr>'Tab11'!Abfrage_von_Microsoft_Access_Datenbank_144</vt:lpstr>
      <vt:lpstr>'Tab11'!Abfrage_von_Microsoft_Access_Datenbank_191</vt:lpstr>
      <vt:lpstr>'Tab11'!Abfrage_von_Microsoft_Access_Datenbank_192</vt:lpstr>
      <vt:lpstr>'Tab11'!Abfrage_von_Microsoft_Access_Datenbank_193</vt:lpstr>
      <vt:lpstr>'Tab11'!Abfrage_von_Microsoft_Access_Datenbank_202</vt:lpstr>
      <vt:lpstr>'Tab11'!Abfrage_von_Microsoft_Access_Datenbank_209</vt:lpstr>
      <vt:lpstr>'Tab11'!Abfrage_von_Microsoft_Access_Datenbank_218</vt:lpstr>
      <vt:lpstr>'Tab11'!Abfrage_von_Microsoft_Access_Datenbank_219</vt:lpstr>
      <vt:lpstr>'Tab11'!Abfrage_von_Microsoft_Access_Datenbank_220</vt:lpstr>
      <vt:lpstr>'Tab11'!Abfrage_von_Microsoft_Access_Datenbank_221</vt:lpstr>
      <vt:lpstr>'Tab11'!Abfrage_von_Microsoft_Access_Datenbank_222</vt:lpstr>
      <vt:lpstr>'Tab11'!Abfrage_von_Microsoft_Access_Datenbank_223</vt:lpstr>
      <vt:lpstr>'Tab11'!Abfrage_von_Microsoft_Access_Datenbank_224</vt:lpstr>
      <vt:lpstr>'Tab11'!Abfrage_von_Microsoft_Access_Datenbank_225</vt:lpstr>
      <vt:lpstr>'Tab11'!Abfrage_von_Microsoft_Access_Datenbank_226</vt:lpstr>
      <vt:lpstr>'Tab11'!Abfrage_von_Microsoft_Access_Datenbank_227</vt:lpstr>
      <vt:lpstr>'Tab11'!Abfrage_von_Microsoft_Access_Datenbank_228</vt:lpstr>
      <vt:lpstr>'Tab11'!Abfrage_von_Microsoft_Access_Datenbank_229</vt:lpstr>
      <vt:lpstr>'Tab11'!Abfrage_von_Microsoft_Access_Datenbank_65</vt:lpstr>
      <vt:lpstr>'Tab11'!Abfrage_von_Microsoft_Access_Datenbank_70</vt:lpstr>
      <vt:lpstr>'Tab11'!Abfrage_von_Microsoft_Access_Datenbank_71</vt:lpstr>
      <vt:lpstr>'Tab11'!Abfrage_von_Microsoft_Access_Datenbank_72</vt:lpstr>
      <vt:lpstr>'Tab11'!Abfrage_von_Microsoft_Access_Datenbank_82</vt:lpstr>
      <vt:lpstr>'Tab11'!Abfrage_von_Microsoft_Access_Datenbank_84</vt:lpstr>
      <vt:lpstr>'Tab11'!Abfrage_von_Microsoft_Access_Datenbank_85</vt:lpstr>
      <vt:lpstr>'Tab11'!Abfrage_von_Microsoft_Access_Datenbank_90</vt:lpstr>
      <vt:lpstr>'Tab11'!Abfrage_von_Microsoft_Access_Datenbank_92</vt:lpstr>
      <vt:lpstr>'Tab11'!Abfrage_von_Microsoft_Access_Datenbank_95</vt:lpstr>
      <vt:lpstr>'Tab11'!Abfrage_von_Microsoft_Access_Datenbank_96</vt:lpstr>
      <vt:lpstr>'Tab11'!Abfrage_von_Microsoft_Access_Datenbank_98</vt:lpstr>
      <vt:lpstr>'Tab10'!Druckbereich</vt:lpstr>
      <vt:lpstr>'Tab14'!Druckbereich</vt:lpstr>
      <vt:lpstr>'Tab17'!Druckbereich</vt:lpstr>
      <vt:lpstr>'Tab6'!Druckbereich</vt:lpstr>
      <vt:lpstr>'Tab7'!Druckbereich</vt:lpstr>
      <vt:lpstr>'Tab8'!Druckbereich</vt:lpstr>
      <vt:lpstr>'Tab11'!Drucktitel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im Freistaat Sachsen 2018</dc:title>
  <dc:subject>Strafvollzug</dc:subject>
  <dc:creator>Statistisches Landesamt des Freistaates Sachsen</dc:creator>
  <cp:keywords>Belegung, Gefangene, Strafgefangene, Sicherungsverwahrte, Justizvollzugsanstalten</cp:keywords>
  <dc:description>B VI 6 - j/18</dc:description>
  <cp:lastModifiedBy>Land, Martina - StaLa</cp:lastModifiedBy>
  <cp:lastPrinted>2018-11-15T05:15:43Z</cp:lastPrinted>
  <dcterms:created xsi:type="dcterms:W3CDTF">2002-10-10T09:02:05Z</dcterms:created>
  <dcterms:modified xsi:type="dcterms:W3CDTF">2018-11-15T05:18:01Z</dcterms:modified>
  <cp:category>Statistischer Bericht</cp:category>
  <cp:contentStatus>31. März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-1722594878</vt:i4>
  </property>
  <property fmtid="{D5CDD505-2E9C-101B-9397-08002B2CF9AE}" pid="3" name="_EmailSubject">
    <vt:lpwstr>Bericht B VI 6-j/18 Strafvollzug im Freistaat Sachsen 2018</vt:lpwstr>
  </property>
  <property fmtid="{D5CDD505-2E9C-101B-9397-08002B2CF9AE}" pid="4" name="_AuthorEmail">
    <vt:lpwstr>Martina.Land@statistik.sachsen.de</vt:lpwstr>
  </property>
  <property fmtid="{D5CDD505-2E9C-101B-9397-08002B2CF9AE}" pid="5" name="_AuthorEmailDisplayName">
    <vt:lpwstr>Land, Martina - StaLa</vt:lpwstr>
  </property>
  <property fmtid="{D5CDD505-2E9C-101B-9397-08002B2CF9AE}" pid="6" name="_PreviousAdHocReviewCycleID">
    <vt:i4>414506872</vt:i4>
  </property>
  <property fmtid="{D5CDD505-2E9C-101B-9397-08002B2CF9AE}" pid="7" name="_NewReviewCycle">
    <vt:lpwstr/>
  </property>
</Properties>
</file>