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330" windowWidth="21960" windowHeight="9285"/>
  </bookViews>
  <sheets>
    <sheet name="Titel" sheetId="15" r:id="rId1"/>
    <sheet name="Impressum" sheetId="16" r:id="rId2"/>
    <sheet name="Inhalt" sheetId="14" r:id="rId3"/>
    <sheet name="Tab1" sheetId="1" r:id="rId4"/>
    <sheet name="Tab2" sheetId="2" r:id="rId5"/>
    <sheet name="Tab3" sheetId="3" r:id="rId6"/>
    <sheet name="Tab4" sheetId="4" r:id="rId7"/>
    <sheet name="Tab5" sheetId="5" r:id="rId8"/>
    <sheet name="Tab6" sheetId="6" r:id="rId9"/>
    <sheet name="Tab7" sheetId="7" r:id="rId10"/>
    <sheet name="Tab8" sheetId="8" r:id="rId11"/>
    <sheet name="Tab9 " sheetId="12" r:id="rId12"/>
    <sheet name="Tab10" sheetId="13" r:id="rId13"/>
  </sheets>
  <calcPr calcId="145621"/>
</workbook>
</file>

<file path=xl/calcChain.xml><?xml version="1.0" encoding="utf-8"?>
<calcChain xmlns="http://schemas.openxmlformats.org/spreadsheetml/2006/main">
  <c r="G38" i="12" l="1"/>
  <c r="G39" i="12"/>
  <c r="G40" i="12"/>
  <c r="G41" i="12"/>
  <c r="G42" i="12"/>
  <c r="G46" i="12"/>
  <c r="G47" i="12"/>
  <c r="G48" i="12"/>
  <c r="G49" i="12"/>
  <c r="G50" i="12"/>
  <c r="G51" i="12"/>
  <c r="G55" i="12"/>
  <c r="G56" i="12"/>
  <c r="G57" i="12"/>
  <c r="G58" i="12"/>
  <c r="G59" i="12"/>
  <c r="J28" i="13" l="1"/>
  <c r="J26" i="13"/>
  <c r="J25" i="13"/>
  <c r="J23" i="13"/>
  <c r="J21" i="13"/>
  <c r="J20" i="13"/>
  <c r="J19" i="13"/>
  <c r="J18" i="13"/>
  <c r="J16" i="13"/>
  <c r="J14" i="13"/>
  <c r="J13" i="13"/>
  <c r="J12" i="13"/>
  <c r="J11" i="13"/>
  <c r="J9" i="13"/>
  <c r="G28" i="13"/>
  <c r="G26" i="13"/>
  <c r="G25" i="13"/>
  <c r="G23" i="13"/>
  <c r="G21" i="13"/>
  <c r="G20" i="13"/>
  <c r="G19" i="13"/>
  <c r="G18" i="13"/>
  <c r="G16" i="13"/>
  <c r="G14" i="13"/>
  <c r="G13" i="13"/>
  <c r="G12" i="13"/>
  <c r="G11" i="13"/>
  <c r="G9" i="13"/>
  <c r="D11" i="13"/>
  <c r="D12" i="13"/>
  <c r="D13" i="13"/>
  <c r="D14" i="13"/>
  <c r="D16" i="13"/>
  <c r="D18" i="13"/>
  <c r="D19" i="13"/>
  <c r="D20" i="13"/>
  <c r="D21" i="13"/>
  <c r="D23" i="13"/>
  <c r="D25" i="13"/>
  <c r="D26" i="13"/>
  <c r="D28" i="13"/>
  <c r="D9" i="13"/>
  <c r="G34" i="12"/>
  <c r="G33" i="12"/>
  <c r="G32" i="12"/>
  <c r="G31" i="12"/>
  <c r="G30" i="12"/>
  <c r="G29" i="12"/>
  <c r="G25" i="12"/>
  <c r="G24" i="12"/>
  <c r="G23" i="12"/>
  <c r="G22" i="12"/>
  <c r="G21" i="12"/>
  <c r="G20" i="12"/>
  <c r="G16" i="12"/>
  <c r="G15" i="12"/>
  <c r="G14" i="12"/>
  <c r="G12" i="12"/>
  <c r="G13" i="12"/>
  <c r="G11" i="12"/>
</calcChain>
</file>

<file path=xl/sharedStrings.xml><?xml version="1.0" encoding="utf-8"?>
<sst xmlns="http://schemas.openxmlformats.org/spreadsheetml/2006/main" count="365" uniqueCount="90">
  <si>
    <t xml:space="preserve">    sowie nach Entgeltarten</t>
  </si>
  <si>
    <t>Kreisfreie Stadt
Landkreis
Land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</si>
  <si>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</si>
  <si>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</si>
  <si>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</si>
  <si>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</si>
  <si>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</si>
  <si>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</si>
  <si>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</si>
  <si>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</si>
  <si>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</si>
  <si>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</si>
  <si>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</si>
  <si>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</si>
  <si>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</si>
  <si>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_____</t>
  </si>
  <si>
    <t>Gemeinden</t>
  </si>
  <si>
    <t>Anzahl</t>
  </si>
  <si>
    <t>EUR/m³</t>
  </si>
  <si>
    <t>EUR/Jahr</t>
  </si>
  <si>
    <t>EUR/m²</t>
  </si>
  <si>
    <t>-</t>
  </si>
  <si>
    <t xml:space="preserve">    NUTS 2-Regionen in Sachsen den ehemaligen Direktionsbezirken.</t>
  </si>
  <si>
    <t>Tariftyp</t>
  </si>
  <si>
    <t>Insgesamt</t>
  </si>
  <si>
    <t>A</t>
  </si>
  <si>
    <t>G</t>
  </si>
  <si>
    <t>Abwasserentgelt</t>
  </si>
  <si>
    <t>Niederschlags-
wasserentgelt</t>
  </si>
  <si>
    <t>Grundentgelt</t>
  </si>
  <si>
    <t>A + N</t>
  </si>
  <si>
    <t>A + G</t>
  </si>
  <si>
    <t>A + N + G</t>
  </si>
  <si>
    <t>Sächsische Schweiz-
  Osterzgebirge</t>
  </si>
  <si>
    <r>
      <t xml:space="preserve">      2014 bis 2016 nach Kreisfreien Städten und Landkreisen </t>
    </r>
    <r>
      <rPr>
        <sz val="10"/>
        <color theme="1"/>
        <rFont val="Arial"/>
        <family val="2"/>
      </rPr>
      <t>(in Euro pro Jahr)</t>
    </r>
  </si>
  <si>
    <t>Abwasser-
entgelt</t>
  </si>
  <si>
    <t>Mengenentgelt</t>
  </si>
  <si>
    <t>1) In der aktuellen Fassung der NUTS-Klassifikation (EU-Systematik der Gebietseinheiten für die Statistik) entsprechen die</t>
  </si>
  <si>
    <r>
      <t>Chemnitz, NUTS 2-Region</t>
    </r>
    <r>
      <rPr>
        <b/>
        <vertAlign val="superscript"/>
        <sz val="9"/>
        <rFont val="Arial"/>
        <family val="2"/>
      </rPr>
      <t>1)</t>
    </r>
  </si>
  <si>
    <r>
      <t>Dresden, NUTS 2-Region</t>
    </r>
    <r>
      <rPr>
        <b/>
        <vertAlign val="superscript"/>
        <sz val="9"/>
        <rFont val="Arial"/>
        <family val="2"/>
      </rPr>
      <t>1)</t>
    </r>
  </si>
  <si>
    <r>
      <t>Leipzig, NUTS 2-Region</t>
    </r>
    <r>
      <rPr>
        <b/>
        <vertAlign val="superscript"/>
        <sz val="9"/>
        <rFont val="Arial"/>
        <family val="2"/>
      </rPr>
      <t>1)</t>
    </r>
  </si>
  <si>
    <t>1. Trinkwasserentgelte 2014 bis 2016 nach Kreisfreien Städten und Landkreisen</t>
  </si>
  <si>
    <t>5. Abwasserentgelte 2014 bis 2016 nach Kreisfreien Städten und Landkreisen</t>
  </si>
  <si>
    <t>9. Abwasserentgelte 2014 bis 2016 nach Tariftypen sowie nach Entgeltarten,</t>
  </si>
  <si>
    <t xml:space="preserve">    </t>
  </si>
  <si>
    <t xml:space="preserve">    angeschlossenen Einwohnern und Kosten für einen Musterhaushalt</t>
  </si>
  <si>
    <t xml:space="preserve">    Entgeltarten, angeschlossenen Einwohnern und Kosten für einen Musterhaushalt</t>
  </si>
  <si>
    <t xml:space="preserve">8. Abwasserentgelte 2016 nach Kreisfreien Städten und Landkreisen sowie nach </t>
  </si>
  <si>
    <t xml:space="preserve">7. Abwasserentgelte 2015 nach Kreisfreien Städten und Landkreisen sowie nach </t>
  </si>
  <si>
    <t xml:space="preserve">6. Abwasserentgelte 2014 nach Kreisfreien Städten und Landkreisen sowie nach </t>
  </si>
  <si>
    <t xml:space="preserve">4. Trinkwasserentgelte 2016 nach Kreisfreien Städten und Landkreisen sowie nach </t>
  </si>
  <si>
    <t xml:space="preserve">3. Trinkwasserentgelte 2015 nach Kreisfreien Städten und Landkreisen sowie nach </t>
  </si>
  <si>
    <t xml:space="preserve">2. Trinkwasserentgelte 2014 nach Kreisfreien Städten und Landkreisen sowie nach </t>
  </si>
  <si>
    <t xml:space="preserve">2014 bis 2016 nach Kreisfreien Städten und Landkreisen </t>
  </si>
  <si>
    <t>Kosten für Trinkwasser und Abwasser für einen Musterhaushalt</t>
  </si>
  <si>
    <t>10.</t>
  </si>
  <si>
    <t>angeschlossenen Einwohnern und Kosten für einen Musterhaushalt</t>
  </si>
  <si>
    <t>Abwasserentgelte 2014 bis 2016 nach Tariftypen sowie nach Entgeltarten,</t>
  </si>
  <si>
    <t>9.</t>
  </si>
  <si>
    <t>Entgeltarten, angeschlossenen Einwohnern und Kosten für einen Musterhaushalt</t>
  </si>
  <si>
    <t xml:space="preserve">Abwasserentgelte 2016 nach Kreisfreien Städten und Landkreisen sowie nach </t>
  </si>
  <si>
    <t>8.</t>
  </si>
  <si>
    <t xml:space="preserve">Abwasserentgelte 2015 nach Kreisfreien Städten und Landkreisen sowie nach </t>
  </si>
  <si>
    <t>7.</t>
  </si>
  <si>
    <t xml:space="preserve">Abwasserentgelte 2014 nach Kreisfreien Städten und Landkreisen sowie nach </t>
  </si>
  <si>
    <t>6.</t>
  </si>
  <si>
    <t>sowie nach Entgeltarten</t>
  </si>
  <si>
    <t>Abwasserentgelte 2014 bis 2016 nach Kreisfreien Städten und Landkreisen</t>
  </si>
  <si>
    <t>5.</t>
  </si>
  <si>
    <t xml:space="preserve">Trinkwasserentgelte 2016 nach Kreisfreien Städten und Landkreisen sowie nach </t>
  </si>
  <si>
    <t>4.</t>
  </si>
  <si>
    <t xml:space="preserve">Trinkwasserentgelte 2015 nach Kreisfreien Städten und Landkreisen sowie nach </t>
  </si>
  <si>
    <t>3.</t>
  </si>
  <si>
    <t xml:space="preserve">Trinkwasserentgelte 2014 nach Kreisfreien Städten und Landkreisen sowie nach </t>
  </si>
  <si>
    <t>2.</t>
  </si>
  <si>
    <t>Trinkwasserentgelte 2014 bis 2016 nach Kreisfreien Städten und Landkreisen</t>
  </si>
  <si>
    <t>1.</t>
  </si>
  <si>
    <t>Tabellen</t>
  </si>
  <si>
    <t>Kosten 
für einen
 Musterhaushalt</t>
  </si>
  <si>
    <t>angeschlossene
Einwohner</t>
  </si>
  <si>
    <t xml:space="preserve"> -   </t>
  </si>
  <si>
    <t>Abwasser-</t>
  </si>
  <si>
    <t>entgelt</t>
  </si>
  <si>
    <t>ins-gesamt</t>
  </si>
  <si>
    <t>Trinkwasser-</t>
  </si>
  <si>
    <t>10. Kosten für Trinkwasser und Abwasser am Beispiel eines Musterhaushaltes</t>
  </si>
  <si>
    <t>Inhalt</t>
  </si>
  <si>
    <t>Impressum</t>
  </si>
  <si>
    <t>Wasser- und Abwasserentgelte im Freistaat Sachsen 2014 bis 2016</t>
  </si>
  <si>
    <t xml:space="preserve">Statistischer Bericht Q I 10 - 3j/16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</si>
</sst>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#\ ###\ ##0"/>
  </numFmts>
  <fonts count="16" x14ac:knownFonts="1"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u/>
      <sz val="9"/>
      <color theme="1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</borders>
  <cellStyleXfs count="16">
    <xf numFmtId="0" fontId="0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8" fillId="0" borderId="0"/>
    <xf numFmtId="0" fontId="9" fillId="0" borderId="0"/>
    <xf numFmtId="0" fontId="14" fillId="0" borderId="0" applyNumberFormat="0" applyFill="0" applyBorder="0" applyAlignment="0" applyProtection="0"/>
  </cellStyleXfs>
  <cellXfs count="116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wrapText="1"/>
    </xf>
    <xf numFmtId="0" fontId="1" fillId="0" borderId="11" xfId="0" applyFont="1" applyBorder="1"/>
    <xf numFmtId="2" fontId="0" fillId="0" borderId="0" xfId="0" applyNumberFormat="1" applyAlignment="1">
      <alignment horizontal="right" indent="1"/>
    </xf>
    <xf numFmtId="2" fontId="1" fillId="0" borderId="0" xfId="0" applyNumberFormat="1" applyFont="1" applyAlignment="1">
      <alignment horizontal="right" indent="1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right" indent="2"/>
    </xf>
    <xf numFmtId="2" fontId="0" fillId="0" borderId="0" xfId="0" applyNumberFormat="1" applyAlignment="1">
      <alignment horizontal="right" indent="3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1" fillId="0" borderId="0" xfId="0" applyFont="1" applyAlignment="1">
      <alignment horizontal="right" indent="2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/>
    <xf numFmtId="2" fontId="0" fillId="0" borderId="0" xfId="0" applyNumberFormat="1" applyAlignment="1">
      <alignment horizontal="right" indent="1"/>
    </xf>
    <xf numFmtId="2" fontId="1" fillId="0" borderId="0" xfId="0" applyNumberFormat="1" applyFont="1" applyAlignment="1">
      <alignment horizontal="right" indent="1"/>
    </xf>
    <xf numFmtId="2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2" fontId="0" fillId="0" borderId="0" xfId="0" applyNumberFormat="1" applyFill="1" applyAlignment="1">
      <alignment horizontal="right" indent="3"/>
    </xf>
    <xf numFmtId="2" fontId="0" fillId="0" borderId="0" xfId="0" applyNumberFormat="1" applyFill="1" applyAlignment="1">
      <alignment horizontal="right" indent="5"/>
    </xf>
    <xf numFmtId="2" fontId="0" fillId="0" borderId="0" xfId="0" applyNumberFormat="1" applyFill="1" applyAlignment="1">
      <alignment horizontal="right" indent="2"/>
    </xf>
    <xf numFmtId="165" fontId="9" fillId="0" borderId="0" xfId="8" applyNumberFormat="1" applyFont="1" applyFill="1" applyAlignment="1">
      <alignment horizontal="right" wrapText="1"/>
    </xf>
    <xf numFmtId="2" fontId="9" fillId="0" borderId="0" xfId="8" applyNumberFormat="1" applyFont="1" applyFill="1" applyAlignment="1">
      <alignment horizontal="right" wrapText="1" indent="2"/>
    </xf>
    <xf numFmtId="164" fontId="10" fillId="0" borderId="0" xfId="8" applyNumberFormat="1" applyFont="1" applyFill="1" applyAlignment="1">
      <alignment horizontal="right" wrapText="1" indent="2"/>
    </xf>
    <xf numFmtId="165" fontId="10" fillId="0" borderId="0" xfId="8" applyNumberFormat="1" applyFont="1" applyFill="1" applyAlignment="1">
      <alignment horizontal="right" wrapText="1"/>
    </xf>
    <xf numFmtId="2" fontId="10" fillId="0" borderId="0" xfId="8" applyNumberFormat="1" applyFont="1" applyFill="1" applyAlignment="1">
      <alignment horizontal="right" wrapText="1" indent="2"/>
    </xf>
    <xf numFmtId="0" fontId="1" fillId="0" borderId="0" xfId="0" applyFont="1"/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11" xfId="0" applyBorder="1"/>
    <xf numFmtId="0" fontId="0" fillId="0" borderId="11" xfId="0" applyBorder="1" applyAlignment="1">
      <alignment wrapText="1"/>
    </xf>
    <xf numFmtId="0" fontId="1" fillId="0" borderId="11" xfId="0" applyFont="1" applyBorder="1"/>
    <xf numFmtId="2" fontId="0" fillId="0" borderId="0" xfId="0" applyNumberFormat="1"/>
    <xf numFmtId="0" fontId="3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0" borderId="0" xfId="0" applyFill="1" applyBorder="1" applyAlignment="1">
      <alignment horizontal="right" indent="4"/>
    </xf>
    <xf numFmtId="2" fontId="0" fillId="0" borderId="0" xfId="0" applyNumberFormat="1" applyFill="1" applyBorder="1" applyAlignment="1">
      <alignment horizontal="right" indent="3"/>
    </xf>
    <xf numFmtId="2" fontId="0" fillId="0" borderId="0" xfId="0" applyNumberFormat="1" applyFill="1" applyBorder="1" applyAlignment="1">
      <alignment horizontal="right" indent="5"/>
    </xf>
    <xf numFmtId="2" fontId="0" fillId="0" borderId="0" xfId="0" applyNumberFormat="1" applyFill="1" applyBorder="1" applyAlignment="1">
      <alignment horizontal="right" indent="2"/>
    </xf>
    <xf numFmtId="2" fontId="0" fillId="0" borderId="0" xfId="0" applyNumberFormat="1" applyBorder="1" applyAlignment="1">
      <alignment horizontal="right"/>
    </xf>
    <xf numFmtId="0" fontId="0" fillId="0" borderId="11" xfId="0" quotePrefix="1" applyBorder="1"/>
    <xf numFmtId="164" fontId="9" fillId="0" borderId="0" xfId="8" applyNumberFormat="1" applyFont="1" applyFill="1" applyBorder="1" applyAlignment="1">
      <alignment horizontal="right" wrapText="1" indent="2"/>
    </xf>
    <xf numFmtId="0" fontId="1" fillId="0" borderId="0" xfId="0" applyFont="1" applyBorder="1"/>
    <xf numFmtId="2" fontId="1" fillId="0" borderId="0" xfId="0" applyNumberFormat="1" applyFon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0" borderId="11" xfId="0" quotePrefix="1" applyFont="1" applyBorder="1"/>
    <xf numFmtId="0" fontId="0" fillId="0" borderId="11" xfId="0" applyFont="1" applyBorder="1"/>
    <xf numFmtId="164" fontId="10" fillId="0" borderId="0" xfId="8" applyNumberFormat="1" applyFont="1" applyFill="1" applyAlignment="1">
      <alignment horizontal="right" vertical="center" wrapText="1" indent="1"/>
    </xf>
    <xf numFmtId="164" fontId="9" fillId="0" borderId="0" xfId="8" applyNumberFormat="1" applyFont="1" applyFill="1" applyAlignment="1">
      <alignment horizontal="right" vertical="center" wrapText="1" indent="1"/>
    </xf>
    <xf numFmtId="0" fontId="0" fillId="0" borderId="0" xfId="0" applyAlignment="1">
      <alignment horizontal="left" indent="2"/>
    </xf>
    <xf numFmtId="3" fontId="0" fillId="0" borderId="0" xfId="0" applyNumberFormat="1" applyAlignment="1">
      <alignment horizontal="right" indent="1"/>
    </xf>
    <xf numFmtId="3" fontId="1" fillId="0" borderId="0" xfId="0" applyNumberFormat="1" applyFont="1" applyAlignment="1">
      <alignment horizontal="right" indent="1"/>
    </xf>
    <xf numFmtId="165" fontId="9" fillId="0" borderId="0" xfId="8" applyNumberFormat="1" applyFont="1" applyFill="1" applyAlignment="1">
      <alignment horizontal="right" wrapText="1" indent="1"/>
    </xf>
    <xf numFmtId="2" fontId="0" fillId="0" borderId="0" xfId="0" applyNumberFormat="1" applyFill="1" applyAlignment="1">
      <alignment horizontal="right" indent="4"/>
    </xf>
    <xf numFmtId="165" fontId="10" fillId="0" borderId="0" xfId="8" applyNumberFormat="1" applyFont="1" applyFill="1" applyAlignment="1">
      <alignment horizontal="right" wrapText="1" indent="1"/>
    </xf>
    <xf numFmtId="2" fontId="10" fillId="0" borderId="0" xfId="8" applyNumberFormat="1" applyFont="1" applyFill="1" applyAlignment="1">
      <alignment horizontal="right" vertical="center" wrapText="1" indent="1"/>
    </xf>
    <xf numFmtId="0" fontId="0" fillId="0" borderId="0" xfId="0" quotePrefix="1" applyFill="1"/>
    <xf numFmtId="2" fontId="9" fillId="0" borderId="0" xfId="8" applyNumberFormat="1" applyFont="1" applyFill="1" applyAlignment="1">
      <alignment horizontal="right" vertical="center" wrapText="1" indent="1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 indent="2"/>
    </xf>
    <xf numFmtId="3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 indent="1"/>
    </xf>
    <xf numFmtId="165" fontId="10" fillId="0" borderId="0" xfId="8" applyNumberFormat="1" applyFont="1" applyFill="1" applyAlignment="1">
      <alignment horizontal="right" vertical="center" wrapText="1" indent="1"/>
    </xf>
    <xf numFmtId="165" fontId="9" fillId="0" borderId="0" xfId="8" applyNumberFormat="1" applyFont="1" applyFill="1" applyAlignment="1">
      <alignment horizontal="right" vertical="center" wrapText="1" indent="1"/>
    </xf>
    <xf numFmtId="164" fontId="9" fillId="0" borderId="0" xfId="8" applyNumberFormat="1" applyFont="1" applyFill="1" applyAlignment="1">
      <alignment horizontal="right" wrapText="1" indent="1"/>
    </xf>
    <xf numFmtId="2" fontId="10" fillId="0" borderId="0" xfId="8" applyNumberFormat="1" applyFont="1" applyFill="1" applyAlignment="1">
      <alignment horizontal="right" wrapText="1" indent="1"/>
    </xf>
    <xf numFmtId="2" fontId="9" fillId="0" borderId="0" xfId="8" applyNumberFormat="1" applyFont="1" applyFill="1" applyAlignment="1">
      <alignment horizontal="right" wrapText="1" indent="1"/>
    </xf>
    <xf numFmtId="0" fontId="0" fillId="0" borderId="0" xfId="0" applyFill="1" applyAlignment="1">
      <alignment horizontal="right" indent="3"/>
    </xf>
    <xf numFmtId="164" fontId="10" fillId="0" borderId="0" xfId="8" applyNumberFormat="1" applyFont="1" applyFill="1" applyAlignment="1">
      <alignment horizontal="right" wrapText="1" indent="1"/>
    </xf>
    <xf numFmtId="0" fontId="3" fillId="0" borderId="14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2" fillId="0" borderId="0" xfId="0" applyFont="1" applyAlignment="1">
      <alignment horizontal="left" vertical="top"/>
    </xf>
    <xf numFmtId="0" fontId="13" fillId="0" borderId="0" xfId="0" applyFont="1"/>
    <xf numFmtId="0" fontId="14" fillId="0" borderId="0" xfId="15" quotePrefix="1"/>
    <xf numFmtId="0" fontId="14" fillId="0" borderId="0" xfId="15"/>
    <xf numFmtId="0" fontId="15" fillId="0" borderId="0" xfId="0" applyFont="1"/>
    <xf numFmtId="0" fontId="14" fillId="0" borderId="0" xfId="15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10" fillId="0" borderId="0" xfId="8" applyNumberFormat="1" applyFont="1" applyFill="1" applyBorder="1" applyAlignment="1">
      <alignment horizontal="center" wrapText="1"/>
    </xf>
    <xf numFmtId="0" fontId="10" fillId="0" borderId="0" xfId="8" applyNumberFormat="1" applyFont="1" applyFill="1" applyBorder="1" applyAlignment="1">
      <alignment horizontal="center" wrapText="1"/>
    </xf>
    <xf numFmtId="0" fontId="10" fillId="0" borderId="0" xfId="8" quotePrefix="1" applyNumberFormat="1" applyFont="1" applyFill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</cellXfs>
  <cellStyles count="16">
    <cellStyle name="Hyperlink" xfId="15" builtinId="8"/>
    <cellStyle name="Standard" xfId="0" builtinId="0"/>
    <cellStyle name="Standard 2" xfId="2"/>
    <cellStyle name="Standard 2 2" xfId="8"/>
    <cellStyle name="Standard 2 3" xfId="14"/>
    <cellStyle name="Standard 3" xfId="4"/>
    <cellStyle name="Standard 3 2" xfId="5"/>
    <cellStyle name="Standard 3 2 2" xfId="9"/>
    <cellStyle name="Standard 4" xfId="3"/>
    <cellStyle name="Standard 5" xfId="1"/>
    <cellStyle name="Standard 5 2" xfId="6"/>
    <cellStyle name="Standard 5 2 2" xfId="10"/>
    <cellStyle name="Standard 6" xfId="7"/>
    <cellStyle name="Standard 7" xfId="11"/>
    <cellStyle name="Standard 7 2" xfId="12"/>
    <cellStyle name="Standard 8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6236605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304800"/>
          <a:ext cx="6236600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7" t="s">
        <v>86</v>
      </c>
    </row>
    <row r="2" spans="1:1" x14ac:dyDescent="0.2">
      <c r="A2" s="87" t="s">
        <v>87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/>
  </sheetViews>
  <sheetFormatPr baseColWidth="10" defaultColWidth="11" defaultRowHeight="12" x14ac:dyDescent="0.2"/>
  <cols>
    <col min="1" max="1" width="19" style="20" customWidth="1"/>
    <col min="2" max="2" width="10.140625" style="20" customWidth="1"/>
    <col min="3" max="5" width="13.42578125" style="20" customWidth="1"/>
    <col min="6" max="6" width="12" style="20" customWidth="1"/>
    <col min="7" max="7" width="13.5703125" style="20" customWidth="1"/>
    <col min="8" max="16384" width="11" style="20"/>
  </cols>
  <sheetData>
    <row r="1" spans="1:10" s="83" customFormat="1" ht="13.15" customHeight="1" x14ac:dyDescent="0.2">
      <c r="A1" s="82" t="s">
        <v>48</v>
      </c>
      <c r="B1" s="82"/>
    </row>
    <row r="2" spans="1:10" s="83" customFormat="1" ht="13.15" customHeight="1" x14ac:dyDescent="0.2">
      <c r="A2" s="82" t="s">
        <v>46</v>
      </c>
      <c r="B2" s="82"/>
    </row>
    <row r="3" spans="1:10" ht="13.15" customHeight="1" x14ac:dyDescent="0.2">
      <c r="A3" s="1"/>
    </row>
    <row r="5" spans="1:10" s="3" customFormat="1" ht="36" customHeight="1" x14ac:dyDescent="0.2">
      <c r="A5" s="91" t="s">
        <v>1</v>
      </c>
      <c r="B5" s="95" t="s">
        <v>16</v>
      </c>
      <c r="C5" s="94" t="s">
        <v>79</v>
      </c>
      <c r="D5" s="106" t="s">
        <v>35</v>
      </c>
      <c r="E5" s="100" t="s">
        <v>28</v>
      </c>
      <c r="F5" s="104" t="s">
        <v>29</v>
      </c>
      <c r="G5" s="102" t="s">
        <v>78</v>
      </c>
    </row>
    <row r="6" spans="1:10" s="3" customFormat="1" ht="12" customHeight="1" x14ac:dyDescent="0.2">
      <c r="A6" s="92"/>
      <c r="B6" s="99"/>
      <c r="C6" s="99"/>
      <c r="D6" s="107"/>
      <c r="E6" s="101"/>
      <c r="F6" s="105"/>
      <c r="G6" s="103"/>
    </row>
    <row r="7" spans="1:10" s="3" customFormat="1" ht="12" customHeight="1" x14ac:dyDescent="0.2">
      <c r="A7" s="93"/>
      <c r="B7" s="97" t="s">
        <v>17</v>
      </c>
      <c r="C7" s="97"/>
      <c r="D7" s="19" t="s">
        <v>18</v>
      </c>
      <c r="E7" s="19" t="s">
        <v>20</v>
      </c>
      <c r="F7" s="97" t="s">
        <v>19</v>
      </c>
      <c r="G7" s="98"/>
    </row>
    <row r="8" spans="1:10" ht="11.45" x14ac:dyDescent="0.2">
      <c r="A8" s="6"/>
    </row>
    <row r="9" spans="1:10" x14ac:dyDescent="0.2">
      <c r="A9" s="7" t="s">
        <v>2</v>
      </c>
      <c r="B9" s="75">
        <v>1</v>
      </c>
      <c r="C9" s="61">
        <v>236609</v>
      </c>
      <c r="D9" s="77">
        <v>2.66</v>
      </c>
      <c r="E9" s="77">
        <v>0.87</v>
      </c>
      <c r="F9" s="77" t="s">
        <v>21</v>
      </c>
      <c r="G9" s="21">
        <v>237.18</v>
      </c>
      <c r="J9" s="40"/>
    </row>
    <row r="10" spans="1:10" ht="11.45" x14ac:dyDescent="0.2">
      <c r="A10" s="7"/>
      <c r="B10" s="78"/>
      <c r="C10" s="62"/>
      <c r="D10" s="62"/>
      <c r="E10" s="72"/>
      <c r="F10" s="72"/>
      <c r="G10" s="21"/>
      <c r="I10" s="35"/>
      <c r="J10" s="40"/>
    </row>
    <row r="11" spans="1:10" x14ac:dyDescent="0.2">
      <c r="A11" s="7" t="s">
        <v>3</v>
      </c>
      <c r="B11" s="75">
        <v>61</v>
      </c>
      <c r="C11" s="61">
        <v>286614</v>
      </c>
      <c r="D11" s="77">
        <v>2.78</v>
      </c>
      <c r="E11" s="77">
        <v>0.8</v>
      </c>
      <c r="F11" s="77">
        <v>116.97</v>
      </c>
      <c r="G11" s="21">
        <v>356.11</v>
      </c>
      <c r="I11" s="35"/>
      <c r="J11" s="40"/>
    </row>
    <row r="12" spans="1:10" x14ac:dyDescent="0.2">
      <c r="A12" s="7" t="s">
        <v>4</v>
      </c>
      <c r="B12" s="75">
        <v>51</v>
      </c>
      <c r="C12" s="61">
        <v>233818</v>
      </c>
      <c r="D12" s="77">
        <v>2.9</v>
      </c>
      <c r="E12" s="77">
        <v>0.66</v>
      </c>
      <c r="F12" s="77">
        <v>106.49</v>
      </c>
      <c r="G12" s="21">
        <v>341.99</v>
      </c>
      <c r="I12" s="35"/>
      <c r="J12" s="40"/>
    </row>
    <row r="13" spans="1:10" x14ac:dyDescent="0.2">
      <c r="A13" s="7" t="s">
        <v>5</v>
      </c>
      <c r="B13" s="75">
        <v>38</v>
      </c>
      <c r="C13" s="61">
        <v>185108</v>
      </c>
      <c r="D13" s="77">
        <v>2.36</v>
      </c>
      <c r="E13" s="77">
        <v>0.44</v>
      </c>
      <c r="F13" s="77">
        <v>64.52</v>
      </c>
      <c r="G13" s="21">
        <v>248.39999999999998</v>
      </c>
      <c r="I13" s="35"/>
      <c r="J13" s="40"/>
    </row>
    <row r="14" spans="1:10" x14ac:dyDescent="0.2">
      <c r="A14" s="7" t="s">
        <v>6</v>
      </c>
      <c r="B14" s="75">
        <v>32</v>
      </c>
      <c r="C14" s="61">
        <v>267336</v>
      </c>
      <c r="D14" s="77">
        <v>2.29</v>
      </c>
      <c r="E14" s="77">
        <v>0.74</v>
      </c>
      <c r="F14" s="77">
        <v>147.4</v>
      </c>
      <c r="G14" s="21">
        <v>350.87</v>
      </c>
      <c r="I14" s="35"/>
      <c r="J14" s="40"/>
    </row>
    <row r="15" spans="1:10" ht="11.45" x14ac:dyDescent="0.2">
      <c r="A15" s="7"/>
      <c r="B15" s="78"/>
      <c r="C15" s="62"/>
      <c r="D15" s="62"/>
      <c r="E15" s="72"/>
      <c r="F15" s="72"/>
      <c r="G15" s="21"/>
      <c r="I15" s="35"/>
      <c r="J15" s="40"/>
    </row>
    <row r="16" spans="1:10" x14ac:dyDescent="0.2">
      <c r="A16" s="7" t="s">
        <v>7</v>
      </c>
      <c r="B16" s="75">
        <v>1</v>
      </c>
      <c r="C16" s="61">
        <v>521092</v>
      </c>
      <c r="D16" s="77">
        <v>1.81</v>
      </c>
      <c r="E16" s="77">
        <v>1.69</v>
      </c>
      <c r="F16" s="77" t="s">
        <v>21</v>
      </c>
      <c r="G16" s="21">
        <v>249.23</v>
      </c>
      <c r="I16" s="35"/>
      <c r="J16" s="40"/>
    </row>
    <row r="17" spans="1:10" ht="11.45" x14ac:dyDescent="0.2">
      <c r="A17" s="7"/>
      <c r="B17" s="78"/>
      <c r="C17" s="62"/>
      <c r="D17" s="62"/>
      <c r="E17" s="72"/>
      <c r="F17" s="72"/>
      <c r="G17" s="21"/>
      <c r="I17" s="35"/>
      <c r="J17" s="40"/>
    </row>
    <row r="18" spans="1:10" x14ac:dyDescent="0.2">
      <c r="A18" s="7" t="s">
        <v>8</v>
      </c>
      <c r="B18" s="75">
        <v>58</v>
      </c>
      <c r="C18" s="61">
        <v>262268</v>
      </c>
      <c r="D18" s="77">
        <v>2.58</v>
      </c>
      <c r="E18" s="77">
        <v>0.42</v>
      </c>
      <c r="F18" s="77">
        <v>103.72</v>
      </c>
      <c r="G18" s="21">
        <v>299.86</v>
      </c>
      <c r="I18" s="35"/>
      <c r="J18" s="40"/>
    </row>
    <row r="19" spans="1:10" x14ac:dyDescent="0.2">
      <c r="A19" s="7" t="s">
        <v>9</v>
      </c>
      <c r="B19" s="75">
        <v>52</v>
      </c>
      <c r="C19" s="61">
        <v>241079</v>
      </c>
      <c r="D19" s="77">
        <v>2.19</v>
      </c>
      <c r="E19" s="77">
        <v>0.49</v>
      </c>
      <c r="F19" s="77">
        <v>103.61</v>
      </c>
      <c r="G19" s="21">
        <v>280.78000000000003</v>
      </c>
      <c r="I19" s="35"/>
      <c r="J19" s="40"/>
    </row>
    <row r="20" spans="1:10" x14ac:dyDescent="0.2">
      <c r="A20" s="7" t="s">
        <v>10</v>
      </c>
      <c r="B20" s="75">
        <v>28</v>
      </c>
      <c r="C20" s="61">
        <v>215988</v>
      </c>
      <c r="D20" s="77">
        <v>2.4900000000000002</v>
      </c>
      <c r="E20" s="77">
        <v>0.59</v>
      </c>
      <c r="F20" s="77">
        <v>68.09</v>
      </c>
      <c r="G20" s="21">
        <v>272.15999999999997</v>
      </c>
      <c r="I20" s="35"/>
      <c r="J20" s="40"/>
    </row>
    <row r="21" spans="1:10" ht="24" x14ac:dyDescent="0.2">
      <c r="A21" s="38" t="s">
        <v>33</v>
      </c>
      <c r="B21" s="75">
        <v>36</v>
      </c>
      <c r="C21" s="61">
        <v>218726</v>
      </c>
      <c r="D21" s="77">
        <v>2.93</v>
      </c>
      <c r="E21" s="77">
        <v>0.67</v>
      </c>
      <c r="F21" s="77">
        <v>60.85</v>
      </c>
      <c r="G21" s="21">
        <v>299.04000000000002</v>
      </c>
      <c r="I21" s="35"/>
      <c r="J21" s="40"/>
    </row>
    <row r="22" spans="1:10" ht="11.45" x14ac:dyDescent="0.2">
      <c r="A22" s="7"/>
      <c r="B22" s="78"/>
      <c r="C22" s="62"/>
      <c r="D22" s="62"/>
      <c r="E22" s="72"/>
      <c r="F22" s="72"/>
      <c r="G22" s="21"/>
      <c r="I22" s="35"/>
      <c r="J22" s="40"/>
    </row>
    <row r="23" spans="1:10" x14ac:dyDescent="0.2">
      <c r="A23" s="7" t="s">
        <v>11</v>
      </c>
      <c r="B23" s="75">
        <v>1</v>
      </c>
      <c r="C23" s="61">
        <v>518660</v>
      </c>
      <c r="D23" s="77">
        <v>1.38</v>
      </c>
      <c r="E23" s="77">
        <v>0.86</v>
      </c>
      <c r="F23" s="77">
        <v>58.42</v>
      </c>
      <c r="G23" s="21">
        <v>214.16000000000003</v>
      </c>
      <c r="I23" s="35"/>
      <c r="J23" s="40"/>
    </row>
    <row r="24" spans="1:10" ht="11.45" x14ac:dyDescent="0.2">
      <c r="A24" s="7"/>
      <c r="B24" s="78"/>
      <c r="C24" s="62"/>
      <c r="D24" s="62"/>
      <c r="E24" s="72"/>
      <c r="F24" s="72"/>
      <c r="G24" s="21"/>
      <c r="I24" s="35"/>
      <c r="J24" s="40"/>
    </row>
    <row r="25" spans="1:10" x14ac:dyDescent="0.2">
      <c r="A25" s="7" t="s">
        <v>12</v>
      </c>
      <c r="B25" s="75">
        <v>32</v>
      </c>
      <c r="C25" s="61">
        <v>216337</v>
      </c>
      <c r="D25" s="77">
        <v>2.73</v>
      </c>
      <c r="E25" s="77">
        <v>0.85</v>
      </c>
      <c r="F25" s="77">
        <v>85.77</v>
      </c>
      <c r="G25" s="21">
        <v>325.76</v>
      </c>
      <c r="I25" s="35"/>
      <c r="J25" s="40"/>
    </row>
    <row r="26" spans="1:10" x14ac:dyDescent="0.2">
      <c r="A26" s="7" t="s">
        <v>13</v>
      </c>
      <c r="B26" s="75">
        <v>30</v>
      </c>
      <c r="C26" s="61">
        <v>169356</v>
      </c>
      <c r="D26" s="77">
        <v>2.2200000000000002</v>
      </c>
      <c r="E26" s="77">
        <v>0.62</v>
      </c>
      <c r="F26" s="77">
        <v>58.07</v>
      </c>
      <c r="G26" s="21">
        <v>247.53</v>
      </c>
      <c r="I26" s="35"/>
      <c r="J26" s="40"/>
    </row>
    <row r="27" spans="1:10" ht="11.45" x14ac:dyDescent="0.2">
      <c r="A27" s="7"/>
      <c r="B27" s="78"/>
      <c r="C27" s="62"/>
      <c r="D27" s="62"/>
      <c r="E27" s="72"/>
      <c r="F27" s="72"/>
      <c r="G27" s="21"/>
      <c r="I27" s="35"/>
      <c r="J27" s="40"/>
    </row>
    <row r="28" spans="1:10" x14ac:dyDescent="0.2">
      <c r="A28" s="9" t="s">
        <v>14</v>
      </c>
      <c r="B28" s="79">
        <v>421</v>
      </c>
      <c r="C28" s="63">
        <v>3572991</v>
      </c>
      <c r="D28" s="76">
        <v>2.29</v>
      </c>
      <c r="E28" s="76">
        <v>0.9</v>
      </c>
      <c r="F28" s="76">
        <v>89.21</v>
      </c>
      <c r="G28" s="22">
        <v>305.48</v>
      </c>
      <c r="I28" s="35"/>
      <c r="J28" s="40"/>
    </row>
    <row r="29" spans="1:10" x14ac:dyDescent="0.2">
      <c r="B29" s="13"/>
      <c r="C29" s="16"/>
      <c r="D29" s="14"/>
      <c r="E29" s="14"/>
      <c r="F29" s="14"/>
      <c r="G29" s="15"/>
    </row>
  </sheetData>
  <mergeCells count="9">
    <mergeCell ref="A5:A7"/>
    <mergeCell ref="B5:B6"/>
    <mergeCell ref="C5:C6"/>
    <mergeCell ref="G5:G6"/>
    <mergeCell ref="B7:C7"/>
    <mergeCell ref="F7:G7"/>
    <mergeCell ref="D5:D6"/>
    <mergeCell ref="E5:E6"/>
    <mergeCell ref="F5:F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/>
  </sheetViews>
  <sheetFormatPr baseColWidth="10" defaultColWidth="11" defaultRowHeight="12" x14ac:dyDescent="0.2"/>
  <cols>
    <col min="1" max="1" width="19" style="20" customWidth="1"/>
    <col min="2" max="2" width="10.140625" style="20" customWidth="1"/>
    <col min="3" max="5" width="13.42578125" style="20" customWidth="1"/>
    <col min="6" max="6" width="12" style="20" customWidth="1"/>
    <col min="7" max="7" width="13.5703125" style="20" customWidth="1"/>
    <col min="8" max="16384" width="11" style="20"/>
  </cols>
  <sheetData>
    <row r="1" spans="1:7" s="83" customFormat="1" ht="12.75" x14ac:dyDescent="0.2">
      <c r="A1" s="82" t="s">
        <v>47</v>
      </c>
      <c r="B1" s="82"/>
    </row>
    <row r="2" spans="1:7" s="83" customFormat="1" ht="13.5" customHeight="1" x14ac:dyDescent="0.2">
      <c r="A2" s="82" t="s">
        <v>46</v>
      </c>
      <c r="B2" s="82"/>
    </row>
    <row r="3" spans="1:7" ht="13.15" customHeight="1" x14ac:dyDescent="0.2">
      <c r="A3" s="1" t="s">
        <v>44</v>
      </c>
    </row>
    <row r="5" spans="1:7" s="3" customFormat="1" ht="36" customHeight="1" x14ac:dyDescent="0.2">
      <c r="A5" s="91" t="s">
        <v>1</v>
      </c>
      <c r="B5" s="95" t="s">
        <v>16</v>
      </c>
      <c r="C5" s="94" t="s">
        <v>79</v>
      </c>
      <c r="D5" s="106" t="s">
        <v>35</v>
      </c>
      <c r="E5" s="100" t="s">
        <v>28</v>
      </c>
      <c r="F5" s="104" t="s">
        <v>29</v>
      </c>
      <c r="G5" s="102" t="s">
        <v>78</v>
      </c>
    </row>
    <row r="6" spans="1:7" s="3" customFormat="1" ht="12" customHeight="1" x14ac:dyDescent="0.2">
      <c r="A6" s="92"/>
      <c r="B6" s="99"/>
      <c r="C6" s="99"/>
      <c r="D6" s="107"/>
      <c r="E6" s="101"/>
      <c r="F6" s="105"/>
      <c r="G6" s="103"/>
    </row>
    <row r="7" spans="1:7" s="3" customFormat="1" ht="12" customHeight="1" x14ac:dyDescent="0.2">
      <c r="A7" s="93"/>
      <c r="B7" s="97" t="s">
        <v>17</v>
      </c>
      <c r="C7" s="97"/>
      <c r="D7" s="19" t="s">
        <v>18</v>
      </c>
      <c r="E7" s="19" t="s">
        <v>20</v>
      </c>
      <c r="F7" s="97" t="s">
        <v>19</v>
      </c>
      <c r="G7" s="98"/>
    </row>
    <row r="8" spans="1:7" ht="11.45" x14ac:dyDescent="0.2">
      <c r="A8" s="6"/>
    </row>
    <row r="9" spans="1:7" x14ac:dyDescent="0.2">
      <c r="A9" s="7" t="s">
        <v>2</v>
      </c>
      <c r="B9" s="75">
        <v>1</v>
      </c>
      <c r="C9" s="61">
        <v>236609</v>
      </c>
      <c r="D9" s="77">
        <v>2.94</v>
      </c>
      <c r="E9" s="77">
        <v>1.06</v>
      </c>
      <c r="F9" s="77" t="s">
        <v>21</v>
      </c>
      <c r="G9" s="21">
        <v>270.02</v>
      </c>
    </row>
    <row r="10" spans="1:7" ht="11.45" x14ac:dyDescent="0.2">
      <c r="A10" s="7"/>
      <c r="B10" s="78"/>
      <c r="C10" s="62"/>
      <c r="D10" s="62"/>
      <c r="E10" s="72"/>
      <c r="F10" s="72"/>
      <c r="G10" s="21"/>
    </row>
    <row r="11" spans="1:7" x14ac:dyDescent="0.2">
      <c r="A11" s="7" t="s">
        <v>3</v>
      </c>
      <c r="B11" s="75">
        <v>61</v>
      </c>
      <c r="C11" s="61">
        <v>286614</v>
      </c>
      <c r="D11" s="77">
        <v>2.81</v>
      </c>
      <c r="E11" s="77">
        <v>0.79</v>
      </c>
      <c r="F11" s="77">
        <v>114.9</v>
      </c>
      <c r="G11" s="21">
        <v>355.13</v>
      </c>
    </row>
    <row r="12" spans="1:7" x14ac:dyDescent="0.2">
      <c r="A12" s="7" t="s">
        <v>4</v>
      </c>
      <c r="B12" s="75">
        <v>51</v>
      </c>
      <c r="C12" s="61">
        <v>233818</v>
      </c>
      <c r="D12" s="77">
        <v>2.92</v>
      </c>
      <c r="E12" s="77">
        <v>0.65</v>
      </c>
      <c r="F12" s="77">
        <v>106.49</v>
      </c>
      <c r="G12" s="21">
        <v>342.45</v>
      </c>
    </row>
    <row r="13" spans="1:7" x14ac:dyDescent="0.2">
      <c r="A13" s="7" t="s">
        <v>5</v>
      </c>
      <c r="B13" s="75">
        <v>38</v>
      </c>
      <c r="C13" s="61">
        <v>185108</v>
      </c>
      <c r="D13" s="77">
        <v>2.2599999999999998</v>
      </c>
      <c r="E13" s="77">
        <v>0.39</v>
      </c>
      <c r="F13" s="77">
        <v>64.489999999999995</v>
      </c>
      <c r="G13" s="21">
        <v>238.07</v>
      </c>
    </row>
    <row r="14" spans="1:7" x14ac:dyDescent="0.2">
      <c r="A14" s="7" t="s">
        <v>6</v>
      </c>
      <c r="B14" s="75">
        <v>32</v>
      </c>
      <c r="C14" s="61">
        <v>267336</v>
      </c>
      <c r="D14" s="77">
        <v>2.27</v>
      </c>
      <c r="E14" s="77">
        <v>0.73</v>
      </c>
      <c r="F14" s="77">
        <v>143.94</v>
      </c>
      <c r="G14" s="21">
        <v>345.35</v>
      </c>
    </row>
    <row r="15" spans="1:7" ht="11.45" x14ac:dyDescent="0.2">
      <c r="A15" s="7"/>
      <c r="B15" s="78"/>
      <c r="C15" s="62"/>
      <c r="D15" s="62"/>
      <c r="E15" s="72"/>
      <c r="F15" s="72"/>
      <c r="G15" s="21"/>
    </row>
    <row r="16" spans="1:7" x14ac:dyDescent="0.2">
      <c r="A16" s="7" t="s">
        <v>7</v>
      </c>
      <c r="B16" s="75">
        <v>1</v>
      </c>
      <c r="C16" s="61">
        <v>521092</v>
      </c>
      <c r="D16" s="77">
        <v>1.81</v>
      </c>
      <c r="E16" s="77">
        <v>1.69</v>
      </c>
      <c r="F16" s="77" t="s">
        <v>21</v>
      </c>
      <c r="G16" s="21">
        <v>249.23</v>
      </c>
    </row>
    <row r="17" spans="1:7" ht="11.45" x14ac:dyDescent="0.2">
      <c r="A17" s="7"/>
      <c r="B17" s="78"/>
      <c r="C17" s="62"/>
      <c r="D17" s="62"/>
      <c r="E17" s="72"/>
      <c r="F17" s="72"/>
      <c r="G17" s="21"/>
    </row>
    <row r="18" spans="1:7" x14ac:dyDescent="0.2">
      <c r="A18" s="7" t="s">
        <v>8</v>
      </c>
      <c r="B18" s="75">
        <v>58</v>
      </c>
      <c r="C18" s="61">
        <v>262268</v>
      </c>
      <c r="D18" s="77">
        <v>2.6</v>
      </c>
      <c r="E18" s="77">
        <v>0.44</v>
      </c>
      <c r="F18" s="77">
        <v>106.04</v>
      </c>
      <c r="G18" s="21">
        <v>305.04000000000002</v>
      </c>
    </row>
    <row r="19" spans="1:7" x14ac:dyDescent="0.2">
      <c r="A19" s="7" t="s">
        <v>9</v>
      </c>
      <c r="B19" s="75">
        <v>52</v>
      </c>
      <c r="C19" s="61">
        <v>241079</v>
      </c>
      <c r="D19" s="77">
        <v>2.2000000000000002</v>
      </c>
      <c r="E19" s="77">
        <v>0.52</v>
      </c>
      <c r="F19" s="77">
        <v>103.9</v>
      </c>
      <c r="G19" s="21">
        <v>284.10000000000002</v>
      </c>
    </row>
    <row r="20" spans="1:7" x14ac:dyDescent="0.2">
      <c r="A20" s="7" t="s">
        <v>10</v>
      </c>
      <c r="B20" s="75">
        <v>28</v>
      </c>
      <c r="C20" s="61">
        <v>215988</v>
      </c>
      <c r="D20" s="77">
        <v>2.4</v>
      </c>
      <c r="E20" s="77">
        <v>0.63</v>
      </c>
      <c r="F20" s="77">
        <v>76.23</v>
      </c>
      <c r="G20" s="21">
        <v>277.83</v>
      </c>
    </row>
    <row r="21" spans="1:7" ht="24" x14ac:dyDescent="0.2">
      <c r="A21" s="38" t="s">
        <v>33</v>
      </c>
      <c r="B21" s="75">
        <v>36</v>
      </c>
      <c r="C21" s="61">
        <v>218726</v>
      </c>
      <c r="D21" s="77">
        <v>2.94</v>
      </c>
      <c r="E21" s="77">
        <v>0.67</v>
      </c>
      <c r="F21" s="77">
        <v>61.67</v>
      </c>
      <c r="G21" s="21">
        <v>300.49</v>
      </c>
    </row>
    <row r="22" spans="1:7" ht="11.45" x14ac:dyDescent="0.2">
      <c r="A22" s="7"/>
      <c r="B22" s="78"/>
      <c r="C22" s="62"/>
      <c r="D22" s="62"/>
      <c r="E22" s="72"/>
      <c r="F22" s="72"/>
      <c r="G22" s="21"/>
    </row>
    <row r="23" spans="1:7" x14ac:dyDescent="0.2">
      <c r="A23" s="7" t="s">
        <v>11</v>
      </c>
      <c r="B23" s="75">
        <v>1</v>
      </c>
      <c r="C23" s="61">
        <v>518660</v>
      </c>
      <c r="D23" s="77">
        <v>1.45</v>
      </c>
      <c r="E23" s="77">
        <v>0.73</v>
      </c>
      <c r="F23" s="77">
        <v>66.849999999999994</v>
      </c>
      <c r="G23" s="21">
        <v>216.6</v>
      </c>
    </row>
    <row r="24" spans="1:7" ht="11.45" x14ac:dyDescent="0.2">
      <c r="A24" s="7"/>
      <c r="B24" s="78"/>
      <c r="C24" s="62"/>
      <c r="D24" s="62"/>
      <c r="E24" s="72"/>
      <c r="F24" s="72"/>
      <c r="G24" s="21"/>
    </row>
    <row r="25" spans="1:7" x14ac:dyDescent="0.2">
      <c r="A25" s="7" t="s">
        <v>12</v>
      </c>
      <c r="B25" s="75">
        <v>32</v>
      </c>
      <c r="C25" s="61">
        <v>216337</v>
      </c>
      <c r="D25" s="77">
        <v>2.82</v>
      </c>
      <c r="E25" s="77">
        <v>0.83</v>
      </c>
      <c r="F25" s="77">
        <v>88.27</v>
      </c>
      <c r="G25" s="21">
        <v>332.33</v>
      </c>
    </row>
    <row r="26" spans="1:7" x14ac:dyDescent="0.2">
      <c r="A26" s="7" t="s">
        <v>13</v>
      </c>
      <c r="B26" s="75">
        <v>30</v>
      </c>
      <c r="C26" s="61">
        <v>169356</v>
      </c>
      <c r="D26" s="77">
        <v>2.34</v>
      </c>
      <c r="E26" s="77">
        <v>0.64</v>
      </c>
      <c r="F26" s="77">
        <v>60.65</v>
      </c>
      <c r="G26" s="21">
        <v>259.27</v>
      </c>
    </row>
    <row r="27" spans="1:7" ht="11.45" x14ac:dyDescent="0.2">
      <c r="A27" s="7"/>
      <c r="B27" s="78"/>
      <c r="C27" s="62"/>
      <c r="D27" s="62"/>
      <c r="E27" s="72"/>
      <c r="F27" s="72"/>
      <c r="G27" s="21"/>
    </row>
    <row r="28" spans="1:7" x14ac:dyDescent="0.2">
      <c r="A28" s="9" t="s">
        <v>14</v>
      </c>
      <c r="B28" s="79">
        <v>421</v>
      </c>
      <c r="C28" s="63">
        <v>3572991</v>
      </c>
      <c r="D28" s="76">
        <v>2.3199999999999998</v>
      </c>
      <c r="E28" s="76">
        <v>0.89</v>
      </c>
      <c r="F28" s="76">
        <v>91.21</v>
      </c>
      <c r="G28" s="22">
        <v>308.57</v>
      </c>
    </row>
    <row r="29" spans="1:7" x14ac:dyDescent="0.2">
      <c r="B29" s="13"/>
      <c r="C29" s="16"/>
      <c r="D29" s="14"/>
      <c r="E29" s="14"/>
      <c r="F29" s="14"/>
      <c r="G29" s="15"/>
    </row>
  </sheetData>
  <mergeCells count="9">
    <mergeCell ref="A5:A7"/>
    <mergeCell ref="B5:B6"/>
    <mergeCell ref="C5:C6"/>
    <mergeCell ref="G5:G6"/>
    <mergeCell ref="B7:C7"/>
    <mergeCell ref="F7:G7"/>
    <mergeCell ref="D5:D6"/>
    <mergeCell ref="E5:E6"/>
    <mergeCell ref="F5:F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zoomScaleNormal="100" workbookViewId="0"/>
  </sheetViews>
  <sheetFormatPr baseColWidth="10" defaultColWidth="11" defaultRowHeight="12" x14ac:dyDescent="0.2"/>
  <cols>
    <col min="1" max="1" width="16.5703125" style="35" customWidth="1"/>
    <col min="2" max="2" width="10.140625" style="35" customWidth="1"/>
    <col min="3" max="3" width="13.7109375" style="35" customWidth="1"/>
    <col min="4" max="4" width="12.85546875" style="35" customWidth="1"/>
    <col min="5" max="5" width="13.5703125" style="35" customWidth="1"/>
    <col min="6" max="6" width="13" style="35" customWidth="1"/>
    <col min="7" max="7" width="15.42578125" style="35" customWidth="1"/>
    <col min="8" max="16384" width="11" style="35"/>
  </cols>
  <sheetData>
    <row r="1" spans="1:8" s="83" customFormat="1" ht="13.15" customHeight="1" x14ac:dyDescent="0.2">
      <c r="A1" s="82" t="s">
        <v>43</v>
      </c>
      <c r="B1" s="82"/>
    </row>
    <row r="2" spans="1:8" s="83" customFormat="1" ht="13.15" customHeight="1" x14ac:dyDescent="0.2">
      <c r="A2" s="82" t="s">
        <v>45</v>
      </c>
      <c r="B2" s="82"/>
    </row>
    <row r="3" spans="1:8" ht="13.15" customHeight="1" x14ac:dyDescent="0.2">
      <c r="A3" s="1" t="s">
        <v>44</v>
      </c>
    </row>
    <row r="5" spans="1:8" s="36" customFormat="1" ht="36" customHeight="1" x14ac:dyDescent="0.2">
      <c r="A5" s="91" t="s">
        <v>23</v>
      </c>
      <c r="B5" s="95" t="s">
        <v>16</v>
      </c>
      <c r="C5" s="94" t="s">
        <v>79</v>
      </c>
      <c r="D5" s="106" t="s">
        <v>35</v>
      </c>
      <c r="E5" s="100" t="s">
        <v>28</v>
      </c>
      <c r="F5" s="104" t="s">
        <v>29</v>
      </c>
      <c r="G5" s="102" t="s">
        <v>78</v>
      </c>
    </row>
    <row r="6" spans="1:8" s="36" customFormat="1" ht="12" customHeight="1" x14ac:dyDescent="0.2">
      <c r="A6" s="92"/>
      <c r="B6" s="99"/>
      <c r="C6" s="99"/>
      <c r="D6" s="107"/>
      <c r="E6" s="101"/>
      <c r="F6" s="105"/>
      <c r="G6" s="103"/>
    </row>
    <row r="7" spans="1:8" s="36" customFormat="1" ht="12" customHeight="1" x14ac:dyDescent="0.2">
      <c r="A7" s="93"/>
      <c r="B7" s="97" t="s">
        <v>17</v>
      </c>
      <c r="C7" s="97"/>
      <c r="D7" s="41" t="s">
        <v>18</v>
      </c>
      <c r="E7" s="41" t="s">
        <v>20</v>
      </c>
      <c r="F7" s="97" t="s">
        <v>19</v>
      </c>
      <c r="G7" s="98"/>
    </row>
    <row r="8" spans="1:8" ht="8.4499999999999993" customHeight="1" x14ac:dyDescent="0.2">
      <c r="A8" s="42"/>
      <c r="B8" s="42"/>
      <c r="C8" s="42"/>
      <c r="D8" s="42"/>
      <c r="E8" s="42"/>
      <c r="F8" s="42"/>
      <c r="G8" s="42"/>
    </row>
    <row r="9" spans="1:8" x14ac:dyDescent="0.2">
      <c r="A9" s="43"/>
      <c r="B9" s="110">
        <v>2014</v>
      </c>
      <c r="C9" s="109"/>
      <c r="D9" s="109"/>
      <c r="E9" s="109"/>
      <c r="F9" s="109"/>
      <c r="G9" s="109"/>
    </row>
    <row r="10" spans="1:8" ht="7.5" customHeight="1" x14ac:dyDescent="0.2">
      <c r="A10" s="43"/>
      <c r="B10" s="50"/>
      <c r="C10" s="28"/>
      <c r="D10" s="29"/>
      <c r="E10" s="29"/>
      <c r="F10" s="29"/>
      <c r="G10" s="23"/>
    </row>
    <row r="11" spans="1:8" s="33" customFormat="1" x14ac:dyDescent="0.2">
      <c r="A11" s="39" t="s">
        <v>24</v>
      </c>
      <c r="B11" s="56">
        <v>421</v>
      </c>
      <c r="C11" s="73">
        <v>3572991</v>
      </c>
      <c r="D11" s="64">
        <v>2.2999999999999998</v>
      </c>
      <c r="E11" s="64">
        <v>0.89</v>
      </c>
      <c r="F11" s="64">
        <v>89.37</v>
      </c>
      <c r="G11" s="64">
        <f>D11*63+E11*80+F11</f>
        <v>305.46999999999997</v>
      </c>
      <c r="H11" s="65"/>
    </row>
    <row r="12" spans="1:8" s="33" customFormat="1" x14ac:dyDescent="0.2">
      <c r="A12" s="54" t="s">
        <v>25</v>
      </c>
      <c r="B12" s="57">
        <v>45</v>
      </c>
      <c r="C12" s="74">
        <v>231098</v>
      </c>
      <c r="D12" s="66">
        <v>2.81</v>
      </c>
      <c r="E12" s="66" t="s">
        <v>21</v>
      </c>
      <c r="F12" s="66" t="s">
        <v>21</v>
      </c>
      <c r="G12" s="66">
        <f>D12*63</f>
        <v>177.03</v>
      </c>
      <c r="H12" s="67"/>
    </row>
    <row r="13" spans="1:8" s="33" customFormat="1" x14ac:dyDescent="0.2">
      <c r="A13" s="54" t="s">
        <v>26</v>
      </c>
      <c r="B13" s="57">
        <v>1</v>
      </c>
      <c r="C13" s="57">
        <v>102</v>
      </c>
      <c r="D13" s="66" t="s">
        <v>21</v>
      </c>
      <c r="E13" s="66" t="s">
        <v>21</v>
      </c>
      <c r="F13" s="66">
        <v>83.6</v>
      </c>
      <c r="G13" s="66">
        <f>F13</f>
        <v>83.6</v>
      </c>
      <c r="H13" s="67"/>
    </row>
    <row r="14" spans="1:8" s="33" customFormat="1" x14ac:dyDescent="0.2">
      <c r="A14" s="54" t="s">
        <v>30</v>
      </c>
      <c r="B14" s="57">
        <v>49</v>
      </c>
      <c r="C14" s="74">
        <v>1075241</v>
      </c>
      <c r="D14" s="66">
        <v>2.16</v>
      </c>
      <c r="E14" s="66">
        <v>1.19</v>
      </c>
      <c r="F14" s="66" t="s">
        <v>21</v>
      </c>
      <c r="G14" s="66">
        <f>D14*63+E14*80</f>
        <v>231.28</v>
      </c>
      <c r="H14" s="67"/>
    </row>
    <row r="15" spans="1:8" s="33" customFormat="1" x14ac:dyDescent="0.2">
      <c r="A15" s="55" t="s">
        <v>31</v>
      </c>
      <c r="B15" s="57">
        <v>196</v>
      </c>
      <c r="C15" s="74">
        <v>712726</v>
      </c>
      <c r="D15" s="66">
        <v>2.92</v>
      </c>
      <c r="E15" s="66" t="s">
        <v>21</v>
      </c>
      <c r="F15" s="66">
        <v>110.45</v>
      </c>
      <c r="G15" s="66">
        <f>D15*63+F15</f>
        <v>294.41000000000003</v>
      </c>
      <c r="H15" s="67"/>
    </row>
    <row r="16" spans="1:8" s="33" customFormat="1" x14ac:dyDescent="0.2">
      <c r="A16" s="55" t="s">
        <v>32</v>
      </c>
      <c r="B16" s="57">
        <v>166</v>
      </c>
      <c r="C16" s="74">
        <v>1553824</v>
      </c>
      <c r="D16" s="66">
        <v>2.04</v>
      </c>
      <c r="E16" s="66">
        <v>0.68</v>
      </c>
      <c r="F16" s="66">
        <v>79.7</v>
      </c>
      <c r="G16" s="66">
        <f>D16*63+E16*80+F16</f>
        <v>262.62</v>
      </c>
      <c r="H16" s="67"/>
    </row>
    <row r="17" spans="1:8" s="33" customFormat="1" ht="8.4499999999999993" customHeight="1" x14ac:dyDescent="0.2">
      <c r="A17" s="51"/>
      <c r="B17" s="30"/>
      <c r="C17" s="31"/>
      <c r="D17" s="76"/>
      <c r="E17" s="32"/>
      <c r="F17" s="32"/>
      <c r="G17" s="52"/>
      <c r="H17" s="67"/>
    </row>
    <row r="18" spans="1:8" x14ac:dyDescent="0.2">
      <c r="A18" s="43"/>
      <c r="B18" s="109">
        <v>2015</v>
      </c>
      <c r="C18" s="109"/>
      <c r="D18" s="109"/>
      <c r="E18" s="109"/>
      <c r="F18" s="109"/>
      <c r="G18" s="109"/>
      <c r="H18" s="68"/>
    </row>
    <row r="19" spans="1:8" ht="7.5" customHeight="1" x14ac:dyDescent="0.2">
      <c r="A19" s="43"/>
      <c r="B19" s="50"/>
      <c r="C19" s="28"/>
      <c r="D19" s="29"/>
      <c r="E19" s="29"/>
      <c r="F19" s="29"/>
      <c r="G19" s="53"/>
      <c r="H19" s="68"/>
    </row>
    <row r="20" spans="1:8" s="33" customFormat="1" x14ac:dyDescent="0.2">
      <c r="A20" s="39" t="s">
        <v>24</v>
      </c>
      <c r="B20" s="56">
        <v>421</v>
      </c>
      <c r="C20" s="73">
        <v>3572991</v>
      </c>
      <c r="D20" s="64">
        <v>2.29</v>
      </c>
      <c r="E20" s="64">
        <v>0.9</v>
      </c>
      <c r="F20" s="64">
        <v>89.21</v>
      </c>
      <c r="G20" s="64">
        <f>D20*63+E20*80+F20</f>
        <v>305.48</v>
      </c>
      <c r="H20" s="67"/>
    </row>
    <row r="21" spans="1:8" s="33" customFormat="1" x14ac:dyDescent="0.2">
      <c r="A21" s="54" t="s">
        <v>25</v>
      </c>
      <c r="B21" s="57">
        <v>41</v>
      </c>
      <c r="C21" s="74">
        <v>223354</v>
      </c>
      <c r="D21" s="66">
        <v>2.78</v>
      </c>
      <c r="E21" s="66" t="s">
        <v>21</v>
      </c>
      <c r="F21" s="66" t="s">
        <v>21</v>
      </c>
      <c r="G21" s="66">
        <f>D21*63</f>
        <v>175.14</v>
      </c>
      <c r="H21" s="67"/>
    </row>
    <row r="22" spans="1:8" s="33" customFormat="1" x14ac:dyDescent="0.2">
      <c r="A22" s="54" t="s">
        <v>26</v>
      </c>
      <c r="B22" s="57">
        <v>1</v>
      </c>
      <c r="C22" s="57">
        <v>102</v>
      </c>
      <c r="D22" s="66" t="s">
        <v>21</v>
      </c>
      <c r="E22" s="66" t="s">
        <v>21</v>
      </c>
      <c r="F22" s="66">
        <v>83.6</v>
      </c>
      <c r="G22" s="66">
        <f>F22</f>
        <v>83.6</v>
      </c>
      <c r="H22" s="67"/>
    </row>
    <row r="23" spans="1:8" s="33" customFormat="1" x14ac:dyDescent="0.2">
      <c r="A23" s="54" t="s">
        <v>30</v>
      </c>
      <c r="B23" s="57">
        <v>49</v>
      </c>
      <c r="C23" s="74">
        <v>1075241</v>
      </c>
      <c r="D23" s="66">
        <v>2.2000000000000002</v>
      </c>
      <c r="E23" s="66">
        <v>1.2</v>
      </c>
      <c r="F23" s="66" t="s">
        <v>21</v>
      </c>
      <c r="G23" s="66">
        <f>D23*63+E23*80</f>
        <v>234.60000000000002</v>
      </c>
      <c r="H23" s="67"/>
    </row>
    <row r="24" spans="1:8" s="33" customFormat="1" x14ac:dyDescent="0.2">
      <c r="A24" s="55" t="s">
        <v>31</v>
      </c>
      <c r="B24" s="57">
        <v>181</v>
      </c>
      <c r="C24" s="74">
        <v>619842</v>
      </c>
      <c r="D24" s="66">
        <v>2.92</v>
      </c>
      <c r="E24" s="66" t="s">
        <v>21</v>
      </c>
      <c r="F24" s="66">
        <v>99.29</v>
      </c>
      <c r="G24" s="66">
        <f>D24*63+F24</f>
        <v>283.25</v>
      </c>
      <c r="H24" s="67"/>
    </row>
    <row r="25" spans="1:8" s="33" customFormat="1" x14ac:dyDescent="0.2">
      <c r="A25" s="55" t="s">
        <v>32</v>
      </c>
      <c r="B25" s="57">
        <v>184</v>
      </c>
      <c r="C25" s="74">
        <v>1654452</v>
      </c>
      <c r="D25" s="66">
        <v>2.0299999999999998</v>
      </c>
      <c r="E25" s="66">
        <v>0.7</v>
      </c>
      <c r="F25" s="66">
        <v>85.43</v>
      </c>
      <c r="G25" s="66">
        <f>D25*63+E25*80+F25</f>
        <v>269.32</v>
      </c>
      <c r="H25" s="67"/>
    </row>
    <row r="26" spans="1:8" s="33" customFormat="1" ht="8.4499999999999993" customHeight="1" x14ac:dyDescent="0.2">
      <c r="A26" s="51"/>
      <c r="B26" s="30"/>
      <c r="C26" s="31"/>
      <c r="D26" s="76"/>
      <c r="E26" s="32"/>
      <c r="F26" s="32"/>
      <c r="G26" s="52"/>
      <c r="H26" s="67"/>
    </row>
    <row r="27" spans="1:8" x14ac:dyDescent="0.2">
      <c r="A27" s="43"/>
      <c r="B27" s="109">
        <v>2016</v>
      </c>
      <c r="C27" s="109"/>
      <c r="D27" s="109"/>
      <c r="E27" s="109"/>
      <c r="F27" s="109"/>
      <c r="G27" s="109"/>
      <c r="H27" s="68"/>
    </row>
    <row r="28" spans="1:8" ht="6.75" customHeight="1" x14ac:dyDescent="0.2">
      <c r="A28" s="43"/>
      <c r="B28" s="50"/>
      <c r="C28" s="28"/>
      <c r="D28" s="77"/>
      <c r="E28" s="77"/>
      <c r="F28" s="77"/>
      <c r="G28" s="53"/>
      <c r="H28" s="68"/>
    </row>
    <row r="29" spans="1:8" s="33" customFormat="1" x14ac:dyDescent="0.2">
      <c r="A29" s="39" t="s">
        <v>24</v>
      </c>
      <c r="B29" s="56">
        <v>421</v>
      </c>
      <c r="C29" s="73">
        <v>3572991</v>
      </c>
      <c r="D29" s="64">
        <v>2.3199999999999998</v>
      </c>
      <c r="E29" s="64">
        <v>0.89</v>
      </c>
      <c r="F29" s="64">
        <v>91.21</v>
      </c>
      <c r="G29" s="64">
        <f>D29*63+E29*80+F29</f>
        <v>308.57</v>
      </c>
      <c r="H29" s="67"/>
    </row>
    <row r="30" spans="1:8" s="33" customFormat="1" x14ac:dyDescent="0.2">
      <c r="A30" s="54" t="s">
        <v>25</v>
      </c>
      <c r="B30" s="57">
        <v>35</v>
      </c>
      <c r="C30" s="74">
        <v>179555</v>
      </c>
      <c r="D30" s="66">
        <v>2.82</v>
      </c>
      <c r="E30" s="66" t="s">
        <v>21</v>
      </c>
      <c r="F30" s="66" t="s">
        <v>21</v>
      </c>
      <c r="G30" s="66">
        <f>D30*63</f>
        <v>177.66</v>
      </c>
      <c r="H30" s="67"/>
    </row>
    <row r="31" spans="1:8" s="33" customFormat="1" x14ac:dyDescent="0.2">
      <c r="A31" s="54" t="s">
        <v>26</v>
      </c>
      <c r="B31" s="57">
        <v>1</v>
      </c>
      <c r="C31" s="57">
        <v>102</v>
      </c>
      <c r="D31" s="66" t="s">
        <v>21</v>
      </c>
      <c r="E31" s="66" t="s">
        <v>21</v>
      </c>
      <c r="F31" s="66">
        <v>83.6</v>
      </c>
      <c r="G31" s="66">
        <f>F31</f>
        <v>83.6</v>
      </c>
      <c r="H31" s="67"/>
    </row>
    <row r="32" spans="1:8" s="33" customFormat="1" x14ac:dyDescent="0.2">
      <c r="A32" s="54" t="s">
        <v>30</v>
      </c>
      <c r="B32" s="57">
        <v>49</v>
      </c>
      <c r="C32" s="74">
        <v>1075241</v>
      </c>
      <c r="D32" s="66">
        <v>2.2999999999999998</v>
      </c>
      <c r="E32" s="66">
        <v>1.25</v>
      </c>
      <c r="F32" s="66" t="s">
        <v>21</v>
      </c>
      <c r="G32" s="66">
        <f>D32*63+E32*80</f>
        <v>244.89999999999998</v>
      </c>
      <c r="H32" s="67"/>
    </row>
    <row r="33" spans="1:8" s="33" customFormat="1" x14ac:dyDescent="0.2">
      <c r="A33" s="55" t="s">
        <v>31</v>
      </c>
      <c r="B33" s="57">
        <v>185</v>
      </c>
      <c r="C33" s="74">
        <v>654783</v>
      </c>
      <c r="D33" s="66">
        <v>2.89</v>
      </c>
      <c r="E33" s="66" t="s">
        <v>21</v>
      </c>
      <c r="F33" s="66">
        <v>100.06</v>
      </c>
      <c r="G33" s="66">
        <f>D33*63+F33</f>
        <v>282.13</v>
      </c>
      <c r="H33" s="67"/>
    </row>
    <row r="34" spans="1:8" s="33" customFormat="1" x14ac:dyDescent="0.2">
      <c r="A34" s="55" t="s">
        <v>32</v>
      </c>
      <c r="B34" s="57">
        <v>188</v>
      </c>
      <c r="C34" s="74">
        <v>1663310</v>
      </c>
      <c r="D34" s="66">
        <v>2.06</v>
      </c>
      <c r="E34" s="66">
        <v>0.66</v>
      </c>
      <c r="F34" s="66">
        <v>87.73</v>
      </c>
      <c r="G34" s="66">
        <f>D34*63+E34*80+F34</f>
        <v>270.31</v>
      </c>
      <c r="H34" s="67"/>
    </row>
    <row r="35" spans="1:8" ht="8.4499999999999993" customHeight="1" x14ac:dyDescent="0.2">
      <c r="B35" s="69"/>
      <c r="C35" s="70"/>
      <c r="D35" s="25"/>
      <c r="E35" s="25"/>
      <c r="F35" s="25"/>
      <c r="G35" s="71"/>
      <c r="H35" s="68"/>
    </row>
    <row r="36" spans="1:8" x14ac:dyDescent="0.2">
      <c r="A36" s="43"/>
      <c r="B36" s="108" t="s">
        <v>38</v>
      </c>
      <c r="C36" s="108"/>
      <c r="D36" s="108"/>
      <c r="E36" s="108"/>
      <c r="F36" s="108"/>
      <c r="G36" s="108"/>
    </row>
    <row r="37" spans="1:8" ht="7.5" customHeight="1" x14ac:dyDescent="0.2">
      <c r="A37" s="43"/>
      <c r="B37" s="44"/>
      <c r="C37" s="45"/>
      <c r="D37" s="46"/>
      <c r="E37" s="47"/>
      <c r="F37" s="47"/>
      <c r="G37" s="48"/>
    </row>
    <row r="38" spans="1:8" x14ac:dyDescent="0.2">
      <c r="A38" s="37" t="s">
        <v>24</v>
      </c>
      <c r="B38" s="75">
        <v>183</v>
      </c>
      <c r="C38" s="61">
        <v>1209485</v>
      </c>
      <c r="D38" s="77">
        <v>2.65</v>
      </c>
      <c r="E38" s="29">
        <v>0.75</v>
      </c>
      <c r="F38" s="77">
        <v>111.17</v>
      </c>
      <c r="G38" s="72">
        <f>(D38*63)+E38*80+F38</f>
        <v>338.12</v>
      </c>
    </row>
    <row r="39" spans="1:8" x14ac:dyDescent="0.2">
      <c r="A39" s="49" t="s">
        <v>25</v>
      </c>
      <c r="B39" s="75">
        <v>10</v>
      </c>
      <c r="C39" s="75">
        <v>52594</v>
      </c>
      <c r="D39" s="77">
        <v>2.96</v>
      </c>
      <c r="E39" s="29" t="s">
        <v>21</v>
      </c>
      <c r="F39" s="77" t="s">
        <v>21</v>
      </c>
      <c r="G39" s="72">
        <f>D39*63</f>
        <v>186.48</v>
      </c>
    </row>
    <row r="40" spans="1:8" x14ac:dyDescent="0.2">
      <c r="A40" s="49" t="s">
        <v>30</v>
      </c>
      <c r="B40" s="75">
        <v>5</v>
      </c>
      <c r="C40" s="61">
        <v>298858</v>
      </c>
      <c r="D40" s="77">
        <v>2.79</v>
      </c>
      <c r="E40" s="29">
        <v>0.99</v>
      </c>
      <c r="F40" s="77" t="s">
        <v>21</v>
      </c>
      <c r="G40" s="72">
        <f>(D40*63)+(E40*80)</f>
        <v>254.97000000000003</v>
      </c>
    </row>
    <row r="41" spans="1:8" x14ac:dyDescent="0.2">
      <c r="A41" s="37" t="s">
        <v>31</v>
      </c>
      <c r="B41" s="75">
        <v>88</v>
      </c>
      <c r="C41" s="61">
        <v>354115</v>
      </c>
      <c r="D41" s="77">
        <v>2.98</v>
      </c>
      <c r="E41" s="29" t="s">
        <v>21</v>
      </c>
      <c r="F41" s="77">
        <v>111.7</v>
      </c>
      <c r="G41" s="72">
        <f>D41*63+F41</f>
        <v>299.44</v>
      </c>
    </row>
    <row r="42" spans="1:8" x14ac:dyDescent="0.2">
      <c r="A42" s="37" t="s">
        <v>32</v>
      </c>
      <c r="B42" s="75">
        <v>89</v>
      </c>
      <c r="C42" s="61">
        <v>503918</v>
      </c>
      <c r="D42" s="77">
        <v>2.31</v>
      </c>
      <c r="E42" s="29">
        <v>0.61</v>
      </c>
      <c r="F42" s="77">
        <v>110.81</v>
      </c>
      <c r="G42" s="72">
        <f>(D42*63)+E42*80+F42</f>
        <v>305.14</v>
      </c>
    </row>
    <row r="43" spans="1:8" ht="8.4499999999999993" customHeight="1" x14ac:dyDescent="0.2">
      <c r="A43" s="43"/>
      <c r="B43" s="44"/>
      <c r="C43" s="25"/>
      <c r="D43" s="26"/>
      <c r="E43" s="27"/>
      <c r="F43" s="27"/>
      <c r="G43" s="53"/>
    </row>
    <row r="44" spans="1:8" x14ac:dyDescent="0.2">
      <c r="A44" s="43"/>
      <c r="B44" s="108" t="s">
        <v>39</v>
      </c>
      <c r="C44" s="108"/>
      <c r="D44" s="108"/>
      <c r="E44" s="108"/>
      <c r="F44" s="108"/>
      <c r="G44" s="108"/>
    </row>
    <row r="45" spans="1:8" ht="7.5" customHeight="1" x14ac:dyDescent="0.2">
      <c r="A45" s="43"/>
      <c r="B45" s="50"/>
      <c r="C45" s="28"/>
      <c r="D45" s="29"/>
      <c r="E45" s="29"/>
      <c r="F45" s="29"/>
      <c r="G45" s="53"/>
    </row>
    <row r="46" spans="1:8" x14ac:dyDescent="0.2">
      <c r="A46" s="37" t="s">
        <v>24</v>
      </c>
      <c r="B46" s="75">
        <v>175</v>
      </c>
      <c r="C46" s="61">
        <v>1459153</v>
      </c>
      <c r="D46" s="77">
        <v>2.27</v>
      </c>
      <c r="E46" s="29">
        <v>1.1200000000000001</v>
      </c>
      <c r="F46" s="77">
        <v>89.79</v>
      </c>
      <c r="G46" s="72">
        <f>(D46*63)+E46*80+F46</f>
        <v>322.40000000000003</v>
      </c>
    </row>
    <row r="47" spans="1:8" x14ac:dyDescent="0.2">
      <c r="A47" s="49" t="s">
        <v>25</v>
      </c>
      <c r="B47" s="75">
        <v>22</v>
      </c>
      <c r="C47" s="75">
        <v>124073</v>
      </c>
      <c r="D47" s="77">
        <v>2.75</v>
      </c>
      <c r="E47" s="29" t="s">
        <v>21</v>
      </c>
      <c r="F47" s="77" t="s">
        <v>21</v>
      </c>
      <c r="G47" s="72">
        <f>D47*63</f>
        <v>173.25</v>
      </c>
    </row>
    <row r="48" spans="1:8" x14ac:dyDescent="0.2">
      <c r="A48" s="49" t="s">
        <v>26</v>
      </c>
      <c r="B48" s="75">
        <v>1</v>
      </c>
      <c r="C48" s="61">
        <v>102</v>
      </c>
      <c r="D48" s="77" t="s">
        <v>21</v>
      </c>
      <c r="E48" s="29" t="s">
        <v>21</v>
      </c>
      <c r="F48" s="77">
        <v>83.6</v>
      </c>
      <c r="G48" s="72">
        <f>F48</f>
        <v>83.6</v>
      </c>
    </row>
    <row r="49" spans="1:7" x14ac:dyDescent="0.2">
      <c r="A49" s="49" t="s">
        <v>30</v>
      </c>
      <c r="B49" s="75">
        <v>18</v>
      </c>
      <c r="C49" s="61">
        <v>629846</v>
      </c>
      <c r="D49" s="77">
        <v>1.87</v>
      </c>
      <c r="E49" s="29">
        <v>1.48</v>
      </c>
      <c r="F49" s="77" t="s">
        <v>21</v>
      </c>
      <c r="G49" s="72">
        <f>(D49*63)+(E49*80)</f>
        <v>236.21</v>
      </c>
    </row>
    <row r="50" spans="1:7" x14ac:dyDescent="0.2">
      <c r="A50" s="37" t="s">
        <v>31</v>
      </c>
      <c r="B50" s="75">
        <v>96</v>
      </c>
      <c r="C50" s="61">
        <v>300049</v>
      </c>
      <c r="D50" s="77">
        <v>2.77</v>
      </c>
      <c r="E50" s="29" t="s">
        <v>21</v>
      </c>
      <c r="F50" s="77">
        <v>86.33</v>
      </c>
      <c r="G50" s="72">
        <f>D50*63+F50</f>
        <v>260.83999999999997</v>
      </c>
    </row>
    <row r="51" spans="1:7" x14ac:dyDescent="0.2">
      <c r="A51" s="37" t="s">
        <v>32</v>
      </c>
      <c r="B51" s="75">
        <v>55</v>
      </c>
      <c r="C51" s="61">
        <v>405083</v>
      </c>
      <c r="D51" s="77">
        <v>2.38</v>
      </c>
      <c r="E51" s="29">
        <v>0.56999999999999995</v>
      </c>
      <c r="F51" s="77">
        <v>92.35</v>
      </c>
      <c r="G51" s="72">
        <f>(D51*63)+E51*80+F51</f>
        <v>287.89</v>
      </c>
    </row>
    <row r="52" spans="1:7" ht="8.4499999999999993" customHeight="1" x14ac:dyDescent="0.2">
      <c r="A52" s="43"/>
      <c r="B52" s="44"/>
      <c r="C52" s="25"/>
      <c r="D52" s="26"/>
      <c r="E52" s="27"/>
      <c r="F52" s="27"/>
      <c r="G52" s="53"/>
    </row>
    <row r="53" spans="1:7" x14ac:dyDescent="0.2">
      <c r="A53" s="43"/>
      <c r="B53" s="108" t="s">
        <v>40</v>
      </c>
      <c r="C53" s="108"/>
      <c r="D53" s="108"/>
      <c r="E53" s="108"/>
      <c r="F53" s="108"/>
      <c r="G53" s="108"/>
    </row>
    <row r="54" spans="1:7" ht="8.25" customHeight="1" x14ac:dyDescent="0.2">
      <c r="A54" s="43"/>
      <c r="B54" s="44"/>
      <c r="C54" s="25"/>
      <c r="D54" s="26"/>
      <c r="E54" s="27"/>
      <c r="F54" s="27"/>
      <c r="G54" s="53"/>
    </row>
    <row r="55" spans="1:7" x14ac:dyDescent="0.2">
      <c r="A55" s="37" t="s">
        <v>24</v>
      </c>
      <c r="B55" s="75">
        <v>63</v>
      </c>
      <c r="C55" s="61">
        <v>904353</v>
      </c>
      <c r="D55" s="77">
        <v>1.94</v>
      </c>
      <c r="E55" s="29">
        <v>0.74</v>
      </c>
      <c r="F55" s="77">
        <v>69.86</v>
      </c>
      <c r="G55" s="72">
        <f>(D55*63)+E55*80+F55</f>
        <v>251.28000000000003</v>
      </c>
    </row>
    <row r="56" spans="1:7" x14ac:dyDescent="0.2">
      <c r="A56" s="49" t="s">
        <v>25</v>
      </c>
      <c r="B56" s="75">
        <v>3</v>
      </c>
      <c r="C56" s="75">
        <v>2888</v>
      </c>
      <c r="D56" s="77">
        <v>3.12</v>
      </c>
      <c r="E56" s="29" t="s">
        <v>21</v>
      </c>
      <c r="F56" s="77" t="s">
        <v>21</v>
      </c>
      <c r="G56" s="72">
        <f>D56*63</f>
        <v>196.56</v>
      </c>
    </row>
    <row r="57" spans="1:7" x14ac:dyDescent="0.2">
      <c r="A57" s="49" t="s">
        <v>30</v>
      </c>
      <c r="B57" s="75">
        <v>26</v>
      </c>
      <c r="C57" s="61">
        <v>146537</v>
      </c>
      <c r="D57" s="77">
        <v>3.1</v>
      </c>
      <c r="E57" s="29">
        <v>0.77</v>
      </c>
      <c r="F57" s="77" t="s">
        <v>21</v>
      </c>
      <c r="G57" s="72">
        <f>(D57*63)+(E57*80)</f>
        <v>256.90000000000003</v>
      </c>
    </row>
    <row r="58" spans="1:7" x14ac:dyDescent="0.2">
      <c r="A58" s="37" t="s">
        <v>31</v>
      </c>
      <c r="B58" s="75">
        <v>1</v>
      </c>
      <c r="C58" s="61">
        <v>619</v>
      </c>
      <c r="D58" s="77">
        <v>3.06</v>
      </c>
      <c r="E58" s="29" t="s">
        <v>21</v>
      </c>
      <c r="F58" s="77">
        <v>102.15</v>
      </c>
      <c r="G58" s="72">
        <f>D58*63+F58</f>
        <v>294.93</v>
      </c>
    </row>
    <row r="59" spans="1:7" x14ac:dyDescent="0.2">
      <c r="A59" s="37" t="s">
        <v>32</v>
      </c>
      <c r="B59" s="75">
        <v>44</v>
      </c>
      <c r="C59" s="61">
        <v>754309</v>
      </c>
      <c r="D59" s="77">
        <v>1.71</v>
      </c>
      <c r="E59" s="29">
        <v>0.73</v>
      </c>
      <c r="F59" s="77">
        <v>69.83</v>
      </c>
      <c r="G59" s="72">
        <f>(D59*63)+E59*80+F59</f>
        <v>235.95999999999998</v>
      </c>
    </row>
    <row r="60" spans="1:7" ht="8.4499999999999993" customHeight="1" x14ac:dyDescent="0.2">
      <c r="A60" s="43"/>
      <c r="B60" s="50"/>
      <c r="C60" s="28"/>
      <c r="D60" s="29"/>
      <c r="E60" s="29"/>
      <c r="F60" s="29"/>
      <c r="G60" s="23"/>
    </row>
    <row r="61" spans="1:7" x14ac:dyDescent="0.2">
      <c r="A61" s="35" t="s">
        <v>15</v>
      </c>
    </row>
    <row r="62" spans="1:7" x14ac:dyDescent="0.2">
      <c r="A62" s="2" t="s">
        <v>37</v>
      </c>
    </row>
    <row r="63" spans="1:7" x14ac:dyDescent="0.2">
      <c r="A63" s="2" t="s">
        <v>22</v>
      </c>
    </row>
  </sheetData>
  <mergeCells count="15">
    <mergeCell ref="A5:A7"/>
    <mergeCell ref="B5:B6"/>
    <mergeCell ref="C5:C6"/>
    <mergeCell ref="G5:G6"/>
    <mergeCell ref="B7:C7"/>
    <mergeCell ref="F7:G7"/>
    <mergeCell ref="B36:G36"/>
    <mergeCell ref="B44:G44"/>
    <mergeCell ref="B53:G53"/>
    <mergeCell ref="D5:D6"/>
    <mergeCell ref="E5:E6"/>
    <mergeCell ref="F5:F6"/>
    <mergeCell ref="B18:G18"/>
    <mergeCell ref="B27:G27"/>
    <mergeCell ref="B9:G9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zoomScaleNormal="100" workbookViewId="0"/>
  </sheetViews>
  <sheetFormatPr baseColWidth="10" defaultColWidth="11" defaultRowHeight="12" x14ac:dyDescent="0.2"/>
  <cols>
    <col min="1" max="1" width="17" style="35" customWidth="1"/>
    <col min="2" max="2" width="10" style="35" customWidth="1"/>
    <col min="3" max="3" width="8.7109375" style="35" customWidth="1"/>
    <col min="4" max="4" width="7.42578125" style="35" customWidth="1"/>
    <col min="5" max="5" width="9.7109375" style="35" customWidth="1"/>
    <col min="6" max="6" width="9" style="35" customWidth="1"/>
    <col min="7" max="7" width="6.7109375" style="35" customWidth="1"/>
    <col min="8" max="8" width="10.140625" style="35" customWidth="1"/>
    <col min="9" max="9" width="9" style="35" customWidth="1"/>
    <col min="10" max="10" width="7.42578125" style="35" customWidth="1"/>
    <col min="11" max="16384" width="11" style="35"/>
  </cols>
  <sheetData>
    <row r="1" spans="1:10" s="84" customFormat="1" ht="12.75" x14ac:dyDescent="0.2">
      <c r="A1" s="82" t="s">
        <v>85</v>
      </c>
      <c r="B1" s="82"/>
    </row>
    <row r="2" spans="1:10" s="84" customFormat="1" ht="13.5" customHeight="1" x14ac:dyDescent="0.2">
      <c r="A2" s="82" t="s">
        <v>34</v>
      </c>
      <c r="B2" s="82"/>
    </row>
    <row r="3" spans="1:10" s="84" customFormat="1" ht="13.5" customHeight="1" x14ac:dyDescent="0.2">
      <c r="A3" s="82"/>
      <c r="B3" s="82"/>
    </row>
    <row r="4" spans="1:10" ht="11.45" customHeight="1" x14ac:dyDescent="0.2"/>
    <row r="5" spans="1:10" s="36" customFormat="1" ht="19.149999999999999" customHeight="1" x14ac:dyDescent="0.2">
      <c r="A5" s="91" t="s">
        <v>1</v>
      </c>
      <c r="B5" s="95">
        <v>2014</v>
      </c>
      <c r="C5" s="95"/>
      <c r="D5" s="95"/>
      <c r="E5" s="95">
        <v>2015</v>
      </c>
      <c r="F5" s="95"/>
      <c r="G5" s="95"/>
      <c r="H5" s="95">
        <v>2016</v>
      </c>
      <c r="I5" s="95"/>
      <c r="J5" s="96"/>
    </row>
    <row r="6" spans="1:10" s="36" customFormat="1" ht="19.149999999999999" customHeight="1" x14ac:dyDescent="0.2">
      <c r="A6" s="111"/>
      <c r="B6" s="80" t="s">
        <v>84</v>
      </c>
      <c r="C6" s="80" t="s">
        <v>81</v>
      </c>
      <c r="D6" s="112" t="s">
        <v>83</v>
      </c>
      <c r="E6" s="80" t="s">
        <v>84</v>
      </c>
      <c r="F6" s="80" t="s">
        <v>81</v>
      </c>
      <c r="G6" s="112" t="s">
        <v>83</v>
      </c>
      <c r="H6" s="80" t="s">
        <v>84</v>
      </c>
      <c r="I6" s="80" t="s">
        <v>81</v>
      </c>
      <c r="J6" s="114" t="s">
        <v>83</v>
      </c>
    </row>
    <row r="7" spans="1:10" s="36" customFormat="1" ht="19.149999999999999" customHeight="1" x14ac:dyDescent="0.2">
      <c r="A7" s="93"/>
      <c r="B7" s="98" t="s">
        <v>82</v>
      </c>
      <c r="C7" s="93"/>
      <c r="D7" s="113"/>
      <c r="E7" s="98" t="s">
        <v>82</v>
      </c>
      <c r="F7" s="93"/>
      <c r="G7" s="113"/>
      <c r="H7" s="98" t="s">
        <v>82</v>
      </c>
      <c r="I7" s="93"/>
      <c r="J7" s="115"/>
    </row>
    <row r="8" spans="1:10" x14ac:dyDescent="0.2">
      <c r="A8" s="37"/>
    </row>
    <row r="9" spans="1:10" ht="11.45" x14ac:dyDescent="0.2">
      <c r="A9" s="37" t="s">
        <v>2</v>
      </c>
      <c r="B9" s="23">
        <v>271.71000000000004</v>
      </c>
      <c r="C9" s="23">
        <v>237.18</v>
      </c>
      <c r="D9" s="23">
        <f>SUM(B9:C9)</f>
        <v>508.89000000000004</v>
      </c>
      <c r="E9" s="23">
        <v>271.71000000000004</v>
      </c>
      <c r="F9" s="23">
        <v>237.18</v>
      </c>
      <c r="G9" s="23">
        <f>SUM(E9:F9)</f>
        <v>508.89000000000004</v>
      </c>
      <c r="H9" s="23">
        <v>271.71000000000004</v>
      </c>
      <c r="I9" s="23">
        <v>270.02</v>
      </c>
      <c r="J9" s="23">
        <f>SUM(H9:I9)</f>
        <v>541.73</v>
      </c>
    </row>
    <row r="10" spans="1:10" ht="11.45" x14ac:dyDescent="0.2">
      <c r="A10" s="37"/>
      <c r="B10" s="23"/>
      <c r="C10" s="23"/>
      <c r="D10" s="23"/>
      <c r="E10" s="15"/>
      <c r="F10" s="23"/>
      <c r="G10" s="23"/>
      <c r="H10" s="15"/>
      <c r="I10" s="23"/>
      <c r="J10" s="23"/>
    </row>
    <row r="11" spans="1:10" ht="11.45" x14ac:dyDescent="0.2">
      <c r="A11" s="37" t="s">
        <v>3</v>
      </c>
      <c r="B11" s="23">
        <v>242.82999999999998</v>
      </c>
      <c r="C11" s="23">
        <v>353.98</v>
      </c>
      <c r="D11" s="23">
        <f t="shared" ref="D11:D28" si="0">SUM(B11:C11)</f>
        <v>596.80999999999995</v>
      </c>
      <c r="E11" s="23">
        <v>242.82999999999998</v>
      </c>
      <c r="F11" s="23">
        <v>356.11</v>
      </c>
      <c r="G11" s="23">
        <f t="shared" ref="G11:G28" si="1">SUM(E11:F11)</f>
        <v>598.94000000000005</v>
      </c>
      <c r="H11" s="23">
        <v>242.82999999999998</v>
      </c>
      <c r="I11" s="23">
        <v>355.13</v>
      </c>
      <c r="J11" s="23">
        <f t="shared" ref="J11:J28" si="2">SUM(H11:I11)</f>
        <v>597.96</v>
      </c>
    </row>
    <row r="12" spans="1:10" ht="11.45" x14ac:dyDescent="0.2">
      <c r="A12" s="37" t="s">
        <v>4</v>
      </c>
      <c r="B12" s="23">
        <v>269.61</v>
      </c>
      <c r="C12" s="23">
        <v>345.46</v>
      </c>
      <c r="D12" s="23">
        <f t="shared" si="0"/>
        <v>615.06999999999994</v>
      </c>
      <c r="E12" s="23">
        <v>269.61</v>
      </c>
      <c r="F12" s="23">
        <v>341.99</v>
      </c>
      <c r="G12" s="23">
        <f t="shared" si="1"/>
        <v>611.6</v>
      </c>
      <c r="H12" s="23">
        <v>269.61</v>
      </c>
      <c r="I12" s="23">
        <v>342.45</v>
      </c>
      <c r="J12" s="23">
        <f t="shared" si="2"/>
        <v>612.05999999999995</v>
      </c>
    </row>
    <row r="13" spans="1:10" ht="11.45" x14ac:dyDescent="0.2">
      <c r="A13" s="37" t="s">
        <v>5</v>
      </c>
      <c r="B13" s="23">
        <v>256.35000000000002</v>
      </c>
      <c r="C13" s="23">
        <v>248.39999999999998</v>
      </c>
      <c r="D13" s="23">
        <f t="shared" si="0"/>
        <v>504.75</v>
      </c>
      <c r="E13" s="23">
        <v>256.35000000000002</v>
      </c>
      <c r="F13" s="23">
        <v>248.39999999999998</v>
      </c>
      <c r="G13" s="23">
        <f t="shared" si="1"/>
        <v>504.75</v>
      </c>
      <c r="H13" s="23">
        <v>256.35000000000002</v>
      </c>
      <c r="I13" s="23">
        <v>238.07</v>
      </c>
      <c r="J13" s="23">
        <f t="shared" si="2"/>
        <v>494.42</v>
      </c>
    </row>
    <row r="14" spans="1:10" ht="11.45" x14ac:dyDescent="0.2">
      <c r="A14" s="37" t="s">
        <v>6</v>
      </c>
      <c r="B14" s="23">
        <v>268.26</v>
      </c>
      <c r="C14" s="23">
        <v>364.51</v>
      </c>
      <c r="D14" s="23">
        <f t="shared" si="0"/>
        <v>632.77</v>
      </c>
      <c r="E14" s="23">
        <v>268.26</v>
      </c>
      <c r="F14" s="23">
        <v>350.87</v>
      </c>
      <c r="G14" s="23">
        <f t="shared" si="1"/>
        <v>619.13</v>
      </c>
      <c r="H14" s="23">
        <v>268.26</v>
      </c>
      <c r="I14" s="23">
        <v>345.35</v>
      </c>
      <c r="J14" s="23">
        <f t="shared" si="2"/>
        <v>613.61</v>
      </c>
    </row>
    <row r="15" spans="1:10" ht="11.45" x14ac:dyDescent="0.2">
      <c r="A15" s="37"/>
      <c r="B15" s="23"/>
      <c r="C15" s="23"/>
      <c r="D15" s="23"/>
      <c r="E15" s="23"/>
      <c r="F15" s="23"/>
      <c r="G15" s="23"/>
      <c r="H15" s="23"/>
      <c r="I15" s="23"/>
      <c r="J15" s="23"/>
    </row>
    <row r="16" spans="1:10" ht="11.45" x14ac:dyDescent="0.2">
      <c r="A16" s="37" t="s">
        <v>7</v>
      </c>
      <c r="B16" s="23">
        <v>233.10000000000002</v>
      </c>
      <c r="C16" s="23">
        <v>246.07999999999998</v>
      </c>
      <c r="D16" s="23">
        <f t="shared" si="0"/>
        <v>479.18</v>
      </c>
      <c r="E16" s="23">
        <v>233.10000000000002</v>
      </c>
      <c r="F16" s="23">
        <v>249.23</v>
      </c>
      <c r="G16" s="23">
        <f t="shared" si="1"/>
        <v>482.33000000000004</v>
      </c>
      <c r="H16" s="23">
        <v>233.10000000000002</v>
      </c>
      <c r="I16" s="23">
        <v>249.23</v>
      </c>
      <c r="J16" s="23">
        <f t="shared" si="2"/>
        <v>482.33000000000004</v>
      </c>
    </row>
    <row r="17" spans="1:10" ht="11.45" x14ac:dyDescent="0.2">
      <c r="A17" s="37"/>
      <c r="B17" s="23"/>
      <c r="C17" s="23"/>
      <c r="D17" s="23"/>
      <c r="E17" s="23"/>
      <c r="F17" s="23"/>
      <c r="G17" s="23"/>
      <c r="H17" s="23"/>
      <c r="I17" s="23"/>
      <c r="J17" s="23"/>
    </row>
    <row r="18" spans="1:10" ht="11.45" x14ac:dyDescent="0.2">
      <c r="A18" s="37" t="s">
        <v>8</v>
      </c>
      <c r="B18" s="23">
        <v>213.24</v>
      </c>
      <c r="C18" s="23">
        <v>300.09000000000003</v>
      </c>
      <c r="D18" s="23">
        <f t="shared" si="0"/>
        <v>513.33000000000004</v>
      </c>
      <c r="E18" s="23">
        <v>220.27</v>
      </c>
      <c r="F18" s="23">
        <v>299.86</v>
      </c>
      <c r="G18" s="23">
        <f t="shared" si="1"/>
        <v>520.13</v>
      </c>
      <c r="H18" s="23">
        <v>222.8</v>
      </c>
      <c r="I18" s="23">
        <v>305.04000000000002</v>
      </c>
      <c r="J18" s="23">
        <f t="shared" si="2"/>
        <v>527.84</v>
      </c>
    </row>
    <row r="19" spans="1:10" x14ac:dyDescent="0.2">
      <c r="A19" s="37" t="s">
        <v>9</v>
      </c>
      <c r="B19" s="23">
        <v>236.19</v>
      </c>
      <c r="C19" s="23">
        <v>280.15000000000003</v>
      </c>
      <c r="D19" s="23">
        <f t="shared" si="0"/>
        <v>516.34</v>
      </c>
      <c r="E19" s="23">
        <v>238.2</v>
      </c>
      <c r="F19" s="23">
        <v>280.78000000000003</v>
      </c>
      <c r="G19" s="23">
        <f t="shared" si="1"/>
        <v>518.98</v>
      </c>
      <c r="H19" s="23">
        <v>243.19</v>
      </c>
      <c r="I19" s="23">
        <v>284.10000000000002</v>
      </c>
      <c r="J19" s="23">
        <f t="shared" si="2"/>
        <v>527.29</v>
      </c>
    </row>
    <row r="20" spans="1:10" x14ac:dyDescent="0.2">
      <c r="A20" s="37" t="s">
        <v>10</v>
      </c>
      <c r="B20" s="23">
        <v>224.24</v>
      </c>
      <c r="C20" s="23">
        <v>271.36</v>
      </c>
      <c r="D20" s="23">
        <f t="shared" si="0"/>
        <v>495.6</v>
      </c>
      <c r="E20" s="23">
        <v>224.24</v>
      </c>
      <c r="F20" s="23">
        <v>272.15999999999997</v>
      </c>
      <c r="G20" s="23">
        <f t="shared" si="1"/>
        <v>496.4</v>
      </c>
      <c r="H20" s="23">
        <v>222.91</v>
      </c>
      <c r="I20" s="23">
        <v>277.83</v>
      </c>
      <c r="J20" s="23">
        <f t="shared" si="2"/>
        <v>500.74</v>
      </c>
    </row>
    <row r="21" spans="1:10" ht="36" x14ac:dyDescent="0.2">
      <c r="A21" s="38" t="s">
        <v>33</v>
      </c>
      <c r="B21" s="23">
        <v>273.48</v>
      </c>
      <c r="C21" s="23">
        <v>308.67</v>
      </c>
      <c r="D21" s="23">
        <f t="shared" si="0"/>
        <v>582.15000000000009</v>
      </c>
      <c r="E21" s="23">
        <v>273.92</v>
      </c>
      <c r="F21" s="23">
        <v>299.04000000000002</v>
      </c>
      <c r="G21" s="23">
        <f t="shared" si="1"/>
        <v>572.96</v>
      </c>
      <c r="H21" s="23">
        <v>271.95</v>
      </c>
      <c r="I21" s="23">
        <v>300.49</v>
      </c>
      <c r="J21" s="23">
        <f t="shared" si="2"/>
        <v>572.44000000000005</v>
      </c>
    </row>
    <row r="22" spans="1:10" ht="11.45" x14ac:dyDescent="0.2">
      <c r="A22" s="37"/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11.45" x14ac:dyDescent="0.2">
      <c r="A23" s="37" t="s">
        <v>11</v>
      </c>
      <c r="B23" s="23">
        <v>233.14000000000001</v>
      </c>
      <c r="C23" s="23">
        <v>212.56</v>
      </c>
      <c r="D23" s="23">
        <f t="shared" si="0"/>
        <v>445.70000000000005</v>
      </c>
      <c r="E23" s="23">
        <v>233.14000000000001</v>
      </c>
      <c r="F23" s="23">
        <v>214.16000000000003</v>
      </c>
      <c r="G23" s="23">
        <f t="shared" si="1"/>
        <v>447.30000000000007</v>
      </c>
      <c r="H23" s="23">
        <v>233.14000000000001</v>
      </c>
      <c r="I23" s="23">
        <v>216.6</v>
      </c>
      <c r="J23" s="23">
        <f t="shared" si="2"/>
        <v>449.74</v>
      </c>
    </row>
    <row r="24" spans="1:10" ht="11.45" x14ac:dyDescent="0.2">
      <c r="A24" s="37"/>
      <c r="B24" s="23"/>
      <c r="C24" s="23"/>
      <c r="D24" s="23"/>
      <c r="E24" s="23"/>
      <c r="F24" s="23"/>
      <c r="G24" s="23"/>
      <c r="H24" s="23"/>
      <c r="I24" s="23"/>
      <c r="J24" s="23"/>
    </row>
    <row r="25" spans="1:10" ht="11.45" x14ac:dyDescent="0.2">
      <c r="A25" s="37" t="s">
        <v>12</v>
      </c>
      <c r="B25" s="23">
        <v>226.18</v>
      </c>
      <c r="C25" s="23">
        <v>320.33</v>
      </c>
      <c r="D25" s="23">
        <f t="shared" si="0"/>
        <v>546.51</v>
      </c>
      <c r="E25" s="23">
        <v>225.55</v>
      </c>
      <c r="F25" s="23">
        <v>325.76</v>
      </c>
      <c r="G25" s="23">
        <f t="shared" si="1"/>
        <v>551.30999999999995</v>
      </c>
      <c r="H25" s="23">
        <v>225.55</v>
      </c>
      <c r="I25" s="23">
        <v>332.33</v>
      </c>
      <c r="J25" s="23">
        <f t="shared" si="2"/>
        <v>557.88</v>
      </c>
    </row>
    <row r="26" spans="1:10" ht="11.45" x14ac:dyDescent="0.2">
      <c r="A26" s="37" t="s">
        <v>13</v>
      </c>
      <c r="B26" s="23">
        <v>226.85000000000002</v>
      </c>
      <c r="C26" s="23">
        <v>240.71999999999997</v>
      </c>
      <c r="D26" s="23">
        <f t="shared" si="0"/>
        <v>467.57</v>
      </c>
      <c r="E26" s="23">
        <v>226.85000000000002</v>
      </c>
      <c r="F26" s="23">
        <v>247.53</v>
      </c>
      <c r="G26" s="23">
        <f t="shared" si="1"/>
        <v>474.38</v>
      </c>
      <c r="H26" s="23">
        <v>230.63</v>
      </c>
      <c r="I26" s="23">
        <v>259.27</v>
      </c>
      <c r="J26" s="23">
        <f t="shared" si="2"/>
        <v>489.9</v>
      </c>
    </row>
    <row r="27" spans="1:10" ht="11.45" x14ac:dyDescent="0.2">
      <c r="A27" s="37"/>
      <c r="B27" s="23"/>
      <c r="C27" s="23"/>
      <c r="D27" s="23"/>
      <c r="E27" s="23"/>
      <c r="F27" s="23"/>
      <c r="G27" s="23"/>
      <c r="H27" s="23"/>
      <c r="I27" s="23"/>
      <c r="J27" s="23"/>
    </row>
    <row r="28" spans="1:10" x14ac:dyDescent="0.25">
      <c r="A28" s="39" t="s">
        <v>14</v>
      </c>
      <c r="B28" s="24">
        <v>243.38</v>
      </c>
      <c r="C28" s="24">
        <v>305.46999999999997</v>
      </c>
      <c r="D28" s="24">
        <f t="shared" si="0"/>
        <v>548.84999999999991</v>
      </c>
      <c r="E28" s="24">
        <v>243.5</v>
      </c>
      <c r="F28" s="24">
        <v>305.48</v>
      </c>
      <c r="G28" s="24">
        <f t="shared" si="1"/>
        <v>548.98</v>
      </c>
      <c r="H28" s="24">
        <v>243.95999999999998</v>
      </c>
      <c r="I28" s="24">
        <v>308.57</v>
      </c>
      <c r="J28" s="24">
        <f t="shared" si="2"/>
        <v>552.53</v>
      </c>
    </row>
    <row r="30" spans="1:10" s="2" customFormat="1" ht="10.15" x14ac:dyDescent="0.2"/>
    <row r="31" spans="1:10" s="2" customFormat="1" ht="11.25" x14ac:dyDescent="0.2"/>
    <row r="32" spans="1:10" x14ac:dyDescent="0.2">
      <c r="A32" s="2"/>
    </row>
  </sheetData>
  <mergeCells count="10">
    <mergeCell ref="A5:A7"/>
    <mergeCell ref="B5:D5"/>
    <mergeCell ref="E5:G5"/>
    <mergeCell ref="H5:J5"/>
    <mergeCell ref="B7:C7"/>
    <mergeCell ref="E7:F7"/>
    <mergeCell ref="H7:I7"/>
    <mergeCell ref="D6:D7"/>
    <mergeCell ref="G6:G7"/>
    <mergeCell ref="J6:J7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" x14ac:dyDescent="0.2"/>
  <cols>
    <col min="1" max="1" width="93.7109375" customWidth="1"/>
  </cols>
  <sheetData>
    <row r="1" spans="1:1" x14ac:dyDescent="0.2">
      <c r="A1" s="87" t="s">
        <v>86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showGridLines="0" zoomScaleNormal="100" workbookViewId="0">
      <selection activeCell="B10" sqref="B10"/>
    </sheetView>
  </sheetViews>
  <sheetFormatPr baseColWidth="10" defaultColWidth="11" defaultRowHeight="12" x14ac:dyDescent="0.2"/>
  <cols>
    <col min="1" max="1" width="3.85546875" style="35" customWidth="1"/>
    <col min="2" max="2" width="4.7109375" style="35" customWidth="1"/>
    <col min="3" max="3" width="78.5703125" style="35" customWidth="1"/>
    <col min="4" max="16384" width="11" style="35"/>
  </cols>
  <sheetData>
    <row r="1" spans="1:3" ht="15" x14ac:dyDescent="0.25">
      <c r="A1" s="85" t="s">
        <v>89</v>
      </c>
    </row>
    <row r="2" spans="1:3" ht="15" x14ac:dyDescent="0.25">
      <c r="A2" s="85" t="s">
        <v>88</v>
      </c>
      <c r="B2" s="85"/>
      <c r="C2" s="85"/>
    </row>
    <row r="3" spans="1:3" ht="15" x14ac:dyDescent="0.25">
      <c r="A3" s="85"/>
      <c r="B3" s="85"/>
      <c r="C3" s="85"/>
    </row>
    <row r="4" spans="1:3" ht="15" x14ac:dyDescent="0.25">
      <c r="A4" s="85"/>
      <c r="B4" s="85"/>
      <c r="C4" s="85"/>
    </row>
    <row r="5" spans="1:3" ht="14.25" x14ac:dyDescent="0.2">
      <c r="A5" s="88"/>
      <c r="B5" s="88"/>
      <c r="C5" s="88"/>
    </row>
    <row r="6" spans="1:3" x14ac:dyDescent="0.2">
      <c r="A6" s="33" t="s">
        <v>86</v>
      </c>
    </row>
    <row r="8" spans="1:3" x14ac:dyDescent="0.25">
      <c r="A8" s="33" t="s">
        <v>77</v>
      </c>
    </row>
    <row r="10" spans="1:3" x14ac:dyDescent="0.2">
      <c r="A10" s="86"/>
      <c r="B10" s="89" t="s">
        <v>76</v>
      </c>
      <c r="C10" s="89" t="s">
        <v>75</v>
      </c>
    </row>
    <row r="11" spans="1:3" x14ac:dyDescent="0.2">
      <c r="A11" s="87"/>
      <c r="B11" s="89"/>
      <c r="C11" s="89" t="s">
        <v>66</v>
      </c>
    </row>
    <row r="12" spans="1:3" ht="6" customHeight="1" x14ac:dyDescent="0.2">
      <c r="B12" s="90"/>
      <c r="C12" s="90"/>
    </row>
    <row r="13" spans="1:3" x14ac:dyDescent="0.2">
      <c r="A13" s="86"/>
      <c r="B13" s="89" t="s">
        <v>74</v>
      </c>
      <c r="C13" s="89" t="s">
        <v>73</v>
      </c>
    </row>
    <row r="14" spans="1:3" x14ac:dyDescent="0.2">
      <c r="A14" s="87"/>
      <c r="B14" s="89"/>
      <c r="C14" s="89" t="s">
        <v>59</v>
      </c>
    </row>
    <row r="15" spans="1:3" ht="6" customHeight="1" x14ac:dyDescent="0.2">
      <c r="B15" s="90"/>
      <c r="C15" s="90"/>
    </row>
    <row r="16" spans="1:3" x14ac:dyDescent="0.2">
      <c r="B16" s="89" t="s">
        <v>72</v>
      </c>
      <c r="C16" s="89" t="s">
        <v>71</v>
      </c>
    </row>
    <row r="17" spans="2:3" x14ac:dyDescent="0.2">
      <c r="B17" s="89"/>
      <c r="C17" s="89" t="s">
        <v>59</v>
      </c>
    </row>
    <row r="18" spans="2:3" ht="6" customHeight="1" x14ac:dyDescent="0.2">
      <c r="B18" s="90"/>
      <c r="C18" s="90"/>
    </row>
    <row r="19" spans="2:3" x14ac:dyDescent="0.2">
      <c r="B19" s="89" t="s">
        <v>70</v>
      </c>
      <c r="C19" s="89" t="s">
        <v>69</v>
      </c>
    </row>
    <row r="20" spans="2:3" x14ac:dyDescent="0.2">
      <c r="B20" s="89"/>
      <c r="C20" s="89" t="s">
        <v>59</v>
      </c>
    </row>
    <row r="21" spans="2:3" ht="6" customHeight="1" x14ac:dyDescent="0.2">
      <c r="B21" s="90"/>
      <c r="C21" s="90"/>
    </row>
    <row r="22" spans="2:3" x14ac:dyDescent="0.2">
      <c r="B22" s="89" t="s">
        <v>68</v>
      </c>
      <c r="C22" s="89" t="s">
        <v>67</v>
      </c>
    </row>
    <row r="23" spans="2:3" x14ac:dyDescent="0.2">
      <c r="B23" s="89"/>
      <c r="C23" s="89" t="s">
        <v>66</v>
      </c>
    </row>
    <row r="24" spans="2:3" ht="6" customHeight="1" x14ac:dyDescent="0.2">
      <c r="B24" s="90"/>
      <c r="C24" s="90"/>
    </row>
    <row r="25" spans="2:3" x14ac:dyDescent="0.2">
      <c r="B25" s="89" t="s">
        <v>65</v>
      </c>
      <c r="C25" s="89" t="s">
        <v>64</v>
      </c>
    </row>
    <row r="26" spans="2:3" x14ac:dyDescent="0.2">
      <c r="B26" s="89"/>
      <c r="C26" s="89" t="s">
        <v>59</v>
      </c>
    </row>
    <row r="27" spans="2:3" ht="6" customHeight="1" x14ac:dyDescent="0.2">
      <c r="B27" s="90"/>
      <c r="C27" s="90"/>
    </row>
    <row r="28" spans="2:3" x14ac:dyDescent="0.2">
      <c r="B28" s="89" t="s">
        <v>63</v>
      </c>
      <c r="C28" s="89" t="s">
        <v>62</v>
      </c>
    </row>
    <row r="29" spans="2:3" x14ac:dyDescent="0.2">
      <c r="B29" s="89"/>
      <c r="C29" s="89" t="s">
        <v>59</v>
      </c>
    </row>
    <row r="30" spans="2:3" ht="6" customHeight="1" x14ac:dyDescent="0.2">
      <c r="B30" s="90"/>
      <c r="C30" s="90"/>
    </row>
    <row r="31" spans="2:3" x14ac:dyDescent="0.2">
      <c r="B31" s="89" t="s">
        <v>61</v>
      </c>
      <c r="C31" s="89" t="s">
        <v>60</v>
      </c>
    </row>
    <row r="32" spans="2:3" x14ac:dyDescent="0.2">
      <c r="B32" s="89"/>
      <c r="C32" s="89" t="s">
        <v>59</v>
      </c>
    </row>
    <row r="33" spans="2:3" ht="6" customHeight="1" x14ac:dyDescent="0.2">
      <c r="B33" s="90"/>
      <c r="C33" s="90"/>
    </row>
    <row r="34" spans="2:3" x14ac:dyDescent="0.2">
      <c r="B34" s="89" t="s">
        <v>58</v>
      </c>
      <c r="C34" s="89" t="s">
        <v>57</v>
      </c>
    </row>
    <row r="35" spans="2:3" x14ac:dyDescent="0.2">
      <c r="B35" s="89"/>
      <c r="C35" s="89" t="s">
        <v>56</v>
      </c>
    </row>
    <row r="36" spans="2:3" ht="6" customHeight="1" x14ac:dyDescent="0.2">
      <c r="B36" s="90"/>
      <c r="C36" s="90"/>
    </row>
    <row r="37" spans="2:3" x14ac:dyDescent="0.2">
      <c r="B37" s="89" t="s">
        <v>55</v>
      </c>
      <c r="C37" s="89" t="s">
        <v>54</v>
      </c>
    </row>
    <row r="38" spans="2:3" x14ac:dyDescent="0.2">
      <c r="B38" s="89"/>
      <c r="C38" s="89" t="s">
        <v>53</v>
      </c>
    </row>
    <row r="39" spans="2:3" x14ac:dyDescent="0.2">
      <c r="B39" s="90"/>
      <c r="C39" s="90"/>
    </row>
    <row r="40" spans="2:3" x14ac:dyDescent="0.2">
      <c r="B40" s="90"/>
      <c r="C40" s="90"/>
    </row>
  </sheetData>
  <hyperlinks>
    <hyperlink ref="A10:C11" location="'Tab1'!A1" display="'Tab1'!A1"/>
    <hyperlink ref="A13:C14" location="'Tab2'!A1" display="'Tab2'!A1"/>
    <hyperlink ref="B16:C17" location="'Tab3'!A1" display="3."/>
    <hyperlink ref="B19:C20" location="'Tab4'!A1" display="4."/>
    <hyperlink ref="B22:C23" location="'Tab5'!A1" display="5."/>
    <hyperlink ref="B25:C26" location="'Tab6'!A1" display="6."/>
    <hyperlink ref="B28:C29" location="'Tab7'!A1" display="7."/>
    <hyperlink ref="B31:C32" location="'Tab8'!A1" display="8."/>
    <hyperlink ref="B34:C35" location="'Tab9 '!A1" display="9."/>
    <hyperlink ref="B37:C38" location="'Tab10'!A1" display="10."/>
  </hyperlinks>
  <pageMargins left="0.78740157480314965" right="0.78740157480314965" top="0.98425196850393704" bottom="0.78740157480314965" header="0.51181102362204722" footer="0.55118110236220474"/>
  <pageSetup paperSize="9" firstPageNumber="3" orientation="portrait" useFirstPageNumber="1" r:id="rId1"/>
  <headerFooter>
    <oddHeader>&amp;C&amp;P</oddHeader>
    <oddFooter>&amp;C&amp;7© Statistisches Landesamt des Freistaates Sachsen - Q I 10 - 3j/16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selection activeCell="J14" sqref="J14"/>
    </sheetView>
  </sheetViews>
  <sheetFormatPr baseColWidth="10" defaultRowHeight="12" x14ac:dyDescent="0.2"/>
  <cols>
    <col min="1" max="1" width="20.5703125" customWidth="1"/>
    <col min="2" max="7" width="12.42578125" customWidth="1"/>
  </cols>
  <sheetData>
    <row r="1" spans="1:8" ht="12.75" x14ac:dyDescent="0.2">
      <c r="A1" s="81" t="s">
        <v>41</v>
      </c>
      <c r="B1" s="81"/>
      <c r="C1" s="81"/>
      <c r="D1" s="81"/>
      <c r="E1" s="81"/>
      <c r="F1" s="81"/>
      <c r="G1" s="1"/>
      <c r="H1" s="1"/>
    </row>
    <row r="2" spans="1:8" ht="13.15" customHeight="1" x14ac:dyDescent="0.2">
      <c r="A2" s="81" t="s">
        <v>0</v>
      </c>
      <c r="B2" s="81"/>
      <c r="C2" s="81"/>
      <c r="D2" s="81"/>
      <c r="E2" s="81"/>
      <c r="F2" s="81"/>
      <c r="G2" s="1"/>
      <c r="H2" s="1"/>
    </row>
    <row r="3" spans="1:8" ht="13.15" customHeight="1" x14ac:dyDescent="0.2"/>
    <row r="5" spans="1:8" s="3" customFormat="1" ht="21" customHeight="1" x14ac:dyDescent="0.2">
      <c r="A5" s="91" t="s">
        <v>1</v>
      </c>
      <c r="B5" s="94" t="s">
        <v>36</v>
      </c>
      <c r="C5" s="95"/>
      <c r="D5" s="95"/>
      <c r="E5" s="94" t="s">
        <v>29</v>
      </c>
      <c r="F5" s="95"/>
      <c r="G5" s="96"/>
    </row>
    <row r="6" spans="1:8" s="3" customFormat="1" ht="12" customHeight="1" x14ac:dyDescent="0.2">
      <c r="A6" s="92"/>
      <c r="B6" s="4">
        <v>2014</v>
      </c>
      <c r="C6" s="4">
        <v>2015</v>
      </c>
      <c r="D6" s="4">
        <v>2016</v>
      </c>
      <c r="E6" s="4">
        <v>2014</v>
      </c>
      <c r="F6" s="4">
        <v>2015</v>
      </c>
      <c r="G6" s="5">
        <v>2016</v>
      </c>
    </row>
    <row r="7" spans="1:8" s="3" customFormat="1" ht="15" customHeight="1" x14ac:dyDescent="0.2">
      <c r="A7" s="93"/>
      <c r="B7" s="97" t="s">
        <v>18</v>
      </c>
      <c r="C7" s="97"/>
      <c r="D7" s="97"/>
      <c r="E7" s="97" t="s">
        <v>19</v>
      </c>
      <c r="F7" s="97"/>
      <c r="G7" s="98"/>
    </row>
    <row r="8" spans="1:8" ht="11.45" x14ac:dyDescent="0.2">
      <c r="A8" s="6"/>
    </row>
    <row r="9" spans="1:8" ht="11.45" x14ac:dyDescent="0.2">
      <c r="A9" s="7" t="s">
        <v>2</v>
      </c>
      <c r="B9" s="10">
        <v>2.23</v>
      </c>
      <c r="C9" s="10">
        <v>2.23</v>
      </c>
      <c r="D9" s="10">
        <v>2.23</v>
      </c>
      <c r="E9" s="10">
        <v>131.22</v>
      </c>
      <c r="F9" s="10">
        <v>131.22</v>
      </c>
      <c r="G9" s="10">
        <v>131.22</v>
      </c>
    </row>
    <row r="10" spans="1:8" ht="11.45" x14ac:dyDescent="0.2">
      <c r="A10" s="7"/>
      <c r="B10" s="10"/>
      <c r="C10" s="10"/>
      <c r="D10" s="10"/>
      <c r="E10" s="10"/>
      <c r="F10" s="10"/>
      <c r="G10" s="10"/>
    </row>
    <row r="11" spans="1:8" ht="11.45" x14ac:dyDescent="0.2">
      <c r="A11" s="7" t="s">
        <v>3</v>
      </c>
      <c r="B11" s="10">
        <v>1.92</v>
      </c>
      <c r="C11" s="10">
        <v>1.92</v>
      </c>
      <c r="D11" s="10">
        <v>1.92</v>
      </c>
      <c r="E11" s="10">
        <v>121.87</v>
      </c>
      <c r="F11" s="10">
        <v>121.87</v>
      </c>
      <c r="G11" s="10">
        <v>121.87</v>
      </c>
    </row>
    <row r="12" spans="1:8" ht="11.45" x14ac:dyDescent="0.2">
      <c r="A12" s="7" t="s">
        <v>4</v>
      </c>
      <c r="B12" s="10">
        <v>1.9</v>
      </c>
      <c r="C12" s="10">
        <v>1.9</v>
      </c>
      <c r="D12" s="10">
        <v>1.9</v>
      </c>
      <c r="E12" s="10">
        <v>149.91</v>
      </c>
      <c r="F12" s="10">
        <v>149.91</v>
      </c>
      <c r="G12" s="10">
        <v>149.91</v>
      </c>
    </row>
    <row r="13" spans="1:8" ht="11.45" x14ac:dyDescent="0.2">
      <c r="A13" s="7" t="s">
        <v>5</v>
      </c>
      <c r="B13" s="10">
        <v>1.98</v>
      </c>
      <c r="C13" s="10">
        <v>1.98</v>
      </c>
      <c r="D13" s="10">
        <v>1.98</v>
      </c>
      <c r="E13" s="10">
        <v>131.61000000000001</v>
      </c>
      <c r="F13" s="10">
        <v>131.61000000000001</v>
      </c>
      <c r="G13" s="10">
        <v>131.61000000000001</v>
      </c>
    </row>
    <row r="14" spans="1:8" ht="11.45" x14ac:dyDescent="0.2">
      <c r="A14" s="7" t="s">
        <v>6</v>
      </c>
      <c r="B14" s="10">
        <v>1.91</v>
      </c>
      <c r="C14" s="10">
        <v>1.91</v>
      </c>
      <c r="D14" s="10">
        <v>1.91</v>
      </c>
      <c r="E14" s="10">
        <v>147.93</v>
      </c>
      <c r="F14" s="10">
        <v>147.93</v>
      </c>
      <c r="G14" s="10">
        <v>147.93</v>
      </c>
    </row>
    <row r="15" spans="1:8" ht="11.45" x14ac:dyDescent="0.2">
      <c r="A15" s="7"/>
      <c r="B15" s="10"/>
      <c r="C15" s="10"/>
      <c r="D15" s="10"/>
      <c r="E15" s="10"/>
      <c r="F15" s="10"/>
      <c r="G15" s="10"/>
    </row>
    <row r="16" spans="1:8" ht="11.45" x14ac:dyDescent="0.2">
      <c r="A16" s="7" t="s">
        <v>7</v>
      </c>
      <c r="B16" s="10">
        <v>2.14</v>
      </c>
      <c r="C16" s="10">
        <v>2.14</v>
      </c>
      <c r="D16" s="10">
        <v>2.14</v>
      </c>
      <c r="E16" s="10">
        <v>98.28</v>
      </c>
      <c r="F16" s="10">
        <v>98.28</v>
      </c>
      <c r="G16" s="10">
        <v>98.28</v>
      </c>
    </row>
    <row r="17" spans="1:10" ht="11.45" x14ac:dyDescent="0.2">
      <c r="A17" s="7"/>
      <c r="B17" s="10"/>
      <c r="C17" s="10"/>
      <c r="D17" s="10"/>
      <c r="E17" s="10"/>
      <c r="F17" s="10"/>
      <c r="G17" s="10"/>
    </row>
    <row r="18" spans="1:10" ht="11.45" x14ac:dyDescent="0.2">
      <c r="A18" s="7" t="s">
        <v>8</v>
      </c>
      <c r="B18" s="10">
        <v>1.57</v>
      </c>
      <c r="C18" s="10">
        <v>1.55</v>
      </c>
      <c r="D18" s="10">
        <v>1.57</v>
      </c>
      <c r="E18" s="10">
        <v>114.33</v>
      </c>
      <c r="F18" s="10">
        <v>122.62</v>
      </c>
      <c r="G18" s="10">
        <v>123.89</v>
      </c>
    </row>
    <row r="19" spans="1:10" x14ac:dyDescent="0.2">
      <c r="A19" s="7" t="s">
        <v>9</v>
      </c>
      <c r="B19" s="10">
        <v>1.62</v>
      </c>
      <c r="C19" s="10">
        <v>1.62</v>
      </c>
      <c r="D19" s="10">
        <v>1.62</v>
      </c>
      <c r="E19" s="10">
        <v>134.13</v>
      </c>
      <c r="F19" s="10">
        <v>136.13999999999999</v>
      </c>
      <c r="G19" s="10">
        <v>141.13</v>
      </c>
    </row>
    <row r="20" spans="1:10" x14ac:dyDescent="0.2">
      <c r="A20" s="7" t="s">
        <v>10</v>
      </c>
      <c r="B20" s="10">
        <v>1.91</v>
      </c>
      <c r="C20" s="10">
        <v>1.91</v>
      </c>
      <c r="D20" s="10">
        <v>1.88</v>
      </c>
      <c r="E20" s="10">
        <v>103.91</v>
      </c>
      <c r="F20" s="10">
        <v>103.91</v>
      </c>
      <c r="G20" s="10">
        <v>104.47</v>
      </c>
    </row>
    <row r="21" spans="1:10" ht="24" x14ac:dyDescent="0.2">
      <c r="A21" s="8" t="s">
        <v>33</v>
      </c>
      <c r="B21" s="10">
        <v>2.4300000000000002</v>
      </c>
      <c r="C21" s="10">
        <v>2.44</v>
      </c>
      <c r="D21" s="10">
        <v>1.91</v>
      </c>
      <c r="E21" s="10">
        <v>120.39</v>
      </c>
      <c r="F21" s="10">
        <v>120.2</v>
      </c>
      <c r="G21" s="10">
        <v>151.62</v>
      </c>
      <c r="H21" s="10"/>
      <c r="I21" s="10"/>
      <c r="J21" s="10"/>
    </row>
    <row r="22" spans="1:10" ht="11.45" x14ac:dyDescent="0.2">
      <c r="A22" s="7"/>
      <c r="B22" s="10"/>
      <c r="C22" s="10"/>
      <c r="D22" s="10"/>
      <c r="E22" s="10"/>
      <c r="F22" s="10"/>
      <c r="G22" s="10"/>
    </row>
    <row r="23" spans="1:10" ht="11.45" x14ac:dyDescent="0.2">
      <c r="A23" s="7" t="s">
        <v>11</v>
      </c>
      <c r="B23" s="10">
        <v>1.85</v>
      </c>
      <c r="C23" s="10">
        <v>1.85</v>
      </c>
      <c r="D23" s="10">
        <v>1.85</v>
      </c>
      <c r="E23" s="10">
        <v>116.59</v>
      </c>
      <c r="F23" s="10">
        <v>116.59</v>
      </c>
      <c r="G23" s="10">
        <v>116.59</v>
      </c>
    </row>
    <row r="24" spans="1:10" ht="11.45" x14ac:dyDescent="0.2">
      <c r="A24" s="7"/>
      <c r="B24" s="10"/>
      <c r="C24" s="10"/>
      <c r="D24" s="10"/>
      <c r="E24" s="10"/>
      <c r="F24" s="10"/>
      <c r="G24" s="10"/>
    </row>
    <row r="25" spans="1:10" ht="11.45" x14ac:dyDescent="0.2">
      <c r="A25" s="7" t="s">
        <v>12</v>
      </c>
      <c r="B25" s="10">
        <v>1.89</v>
      </c>
      <c r="C25" s="10">
        <v>1.88</v>
      </c>
      <c r="D25" s="10">
        <v>1.88</v>
      </c>
      <c r="E25" s="10">
        <v>107.11</v>
      </c>
      <c r="F25" s="10">
        <v>107.11</v>
      </c>
      <c r="G25" s="10">
        <v>107.11</v>
      </c>
    </row>
    <row r="26" spans="1:10" ht="11.45" x14ac:dyDescent="0.2">
      <c r="A26" s="7" t="s">
        <v>13</v>
      </c>
      <c r="B26" s="10">
        <v>1.8</v>
      </c>
      <c r="C26" s="10">
        <v>1.8</v>
      </c>
      <c r="D26" s="10">
        <v>1.86</v>
      </c>
      <c r="E26" s="10">
        <v>113.45</v>
      </c>
      <c r="F26" s="10">
        <v>113.45</v>
      </c>
      <c r="G26" s="10">
        <v>113.45</v>
      </c>
    </row>
    <row r="27" spans="1:10" ht="11.45" x14ac:dyDescent="0.2">
      <c r="A27" s="7"/>
      <c r="B27" s="10"/>
      <c r="C27" s="10"/>
      <c r="D27" s="10"/>
      <c r="E27" s="10"/>
      <c r="F27" s="10"/>
      <c r="G27" s="10"/>
    </row>
    <row r="28" spans="1:10" x14ac:dyDescent="0.25">
      <c r="A28" s="9" t="s">
        <v>14</v>
      </c>
      <c r="B28" s="11">
        <v>1.94</v>
      </c>
      <c r="C28" s="11">
        <v>1.93</v>
      </c>
      <c r="D28" s="11">
        <v>1.9</v>
      </c>
      <c r="E28" s="11">
        <v>121.16</v>
      </c>
      <c r="F28" s="11">
        <v>121.91</v>
      </c>
      <c r="G28" s="11">
        <v>124.26</v>
      </c>
    </row>
  </sheetData>
  <mergeCells count="5">
    <mergeCell ref="A5:A7"/>
    <mergeCell ref="B5:D5"/>
    <mergeCell ref="E5:G5"/>
    <mergeCell ref="B7:D7"/>
    <mergeCell ref="E7:G7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Normal="100" workbookViewId="0"/>
  </sheetViews>
  <sheetFormatPr baseColWidth="10" defaultRowHeight="12" x14ac:dyDescent="0.2"/>
  <cols>
    <col min="1" max="1" width="20.5703125" customWidth="1"/>
    <col min="3" max="3" width="14.42578125" customWidth="1"/>
    <col min="4" max="5" width="16.140625" customWidth="1"/>
    <col min="6" max="6" width="15.28515625" customWidth="1"/>
  </cols>
  <sheetData>
    <row r="1" spans="1:6" s="83" customFormat="1" ht="12.75" x14ac:dyDescent="0.2">
      <c r="A1" s="82" t="s">
        <v>52</v>
      </c>
      <c r="B1" s="82"/>
    </row>
    <row r="2" spans="1:6" s="83" customFormat="1" ht="13.5" customHeight="1" x14ac:dyDescent="0.2">
      <c r="A2" s="82" t="s">
        <v>46</v>
      </c>
      <c r="B2" s="82"/>
    </row>
    <row r="3" spans="1:6" ht="13.15" customHeight="1" x14ac:dyDescent="0.2">
      <c r="A3" s="1"/>
    </row>
    <row r="5" spans="1:6" s="3" customFormat="1" ht="36" customHeight="1" x14ac:dyDescent="0.2">
      <c r="A5" s="91" t="s">
        <v>1</v>
      </c>
      <c r="B5" s="95" t="s">
        <v>16</v>
      </c>
      <c r="C5" s="100" t="s">
        <v>79</v>
      </c>
      <c r="D5" s="100" t="s">
        <v>36</v>
      </c>
      <c r="E5" s="104" t="s">
        <v>29</v>
      </c>
      <c r="F5" s="102" t="s">
        <v>78</v>
      </c>
    </row>
    <row r="6" spans="1:6" s="3" customFormat="1" ht="12" customHeight="1" x14ac:dyDescent="0.2">
      <c r="A6" s="92"/>
      <c r="B6" s="99"/>
      <c r="C6" s="101"/>
      <c r="D6" s="101"/>
      <c r="E6" s="105"/>
      <c r="F6" s="103"/>
    </row>
    <row r="7" spans="1:6" s="3" customFormat="1" ht="12" customHeight="1" x14ac:dyDescent="0.2">
      <c r="A7" s="93"/>
      <c r="B7" s="97" t="s">
        <v>17</v>
      </c>
      <c r="C7" s="97"/>
      <c r="D7" s="12" t="s">
        <v>18</v>
      </c>
      <c r="E7" s="97" t="s">
        <v>19</v>
      </c>
      <c r="F7" s="98"/>
    </row>
    <row r="8" spans="1:6" ht="11.45" x14ac:dyDescent="0.2">
      <c r="A8" s="6"/>
    </row>
    <row r="9" spans="1:6" ht="11.45" x14ac:dyDescent="0.2">
      <c r="A9" s="7" t="s">
        <v>2</v>
      </c>
      <c r="B9" s="13">
        <v>1</v>
      </c>
      <c r="C9" s="59">
        <v>241495</v>
      </c>
      <c r="D9" s="21">
        <v>2.23</v>
      </c>
      <c r="E9" s="21">
        <v>131.22</v>
      </c>
      <c r="F9" s="21">
        <v>271.71000000000004</v>
      </c>
    </row>
    <row r="10" spans="1:6" ht="11.45" x14ac:dyDescent="0.2">
      <c r="A10" s="7"/>
      <c r="B10" s="13"/>
      <c r="C10" s="16"/>
      <c r="D10" s="21"/>
      <c r="E10" s="21"/>
      <c r="F10" s="21"/>
    </row>
    <row r="11" spans="1:6" ht="11.45" x14ac:dyDescent="0.2">
      <c r="A11" s="7" t="s">
        <v>3</v>
      </c>
      <c r="B11" s="13">
        <v>61</v>
      </c>
      <c r="C11" s="59">
        <v>349740</v>
      </c>
      <c r="D11" s="21">
        <v>1.92</v>
      </c>
      <c r="E11" s="21">
        <v>121.87</v>
      </c>
      <c r="F11" s="21">
        <v>242.82999999999998</v>
      </c>
    </row>
    <row r="12" spans="1:6" ht="11.45" x14ac:dyDescent="0.2">
      <c r="A12" s="7" t="s">
        <v>4</v>
      </c>
      <c r="B12" s="13">
        <v>53</v>
      </c>
      <c r="C12" s="59">
        <v>304644</v>
      </c>
      <c r="D12" s="21">
        <v>1.9</v>
      </c>
      <c r="E12" s="21">
        <v>149.91</v>
      </c>
      <c r="F12" s="21">
        <v>269.61</v>
      </c>
    </row>
    <row r="13" spans="1:6" ht="11.45" x14ac:dyDescent="0.2">
      <c r="A13" s="7" t="s">
        <v>5</v>
      </c>
      <c r="B13" s="13">
        <v>38</v>
      </c>
      <c r="C13" s="59">
        <v>234199</v>
      </c>
      <c r="D13" s="21">
        <v>1.98</v>
      </c>
      <c r="E13" s="21">
        <v>131.61000000000001</v>
      </c>
      <c r="F13" s="21">
        <v>256.35000000000002</v>
      </c>
    </row>
    <row r="14" spans="1:6" ht="11.45" x14ac:dyDescent="0.2">
      <c r="A14" s="7" t="s">
        <v>6</v>
      </c>
      <c r="B14" s="13">
        <v>33</v>
      </c>
      <c r="C14" s="59">
        <v>328276</v>
      </c>
      <c r="D14" s="21">
        <v>1.91</v>
      </c>
      <c r="E14" s="21">
        <v>147.93</v>
      </c>
      <c r="F14" s="21">
        <v>268.26</v>
      </c>
    </row>
    <row r="15" spans="1:6" ht="11.45" x14ac:dyDescent="0.2">
      <c r="A15" s="7"/>
      <c r="B15" s="13"/>
      <c r="C15" s="59"/>
      <c r="D15" s="21"/>
      <c r="E15" s="21"/>
      <c r="F15" s="21"/>
    </row>
    <row r="16" spans="1:6" ht="11.45" x14ac:dyDescent="0.2">
      <c r="A16" s="7" t="s">
        <v>7</v>
      </c>
      <c r="B16" s="13">
        <v>1</v>
      </c>
      <c r="C16" s="59">
        <v>525829</v>
      </c>
      <c r="D16" s="21">
        <v>2.14</v>
      </c>
      <c r="E16" s="21">
        <v>98.28</v>
      </c>
      <c r="F16" s="21">
        <v>233.10000000000002</v>
      </c>
    </row>
    <row r="17" spans="1:6" ht="11.45" x14ac:dyDescent="0.2">
      <c r="A17" s="7"/>
      <c r="B17" s="13"/>
      <c r="C17" s="59"/>
      <c r="D17" s="21"/>
      <c r="E17" s="21"/>
      <c r="F17" s="21"/>
    </row>
    <row r="18" spans="1:6" ht="11.45" x14ac:dyDescent="0.2">
      <c r="A18" s="7" t="s">
        <v>8</v>
      </c>
      <c r="B18" s="13">
        <v>59</v>
      </c>
      <c r="C18" s="59">
        <v>307156</v>
      </c>
      <c r="D18" s="21">
        <v>1.57</v>
      </c>
      <c r="E18" s="21">
        <v>114.33</v>
      </c>
      <c r="F18" s="21">
        <v>213.24</v>
      </c>
    </row>
    <row r="19" spans="1:6" x14ac:dyDescent="0.2">
      <c r="A19" s="7" t="s">
        <v>9</v>
      </c>
      <c r="B19" s="13">
        <v>53</v>
      </c>
      <c r="C19" s="59">
        <v>262648</v>
      </c>
      <c r="D19" s="21">
        <v>1.62</v>
      </c>
      <c r="E19" s="21">
        <v>134.13</v>
      </c>
      <c r="F19" s="21">
        <v>236.19</v>
      </c>
    </row>
    <row r="20" spans="1:6" x14ac:dyDescent="0.2">
      <c r="A20" s="7" t="s">
        <v>10</v>
      </c>
      <c r="B20" s="13">
        <v>28</v>
      </c>
      <c r="C20" s="59">
        <v>243801</v>
      </c>
      <c r="D20" s="21">
        <v>1.91</v>
      </c>
      <c r="E20" s="21">
        <v>103.91</v>
      </c>
      <c r="F20" s="21">
        <v>224.24</v>
      </c>
    </row>
    <row r="21" spans="1:6" ht="24" x14ac:dyDescent="0.2">
      <c r="A21" s="38" t="s">
        <v>33</v>
      </c>
      <c r="B21" s="13">
        <v>35</v>
      </c>
      <c r="C21" s="59">
        <v>242207</v>
      </c>
      <c r="D21" s="21">
        <v>2.4300000000000002</v>
      </c>
      <c r="E21" s="21">
        <v>120.39</v>
      </c>
      <c r="F21" s="21">
        <v>273.48</v>
      </c>
    </row>
    <row r="22" spans="1:6" ht="11.45" x14ac:dyDescent="0.2">
      <c r="A22" s="7"/>
      <c r="B22" s="13"/>
      <c r="C22" s="59"/>
      <c r="D22" s="21"/>
      <c r="E22" s="21"/>
      <c r="F22" s="21"/>
    </row>
    <row r="23" spans="1:6" ht="11.45" x14ac:dyDescent="0.2">
      <c r="A23" s="7" t="s">
        <v>11</v>
      </c>
      <c r="B23" s="13">
        <v>1</v>
      </c>
      <c r="C23" s="59">
        <v>523750</v>
      </c>
      <c r="D23" s="21">
        <v>1.85</v>
      </c>
      <c r="E23" s="21">
        <v>116.59</v>
      </c>
      <c r="F23" s="21">
        <v>233.14000000000001</v>
      </c>
    </row>
    <row r="24" spans="1:6" ht="11.45" x14ac:dyDescent="0.2">
      <c r="A24" s="7"/>
      <c r="B24" s="13"/>
      <c r="C24" s="59"/>
      <c r="D24" s="21"/>
      <c r="E24" s="21"/>
      <c r="F24" s="21"/>
    </row>
    <row r="25" spans="1:6" ht="11.45" x14ac:dyDescent="0.2">
      <c r="A25" s="7" t="s">
        <v>12</v>
      </c>
      <c r="B25" s="13">
        <v>32</v>
      </c>
      <c r="C25" s="59">
        <v>258077</v>
      </c>
      <c r="D25" s="21">
        <v>1.89</v>
      </c>
      <c r="E25" s="21">
        <v>107.11</v>
      </c>
      <c r="F25" s="21">
        <v>226.18</v>
      </c>
    </row>
    <row r="26" spans="1:6" ht="11.45" x14ac:dyDescent="0.2">
      <c r="A26" s="7" t="s">
        <v>13</v>
      </c>
      <c r="B26" s="13">
        <v>30</v>
      </c>
      <c r="C26" s="59">
        <v>197583</v>
      </c>
      <c r="D26" s="21">
        <v>1.8</v>
      </c>
      <c r="E26" s="21">
        <v>113.45</v>
      </c>
      <c r="F26" s="21">
        <v>226.85000000000002</v>
      </c>
    </row>
    <row r="27" spans="1:6" ht="11.45" x14ac:dyDescent="0.2">
      <c r="A27" s="7"/>
      <c r="B27" s="13"/>
      <c r="C27" s="59"/>
      <c r="D27" s="21"/>
      <c r="E27" s="21"/>
      <c r="F27" s="21"/>
    </row>
    <row r="28" spans="1:6" x14ac:dyDescent="0.25">
      <c r="A28" s="9" t="s">
        <v>14</v>
      </c>
      <c r="B28" s="17">
        <v>425</v>
      </c>
      <c r="C28" s="60">
        <v>4019405</v>
      </c>
      <c r="D28" s="22">
        <v>1.94</v>
      </c>
      <c r="E28" s="22">
        <v>121.16</v>
      </c>
      <c r="F28" s="22">
        <v>243.38</v>
      </c>
    </row>
    <row r="29" spans="1:6" ht="11.45" x14ac:dyDescent="0.2">
      <c r="B29" s="13"/>
      <c r="C29" s="16"/>
      <c r="D29" s="14"/>
      <c r="E29" s="14"/>
      <c r="F29" s="15"/>
    </row>
    <row r="30" spans="1:6" x14ac:dyDescent="0.2">
      <c r="A30" s="2"/>
    </row>
    <row r="31" spans="1:6" x14ac:dyDescent="0.2">
      <c r="A31" s="2"/>
    </row>
  </sheetData>
  <mergeCells count="8">
    <mergeCell ref="A5:A7"/>
    <mergeCell ref="B5:B6"/>
    <mergeCell ref="B7:C7"/>
    <mergeCell ref="C5:C6"/>
    <mergeCell ref="F5:F6"/>
    <mergeCell ref="E7:F7"/>
    <mergeCell ref="D5:D6"/>
    <mergeCell ref="E5:E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zoomScaleNormal="100" workbookViewId="0"/>
  </sheetViews>
  <sheetFormatPr baseColWidth="10" defaultRowHeight="12" x14ac:dyDescent="0.2"/>
  <cols>
    <col min="1" max="1" width="20.5703125" customWidth="1"/>
    <col min="3" max="3" width="14.42578125" customWidth="1"/>
    <col min="4" max="5" width="16.140625" customWidth="1"/>
    <col min="6" max="6" width="15.28515625" customWidth="1"/>
  </cols>
  <sheetData>
    <row r="1" spans="1:6" ht="12.75" x14ac:dyDescent="0.2">
      <c r="A1" s="82" t="s">
        <v>51</v>
      </c>
      <c r="B1" s="82"/>
      <c r="C1" s="83"/>
      <c r="D1" s="83"/>
      <c r="E1" s="83"/>
    </row>
    <row r="2" spans="1:6" s="35" customFormat="1" ht="13.15" customHeight="1" x14ac:dyDescent="0.2">
      <c r="A2" s="82" t="s">
        <v>46</v>
      </c>
      <c r="B2" s="82"/>
      <c r="C2" s="83"/>
      <c r="D2" s="83"/>
      <c r="E2" s="83"/>
    </row>
    <row r="3" spans="1:6" ht="13.15" customHeight="1" x14ac:dyDescent="0.2">
      <c r="A3" s="1"/>
    </row>
    <row r="5" spans="1:6" s="3" customFormat="1" ht="36" customHeight="1" x14ac:dyDescent="0.2">
      <c r="A5" s="91" t="s">
        <v>1</v>
      </c>
      <c r="B5" s="95" t="s">
        <v>16</v>
      </c>
      <c r="C5" s="100" t="s">
        <v>79</v>
      </c>
      <c r="D5" s="100" t="s">
        <v>36</v>
      </c>
      <c r="E5" s="104" t="s">
        <v>29</v>
      </c>
      <c r="F5" s="102" t="s">
        <v>78</v>
      </c>
    </row>
    <row r="6" spans="1:6" s="3" customFormat="1" ht="12" customHeight="1" x14ac:dyDescent="0.2">
      <c r="A6" s="92"/>
      <c r="B6" s="99"/>
      <c r="C6" s="101"/>
      <c r="D6" s="101"/>
      <c r="E6" s="105"/>
      <c r="F6" s="103"/>
    </row>
    <row r="7" spans="1:6" s="3" customFormat="1" ht="12" customHeight="1" x14ac:dyDescent="0.2">
      <c r="A7" s="93"/>
      <c r="B7" s="97" t="s">
        <v>17</v>
      </c>
      <c r="C7" s="97"/>
      <c r="D7" s="12" t="s">
        <v>18</v>
      </c>
      <c r="E7" s="97" t="s">
        <v>19</v>
      </c>
      <c r="F7" s="98"/>
    </row>
    <row r="8" spans="1:6" ht="11.45" x14ac:dyDescent="0.2">
      <c r="A8" s="6"/>
    </row>
    <row r="9" spans="1:6" ht="11.45" x14ac:dyDescent="0.2">
      <c r="A9" s="7" t="s">
        <v>2</v>
      </c>
      <c r="B9" s="13">
        <v>1</v>
      </c>
      <c r="C9" s="59">
        <v>241495</v>
      </c>
      <c r="D9" s="21">
        <v>2.23</v>
      </c>
      <c r="E9" s="21">
        <v>131.22</v>
      </c>
      <c r="F9" s="21">
        <v>271.71000000000004</v>
      </c>
    </row>
    <row r="10" spans="1:6" ht="11.45" x14ac:dyDescent="0.2">
      <c r="A10" s="7"/>
      <c r="B10" s="13"/>
      <c r="C10" s="16"/>
      <c r="D10" s="21"/>
      <c r="E10" s="21"/>
      <c r="F10" s="21"/>
    </row>
    <row r="11" spans="1:6" ht="11.45" x14ac:dyDescent="0.2">
      <c r="A11" s="7" t="s">
        <v>3</v>
      </c>
      <c r="B11" s="13">
        <v>61</v>
      </c>
      <c r="C11" s="59">
        <v>349740</v>
      </c>
      <c r="D11" s="21">
        <v>1.92</v>
      </c>
      <c r="E11" s="21">
        <v>121.87</v>
      </c>
      <c r="F11" s="21">
        <v>242.82999999999998</v>
      </c>
    </row>
    <row r="12" spans="1:6" ht="11.45" x14ac:dyDescent="0.2">
      <c r="A12" s="7" t="s">
        <v>4</v>
      </c>
      <c r="B12" s="13">
        <v>53</v>
      </c>
      <c r="C12" s="59">
        <v>304644</v>
      </c>
      <c r="D12" s="21">
        <v>1.9</v>
      </c>
      <c r="E12" s="21">
        <v>149.91</v>
      </c>
      <c r="F12" s="21">
        <v>269.61</v>
      </c>
    </row>
    <row r="13" spans="1:6" ht="11.45" x14ac:dyDescent="0.2">
      <c r="A13" s="7" t="s">
        <v>5</v>
      </c>
      <c r="B13" s="13">
        <v>38</v>
      </c>
      <c r="C13" s="59">
        <v>234199</v>
      </c>
      <c r="D13" s="21">
        <v>1.98</v>
      </c>
      <c r="E13" s="21">
        <v>131.61000000000001</v>
      </c>
      <c r="F13" s="21">
        <v>256.35000000000002</v>
      </c>
    </row>
    <row r="14" spans="1:6" ht="11.45" x14ac:dyDescent="0.2">
      <c r="A14" s="7" t="s">
        <v>6</v>
      </c>
      <c r="B14" s="13">
        <v>33</v>
      </c>
      <c r="C14" s="59">
        <v>328276</v>
      </c>
      <c r="D14" s="21">
        <v>1.91</v>
      </c>
      <c r="E14" s="21">
        <v>147.93</v>
      </c>
      <c r="F14" s="21">
        <v>268.26</v>
      </c>
    </row>
    <row r="15" spans="1:6" ht="11.45" x14ac:dyDescent="0.2">
      <c r="A15" s="7"/>
      <c r="B15" s="13"/>
      <c r="C15" s="59"/>
      <c r="D15" s="21"/>
      <c r="E15" s="21"/>
      <c r="F15" s="21"/>
    </row>
    <row r="16" spans="1:6" ht="11.45" x14ac:dyDescent="0.2">
      <c r="A16" s="7" t="s">
        <v>7</v>
      </c>
      <c r="B16" s="13">
        <v>1</v>
      </c>
      <c r="C16" s="59">
        <v>525829</v>
      </c>
      <c r="D16" s="21">
        <v>2.14</v>
      </c>
      <c r="E16" s="21">
        <v>98.28</v>
      </c>
      <c r="F16" s="21">
        <v>233.10000000000002</v>
      </c>
    </row>
    <row r="17" spans="1:6" ht="11.45" x14ac:dyDescent="0.2">
      <c r="A17" s="7"/>
      <c r="B17" s="13"/>
      <c r="C17" s="59"/>
      <c r="D17" s="21"/>
      <c r="E17" s="21"/>
      <c r="F17" s="21"/>
    </row>
    <row r="18" spans="1:6" ht="11.45" x14ac:dyDescent="0.2">
      <c r="A18" s="7" t="s">
        <v>8</v>
      </c>
      <c r="B18" s="13">
        <v>59</v>
      </c>
      <c r="C18" s="59">
        <v>307156</v>
      </c>
      <c r="D18" s="21">
        <v>1.55</v>
      </c>
      <c r="E18" s="21">
        <v>122.62</v>
      </c>
      <c r="F18" s="21">
        <v>220.27</v>
      </c>
    </row>
    <row r="19" spans="1:6" x14ac:dyDescent="0.2">
      <c r="A19" s="7" t="s">
        <v>9</v>
      </c>
      <c r="B19" s="13">
        <v>53</v>
      </c>
      <c r="C19" s="59">
        <v>262648</v>
      </c>
      <c r="D19" s="21">
        <v>1.62</v>
      </c>
      <c r="E19" s="21">
        <v>136.13999999999999</v>
      </c>
      <c r="F19" s="21">
        <v>238.2</v>
      </c>
    </row>
    <row r="20" spans="1:6" x14ac:dyDescent="0.2">
      <c r="A20" s="7" t="s">
        <v>10</v>
      </c>
      <c r="B20" s="13">
        <v>28</v>
      </c>
      <c r="C20" s="59">
        <v>243801</v>
      </c>
      <c r="D20" s="21">
        <v>1.91</v>
      </c>
      <c r="E20" s="21">
        <v>103.91</v>
      </c>
      <c r="F20" s="21">
        <v>224.24</v>
      </c>
    </row>
    <row r="21" spans="1:6" ht="24" x14ac:dyDescent="0.2">
      <c r="A21" s="38" t="s">
        <v>33</v>
      </c>
      <c r="B21" s="13">
        <v>35</v>
      </c>
      <c r="C21" s="59">
        <v>242207</v>
      </c>
      <c r="D21" s="21">
        <v>2.44</v>
      </c>
      <c r="E21" s="21">
        <v>120.2</v>
      </c>
      <c r="F21" s="21">
        <v>273.92</v>
      </c>
    </row>
    <row r="22" spans="1:6" ht="11.45" x14ac:dyDescent="0.2">
      <c r="A22" s="7"/>
      <c r="B22" s="13"/>
      <c r="C22" s="59"/>
      <c r="D22" s="21"/>
      <c r="E22" s="21"/>
      <c r="F22" s="21"/>
    </row>
    <row r="23" spans="1:6" ht="11.45" x14ac:dyDescent="0.2">
      <c r="A23" s="7" t="s">
        <v>11</v>
      </c>
      <c r="B23" s="13">
        <v>1</v>
      </c>
      <c r="C23" s="59">
        <v>523750</v>
      </c>
      <c r="D23" s="21">
        <v>1.85</v>
      </c>
      <c r="E23" s="21">
        <v>116.59</v>
      </c>
      <c r="F23" s="21">
        <v>233.14000000000001</v>
      </c>
    </row>
    <row r="24" spans="1:6" ht="11.45" x14ac:dyDescent="0.2">
      <c r="A24" s="7"/>
      <c r="B24" s="13"/>
      <c r="C24" s="59"/>
      <c r="D24" s="21"/>
      <c r="E24" s="21"/>
      <c r="F24" s="21"/>
    </row>
    <row r="25" spans="1:6" ht="11.45" x14ac:dyDescent="0.2">
      <c r="A25" s="7" t="s">
        <v>12</v>
      </c>
      <c r="B25" s="13">
        <v>32</v>
      </c>
      <c r="C25" s="59">
        <v>258077</v>
      </c>
      <c r="D25" s="21">
        <v>1.88</v>
      </c>
      <c r="E25" s="21">
        <v>107.11</v>
      </c>
      <c r="F25" s="21">
        <v>225.55</v>
      </c>
    </row>
    <row r="26" spans="1:6" ht="11.45" x14ac:dyDescent="0.2">
      <c r="A26" s="7" t="s">
        <v>13</v>
      </c>
      <c r="B26" s="13">
        <v>30</v>
      </c>
      <c r="C26" s="59">
        <v>197583</v>
      </c>
      <c r="D26" s="21">
        <v>1.8</v>
      </c>
      <c r="E26" s="21">
        <v>113.45</v>
      </c>
      <c r="F26" s="21">
        <v>226.85000000000002</v>
      </c>
    </row>
    <row r="27" spans="1:6" ht="11.45" x14ac:dyDescent="0.2">
      <c r="A27" s="7"/>
      <c r="B27" s="13"/>
      <c r="C27" s="59"/>
      <c r="D27" s="21"/>
      <c r="E27" s="21"/>
      <c r="F27" s="21"/>
    </row>
    <row r="28" spans="1:6" x14ac:dyDescent="0.25">
      <c r="A28" s="9" t="s">
        <v>14</v>
      </c>
      <c r="B28" s="17">
        <v>425</v>
      </c>
      <c r="C28" s="60">
        <v>4019405</v>
      </c>
      <c r="D28" s="22">
        <v>1.93</v>
      </c>
      <c r="E28" s="22">
        <v>121.91</v>
      </c>
      <c r="F28" s="22">
        <v>243.5</v>
      </c>
    </row>
    <row r="30" spans="1:6" x14ac:dyDescent="0.2">
      <c r="A30" s="2"/>
    </row>
    <row r="31" spans="1:6" x14ac:dyDescent="0.2">
      <c r="A31" s="2"/>
    </row>
  </sheetData>
  <mergeCells count="8">
    <mergeCell ref="A5:A7"/>
    <mergeCell ref="B5:B6"/>
    <mergeCell ref="C5:C6"/>
    <mergeCell ref="F5:F6"/>
    <mergeCell ref="B7:C7"/>
    <mergeCell ref="E7:F7"/>
    <mergeCell ref="D5:D6"/>
    <mergeCell ref="E5:E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Normal="100" workbookViewId="0"/>
  </sheetViews>
  <sheetFormatPr baseColWidth="10" defaultRowHeight="12" x14ac:dyDescent="0.2"/>
  <cols>
    <col min="1" max="1" width="20.5703125" customWidth="1"/>
    <col min="3" max="3" width="14.42578125" customWidth="1"/>
    <col min="4" max="5" width="16.140625" customWidth="1"/>
    <col min="6" max="6" width="15.28515625" customWidth="1"/>
  </cols>
  <sheetData>
    <row r="1" spans="1:9" ht="12.75" x14ac:dyDescent="0.2">
      <c r="A1" s="82" t="s">
        <v>50</v>
      </c>
      <c r="B1" s="82"/>
      <c r="C1" s="83"/>
      <c r="D1" s="83"/>
      <c r="E1" s="83"/>
    </row>
    <row r="2" spans="1:9" ht="13.15" customHeight="1" x14ac:dyDescent="0.2">
      <c r="A2" s="82" t="s">
        <v>46</v>
      </c>
      <c r="B2" s="82"/>
      <c r="C2" s="83"/>
      <c r="D2" s="83"/>
      <c r="E2" s="83"/>
    </row>
    <row r="3" spans="1:9" ht="13.15" customHeight="1" x14ac:dyDescent="0.2">
      <c r="A3" s="1"/>
    </row>
    <row r="5" spans="1:9" s="3" customFormat="1" ht="36" customHeight="1" x14ac:dyDescent="0.2">
      <c r="A5" s="91" t="s">
        <v>1</v>
      </c>
      <c r="B5" s="95" t="s">
        <v>16</v>
      </c>
      <c r="C5" s="94" t="s">
        <v>79</v>
      </c>
      <c r="D5" s="106" t="s">
        <v>36</v>
      </c>
      <c r="E5" s="100" t="s">
        <v>29</v>
      </c>
      <c r="F5" s="102" t="s">
        <v>78</v>
      </c>
    </row>
    <row r="6" spans="1:9" s="3" customFormat="1" ht="12" customHeight="1" x14ac:dyDescent="0.2">
      <c r="A6" s="92"/>
      <c r="B6" s="99"/>
      <c r="C6" s="99"/>
      <c r="D6" s="107"/>
      <c r="E6" s="101"/>
      <c r="F6" s="103"/>
    </row>
    <row r="7" spans="1:9" s="3" customFormat="1" ht="12" customHeight="1" x14ac:dyDescent="0.2">
      <c r="A7" s="93"/>
      <c r="B7" s="97" t="s">
        <v>17</v>
      </c>
      <c r="C7" s="97"/>
      <c r="D7" s="12" t="s">
        <v>18</v>
      </c>
      <c r="E7" s="97" t="s">
        <v>19</v>
      </c>
      <c r="F7" s="98"/>
    </row>
    <row r="8" spans="1:9" ht="11.45" x14ac:dyDescent="0.2">
      <c r="A8" s="6"/>
    </row>
    <row r="9" spans="1:9" ht="11.45" x14ac:dyDescent="0.2">
      <c r="A9" s="7" t="s">
        <v>2</v>
      </c>
      <c r="B9" s="13">
        <v>1</v>
      </c>
      <c r="C9" s="59">
        <v>241495</v>
      </c>
      <c r="D9" s="21">
        <v>2.23</v>
      </c>
      <c r="E9" s="21">
        <v>131.22</v>
      </c>
      <c r="F9" s="21">
        <v>271.71000000000004</v>
      </c>
      <c r="I9" s="20"/>
    </row>
    <row r="10" spans="1:9" ht="11.45" x14ac:dyDescent="0.2">
      <c r="A10" s="7"/>
      <c r="B10" s="13"/>
      <c r="C10" s="16"/>
      <c r="D10" s="21"/>
      <c r="E10" s="21"/>
      <c r="F10" s="21"/>
      <c r="I10" s="20"/>
    </row>
    <row r="11" spans="1:9" ht="11.45" x14ac:dyDescent="0.2">
      <c r="A11" s="7" t="s">
        <v>3</v>
      </c>
      <c r="B11" s="13">
        <v>61</v>
      </c>
      <c r="C11" s="59">
        <v>349740</v>
      </c>
      <c r="D11" s="21">
        <v>1.92</v>
      </c>
      <c r="E11" s="21">
        <v>121.87</v>
      </c>
      <c r="F11" s="21">
        <v>242.82999999999998</v>
      </c>
      <c r="I11" s="20"/>
    </row>
    <row r="12" spans="1:9" ht="11.45" x14ac:dyDescent="0.2">
      <c r="A12" s="7" t="s">
        <v>4</v>
      </c>
      <c r="B12" s="13">
        <v>53</v>
      </c>
      <c r="C12" s="59">
        <v>304644</v>
      </c>
      <c r="D12" s="21">
        <v>1.9</v>
      </c>
      <c r="E12" s="21">
        <v>149.91</v>
      </c>
      <c r="F12" s="21">
        <v>269.61</v>
      </c>
      <c r="I12" s="20"/>
    </row>
    <row r="13" spans="1:9" ht="11.45" x14ac:dyDescent="0.2">
      <c r="A13" s="7" t="s">
        <v>5</v>
      </c>
      <c r="B13" s="13">
        <v>38</v>
      </c>
      <c r="C13" s="59">
        <v>234199</v>
      </c>
      <c r="D13" s="21">
        <v>1.98</v>
      </c>
      <c r="E13" s="21">
        <v>131.61000000000001</v>
      </c>
      <c r="F13" s="21">
        <v>256.35000000000002</v>
      </c>
      <c r="I13" s="20"/>
    </row>
    <row r="14" spans="1:9" ht="11.45" x14ac:dyDescent="0.2">
      <c r="A14" s="7" t="s">
        <v>6</v>
      </c>
      <c r="B14" s="13">
        <v>33</v>
      </c>
      <c r="C14" s="59">
        <v>328276</v>
      </c>
      <c r="D14" s="21">
        <v>1.91</v>
      </c>
      <c r="E14" s="21">
        <v>147.93</v>
      </c>
      <c r="F14" s="21">
        <v>268.26</v>
      </c>
      <c r="I14" s="20"/>
    </row>
    <row r="15" spans="1:9" ht="11.45" x14ac:dyDescent="0.2">
      <c r="A15" s="7"/>
      <c r="B15" s="13"/>
      <c r="C15" s="59"/>
      <c r="D15" s="21"/>
      <c r="E15" s="21"/>
      <c r="F15" s="21"/>
      <c r="I15" s="20"/>
    </row>
    <row r="16" spans="1:9" ht="11.45" x14ac:dyDescent="0.2">
      <c r="A16" s="7" t="s">
        <v>7</v>
      </c>
      <c r="B16" s="13">
        <v>1</v>
      </c>
      <c r="C16" s="59">
        <v>525829</v>
      </c>
      <c r="D16" s="21">
        <v>2.14</v>
      </c>
      <c r="E16" s="21">
        <v>98.28</v>
      </c>
      <c r="F16" s="21">
        <v>233.10000000000002</v>
      </c>
      <c r="I16" s="20"/>
    </row>
    <row r="17" spans="1:9" ht="11.45" x14ac:dyDescent="0.2">
      <c r="A17" s="7"/>
      <c r="B17" s="13"/>
      <c r="C17" s="59"/>
      <c r="D17" s="21"/>
      <c r="E17" s="21"/>
      <c r="F17" s="21"/>
      <c r="I17" s="20"/>
    </row>
    <row r="18" spans="1:9" ht="11.45" x14ac:dyDescent="0.2">
      <c r="A18" s="7" t="s">
        <v>8</v>
      </c>
      <c r="B18" s="13">
        <v>59</v>
      </c>
      <c r="C18" s="59">
        <v>307108</v>
      </c>
      <c r="D18" s="21">
        <v>1.57</v>
      </c>
      <c r="E18" s="21">
        <v>123.89</v>
      </c>
      <c r="F18" s="21">
        <v>222.8</v>
      </c>
      <c r="I18" s="20"/>
    </row>
    <row r="19" spans="1:9" x14ac:dyDescent="0.2">
      <c r="A19" s="7" t="s">
        <v>9</v>
      </c>
      <c r="B19" s="13">
        <v>53</v>
      </c>
      <c r="C19" s="59">
        <v>262648</v>
      </c>
      <c r="D19" s="21">
        <v>1.62</v>
      </c>
      <c r="E19" s="21">
        <v>141.13</v>
      </c>
      <c r="F19" s="21">
        <v>243.19</v>
      </c>
      <c r="I19" s="20"/>
    </row>
    <row r="20" spans="1:9" x14ac:dyDescent="0.2">
      <c r="A20" s="7" t="s">
        <v>10</v>
      </c>
      <c r="B20" s="13">
        <v>28</v>
      </c>
      <c r="C20" s="59">
        <v>243801</v>
      </c>
      <c r="D20" s="21">
        <v>1.88</v>
      </c>
      <c r="E20" s="21">
        <v>104.47</v>
      </c>
      <c r="F20" s="21">
        <v>222.91</v>
      </c>
      <c r="I20" s="20"/>
    </row>
    <row r="21" spans="1:9" ht="24" x14ac:dyDescent="0.2">
      <c r="A21" s="38" t="s">
        <v>33</v>
      </c>
      <c r="B21" s="13">
        <v>35</v>
      </c>
      <c r="C21" s="59">
        <v>242207</v>
      </c>
      <c r="D21" s="21">
        <v>1.91</v>
      </c>
      <c r="E21" s="21">
        <v>151.62</v>
      </c>
      <c r="F21" s="21">
        <v>271.95</v>
      </c>
      <c r="I21" s="20"/>
    </row>
    <row r="22" spans="1:9" ht="11.45" x14ac:dyDescent="0.2">
      <c r="A22" s="7"/>
      <c r="B22" s="13"/>
      <c r="C22" s="59"/>
      <c r="D22" s="21"/>
      <c r="E22" s="21"/>
      <c r="F22" s="21"/>
      <c r="I22" s="20"/>
    </row>
    <row r="23" spans="1:9" ht="11.45" x14ac:dyDescent="0.2">
      <c r="A23" s="7" t="s">
        <v>11</v>
      </c>
      <c r="B23" s="13">
        <v>1</v>
      </c>
      <c r="C23" s="59">
        <v>523750</v>
      </c>
      <c r="D23" s="21">
        <v>1.85</v>
      </c>
      <c r="E23" s="21">
        <v>116.59</v>
      </c>
      <c r="F23" s="21">
        <v>233.14000000000001</v>
      </c>
      <c r="I23" s="20"/>
    </row>
    <row r="24" spans="1:9" ht="11.45" x14ac:dyDescent="0.2">
      <c r="A24" s="7"/>
      <c r="B24" s="13"/>
      <c r="C24" s="59"/>
      <c r="D24" s="21"/>
      <c r="E24" s="21"/>
      <c r="F24" s="21"/>
      <c r="I24" s="20"/>
    </row>
    <row r="25" spans="1:9" ht="11.45" x14ac:dyDescent="0.2">
      <c r="A25" s="7" t="s">
        <v>12</v>
      </c>
      <c r="B25" s="13">
        <v>32</v>
      </c>
      <c r="C25" s="59">
        <v>258077</v>
      </c>
      <c r="D25" s="21">
        <v>1.88</v>
      </c>
      <c r="E25" s="21">
        <v>107.11</v>
      </c>
      <c r="F25" s="21">
        <v>225.55</v>
      </c>
      <c r="I25" s="20"/>
    </row>
    <row r="26" spans="1:9" ht="11.45" x14ac:dyDescent="0.2">
      <c r="A26" s="7" t="s">
        <v>13</v>
      </c>
      <c r="B26" s="13">
        <v>30</v>
      </c>
      <c r="C26" s="59">
        <v>197583</v>
      </c>
      <c r="D26" s="21">
        <v>1.86</v>
      </c>
      <c r="E26" s="21">
        <v>113.45</v>
      </c>
      <c r="F26" s="21">
        <v>230.63</v>
      </c>
      <c r="I26" s="20"/>
    </row>
    <row r="27" spans="1:9" ht="11.45" x14ac:dyDescent="0.2">
      <c r="A27" s="7"/>
      <c r="B27" s="13"/>
      <c r="C27" s="59"/>
      <c r="D27" s="21"/>
      <c r="E27" s="21"/>
      <c r="F27" s="21"/>
      <c r="I27" s="20"/>
    </row>
    <row r="28" spans="1:9" x14ac:dyDescent="0.25">
      <c r="A28" s="9" t="s">
        <v>14</v>
      </c>
      <c r="B28" s="17">
        <v>425</v>
      </c>
      <c r="C28" s="60">
        <v>4019357</v>
      </c>
      <c r="D28" s="22">
        <v>1.9</v>
      </c>
      <c r="E28" s="22">
        <v>124.26</v>
      </c>
      <c r="F28" s="22">
        <v>243.95999999999998</v>
      </c>
      <c r="I28" s="20"/>
    </row>
    <row r="29" spans="1:9" ht="11.45" x14ac:dyDescent="0.2">
      <c r="F29" s="58"/>
    </row>
  </sheetData>
  <mergeCells count="8">
    <mergeCell ref="A5:A7"/>
    <mergeCell ref="B5:B6"/>
    <mergeCell ref="C5:C6"/>
    <mergeCell ref="F5:F6"/>
    <mergeCell ref="B7:C7"/>
    <mergeCell ref="E7:F7"/>
    <mergeCell ref="D5:D6"/>
    <mergeCell ref="E5:E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zoomScaleNormal="100" workbookViewId="0"/>
  </sheetViews>
  <sheetFormatPr baseColWidth="10" defaultRowHeight="12" x14ac:dyDescent="0.2"/>
  <cols>
    <col min="1" max="1" width="18.85546875" customWidth="1"/>
    <col min="2" max="4" width="8" customWidth="1"/>
    <col min="5" max="7" width="8.28515625" customWidth="1"/>
    <col min="8" max="10" width="9" customWidth="1"/>
  </cols>
  <sheetData>
    <row r="1" spans="1:11" ht="12.75" x14ac:dyDescent="0.2">
      <c r="A1" s="82" t="s">
        <v>42</v>
      </c>
      <c r="B1" s="82"/>
      <c r="C1" s="82"/>
      <c r="D1" s="82"/>
      <c r="E1" s="82"/>
      <c r="F1" s="82"/>
      <c r="G1" s="82"/>
      <c r="H1" s="82"/>
      <c r="I1" s="1"/>
      <c r="J1" s="1"/>
    </row>
    <row r="2" spans="1:11" ht="13.5" customHeight="1" x14ac:dyDescent="0.2">
      <c r="A2" s="82" t="s">
        <v>0</v>
      </c>
      <c r="B2" s="82"/>
      <c r="C2" s="82"/>
      <c r="D2" s="82"/>
      <c r="E2" s="82"/>
      <c r="F2" s="82"/>
      <c r="G2" s="82"/>
      <c r="H2" s="82"/>
      <c r="I2" s="1"/>
      <c r="J2" s="1"/>
    </row>
    <row r="3" spans="1:11" ht="13.15" customHeight="1" x14ac:dyDescent="0.2"/>
    <row r="5" spans="1:11" s="3" customFormat="1" ht="36" customHeight="1" x14ac:dyDescent="0.2">
      <c r="A5" s="91" t="s">
        <v>1</v>
      </c>
      <c r="B5" s="94" t="s">
        <v>27</v>
      </c>
      <c r="C5" s="95"/>
      <c r="D5" s="95"/>
      <c r="E5" s="94" t="s">
        <v>28</v>
      </c>
      <c r="F5" s="95"/>
      <c r="G5" s="96"/>
      <c r="H5" s="94" t="s">
        <v>29</v>
      </c>
      <c r="I5" s="95"/>
      <c r="J5" s="96"/>
    </row>
    <row r="6" spans="1:11" s="3" customFormat="1" ht="12" customHeight="1" x14ac:dyDescent="0.2">
      <c r="A6" s="92"/>
      <c r="B6" s="18">
        <v>2014</v>
      </c>
      <c r="C6" s="18">
        <v>2015</v>
      </c>
      <c r="D6" s="18">
        <v>2016</v>
      </c>
      <c r="E6" s="18">
        <v>2014</v>
      </c>
      <c r="F6" s="18">
        <v>2015</v>
      </c>
      <c r="G6" s="5">
        <v>2016</v>
      </c>
      <c r="H6" s="18">
        <v>2014</v>
      </c>
      <c r="I6" s="18">
        <v>2015</v>
      </c>
      <c r="J6" s="5">
        <v>2016</v>
      </c>
    </row>
    <row r="7" spans="1:11" s="3" customFormat="1" ht="15" customHeight="1" x14ac:dyDescent="0.2">
      <c r="A7" s="93"/>
      <c r="B7" s="97" t="s">
        <v>18</v>
      </c>
      <c r="C7" s="97"/>
      <c r="D7" s="97"/>
      <c r="E7" s="97" t="s">
        <v>20</v>
      </c>
      <c r="F7" s="97"/>
      <c r="G7" s="98"/>
      <c r="H7" s="97" t="s">
        <v>19</v>
      </c>
      <c r="I7" s="97"/>
      <c r="J7" s="98"/>
    </row>
    <row r="8" spans="1:11" ht="11.45" x14ac:dyDescent="0.2">
      <c r="A8" s="6"/>
    </row>
    <row r="9" spans="1:11" ht="11.45" x14ac:dyDescent="0.2">
      <c r="A9" s="7" t="s">
        <v>2</v>
      </c>
      <c r="B9" s="21">
        <v>2.66</v>
      </c>
      <c r="C9" s="21">
        <v>2.66</v>
      </c>
      <c r="D9" s="21">
        <v>2.94</v>
      </c>
      <c r="E9" s="21">
        <v>0.87</v>
      </c>
      <c r="F9" s="21">
        <v>0.87</v>
      </c>
      <c r="G9" s="21">
        <v>1.06</v>
      </c>
      <c r="H9" s="23" t="s">
        <v>80</v>
      </c>
      <c r="I9" s="23" t="s">
        <v>80</v>
      </c>
      <c r="J9" s="23" t="s">
        <v>80</v>
      </c>
      <c r="K9" s="23"/>
    </row>
    <row r="10" spans="1:11" ht="11.45" x14ac:dyDescent="0.2">
      <c r="A10" s="7"/>
      <c r="B10" s="21"/>
      <c r="C10" s="21"/>
      <c r="D10" s="21"/>
      <c r="E10" s="21"/>
      <c r="F10" s="21"/>
      <c r="G10" s="21"/>
      <c r="H10" s="23"/>
      <c r="I10" s="23"/>
      <c r="J10" s="23"/>
    </row>
    <row r="11" spans="1:11" ht="11.45" x14ac:dyDescent="0.2">
      <c r="A11" s="7" t="s">
        <v>3</v>
      </c>
      <c r="B11" s="21">
        <v>2.91</v>
      </c>
      <c r="C11" s="21">
        <v>2.78</v>
      </c>
      <c r="D11" s="21">
        <v>2.81</v>
      </c>
      <c r="E11" s="21">
        <v>0.68</v>
      </c>
      <c r="F11" s="21">
        <v>0.8</v>
      </c>
      <c r="G11" s="21">
        <v>0.79</v>
      </c>
      <c r="H11" s="21">
        <v>116.25</v>
      </c>
      <c r="I11" s="21">
        <v>116.97</v>
      </c>
      <c r="J11" s="21">
        <v>114.9</v>
      </c>
    </row>
    <row r="12" spans="1:11" ht="11.45" x14ac:dyDescent="0.2">
      <c r="A12" s="7" t="s">
        <v>4</v>
      </c>
      <c r="B12" s="21">
        <v>2.92</v>
      </c>
      <c r="C12" s="21">
        <v>2.9</v>
      </c>
      <c r="D12" s="21">
        <v>2.92</v>
      </c>
      <c r="E12" s="21">
        <v>0.69</v>
      </c>
      <c r="F12" s="21">
        <v>0.66</v>
      </c>
      <c r="G12" s="21">
        <v>0.65</v>
      </c>
      <c r="H12" s="21">
        <v>106.3</v>
      </c>
      <c r="I12" s="21">
        <v>106.49</v>
      </c>
      <c r="J12" s="21">
        <v>106.49</v>
      </c>
    </row>
    <row r="13" spans="1:11" ht="11.45" x14ac:dyDescent="0.2">
      <c r="A13" s="7" t="s">
        <v>5</v>
      </c>
      <c r="B13" s="21">
        <v>2.36</v>
      </c>
      <c r="C13" s="21">
        <v>2.36</v>
      </c>
      <c r="D13" s="21">
        <v>2.2599999999999998</v>
      </c>
      <c r="E13" s="21">
        <v>0.44</v>
      </c>
      <c r="F13" s="21">
        <v>0.44</v>
      </c>
      <c r="G13" s="21">
        <v>0.39</v>
      </c>
      <c r="H13" s="21">
        <v>64.52</v>
      </c>
      <c r="I13" s="21">
        <v>64.52</v>
      </c>
      <c r="J13" s="21">
        <v>64.489999999999995</v>
      </c>
    </row>
    <row r="14" spans="1:11" ht="11.45" x14ac:dyDescent="0.2">
      <c r="A14" s="7" t="s">
        <v>6</v>
      </c>
      <c r="B14" s="21">
        <v>2.57</v>
      </c>
      <c r="C14" s="21">
        <v>2.29</v>
      </c>
      <c r="D14" s="21">
        <v>2.27</v>
      </c>
      <c r="E14" s="21">
        <v>0.69</v>
      </c>
      <c r="F14" s="21">
        <v>0.74</v>
      </c>
      <c r="G14" s="21">
        <v>0.73</v>
      </c>
      <c r="H14" s="21">
        <v>147.4</v>
      </c>
      <c r="I14" s="21">
        <v>147.4</v>
      </c>
      <c r="J14" s="21">
        <v>143.94</v>
      </c>
    </row>
    <row r="15" spans="1:11" ht="11.45" x14ac:dyDescent="0.2">
      <c r="A15" s="7"/>
      <c r="B15" s="21"/>
      <c r="C15" s="21"/>
      <c r="D15" s="21"/>
      <c r="E15" s="21"/>
      <c r="F15" s="21"/>
      <c r="G15" s="21"/>
      <c r="H15" s="23"/>
      <c r="I15" s="23"/>
      <c r="J15" s="23"/>
    </row>
    <row r="16" spans="1:11" ht="11.45" x14ac:dyDescent="0.2">
      <c r="A16" s="7" t="s">
        <v>7</v>
      </c>
      <c r="B16" s="21">
        <v>1.76</v>
      </c>
      <c r="C16" s="21">
        <v>1.81</v>
      </c>
      <c r="D16" s="21">
        <v>1.81</v>
      </c>
      <c r="E16" s="21">
        <v>1.69</v>
      </c>
      <c r="F16" s="21">
        <v>1.69</v>
      </c>
      <c r="G16" s="21">
        <v>1.69</v>
      </c>
      <c r="H16" s="23" t="s">
        <v>80</v>
      </c>
      <c r="I16" s="23" t="s">
        <v>80</v>
      </c>
      <c r="J16" s="23" t="s">
        <v>80</v>
      </c>
    </row>
    <row r="17" spans="1:10" ht="11.45" x14ac:dyDescent="0.2">
      <c r="A17" s="7"/>
      <c r="B17" s="21"/>
      <c r="C17" s="21"/>
      <c r="D17" s="21"/>
      <c r="E17" s="21"/>
      <c r="F17" s="21"/>
      <c r="G17" s="21"/>
      <c r="H17" s="23"/>
      <c r="I17" s="23"/>
      <c r="J17" s="23"/>
    </row>
    <row r="18" spans="1:10" ht="11.45" x14ac:dyDescent="0.2">
      <c r="A18" s="7" t="s">
        <v>8</v>
      </c>
      <c r="B18" s="21">
        <v>2.57</v>
      </c>
      <c r="C18" s="21">
        <v>2.58</v>
      </c>
      <c r="D18" s="21">
        <v>2.6</v>
      </c>
      <c r="E18" s="21">
        <v>0.43</v>
      </c>
      <c r="F18" s="21">
        <v>0.42</v>
      </c>
      <c r="G18" s="21">
        <v>0.44</v>
      </c>
      <c r="H18" s="21">
        <v>103.78</v>
      </c>
      <c r="I18" s="21">
        <v>103.72</v>
      </c>
      <c r="J18" s="21">
        <v>106.04</v>
      </c>
    </row>
    <row r="19" spans="1:10" x14ac:dyDescent="0.2">
      <c r="A19" s="7" t="s">
        <v>9</v>
      </c>
      <c r="B19" s="21">
        <v>2.19</v>
      </c>
      <c r="C19" s="21">
        <v>2.19</v>
      </c>
      <c r="D19" s="21">
        <v>2.2000000000000002</v>
      </c>
      <c r="E19" s="21">
        <v>0.49</v>
      </c>
      <c r="F19" s="21">
        <v>0.49</v>
      </c>
      <c r="G19" s="21">
        <v>0.52</v>
      </c>
      <c r="H19" s="21">
        <v>102.98</v>
      </c>
      <c r="I19" s="21">
        <v>103.61</v>
      </c>
      <c r="J19" s="21">
        <v>103.9</v>
      </c>
    </row>
    <row r="20" spans="1:10" x14ac:dyDescent="0.2">
      <c r="A20" s="7" t="s">
        <v>10</v>
      </c>
      <c r="B20" s="21">
        <v>2.4900000000000002</v>
      </c>
      <c r="C20" s="21">
        <v>2.4900000000000002</v>
      </c>
      <c r="D20" s="21">
        <v>2.4</v>
      </c>
      <c r="E20" s="21">
        <v>0.57999999999999996</v>
      </c>
      <c r="F20" s="21">
        <v>0.59</v>
      </c>
      <c r="G20" s="21">
        <v>0.63</v>
      </c>
      <c r="H20" s="21">
        <v>68.09</v>
      </c>
      <c r="I20" s="21">
        <v>68.09</v>
      </c>
      <c r="J20" s="21">
        <v>76.23</v>
      </c>
    </row>
    <row r="21" spans="1:10" ht="24" x14ac:dyDescent="0.2">
      <c r="A21" s="38" t="s">
        <v>33</v>
      </c>
      <c r="B21" s="21">
        <v>2.94</v>
      </c>
      <c r="C21" s="21">
        <v>2.93</v>
      </c>
      <c r="D21" s="21">
        <v>2.94</v>
      </c>
      <c r="E21" s="21">
        <v>0.73</v>
      </c>
      <c r="F21" s="21">
        <v>0.67</v>
      </c>
      <c r="G21" s="21">
        <v>0.67</v>
      </c>
      <c r="H21" s="21">
        <v>65.05</v>
      </c>
      <c r="I21" s="21">
        <v>60.85</v>
      </c>
      <c r="J21" s="21">
        <v>61.67</v>
      </c>
    </row>
    <row r="22" spans="1:10" ht="11.45" x14ac:dyDescent="0.2">
      <c r="A22" s="7"/>
      <c r="B22" s="21"/>
      <c r="C22" s="21"/>
      <c r="D22" s="21"/>
      <c r="E22" s="21"/>
      <c r="F22" s="21"/>
      <c r="G22" s="21"/>
      <c r="H22" s="23"/>
      <c r="I22" s="23"/>
      <c r="J22" s="23"/>
    </row>
    <row r="23" spans="1:10" ht="11.45" x14ac:dyDescent="0.2">
      <c r="A23" s="7" t="s">
        <v>11</v>
      </c>
      <c r="B23" s="21">
        <v>1.38</v>
      </c>
      <c r="C23" s="21">
        <v>1.38</v>
      </c>
      <c r="D23" s="21">
        <v>1.45</v>
      </c>
      <c r="E23" s="21">
        <v>0.84</v>
      </c>
      <c r="F23" s="21">
        <v>0.86</v>
      </c>
      <c r="G23" s="21">
        <v>0.73</v>
      </c>
      <c r="H23" s="21">
        <v>58.42</v>
      </c>
      <c r="I23" s="21">
        <v>58.42</v>
      </c>
      <c r="J23" s="21">
        <v>66.849999999999994</v>
      </c>
    </row>
    <row r="24" spans="1:10" ht="11.45" x14ac:dyDescent="0.2">
      <c r="A24" s="7"/>
      <c r="B24" s="21"/>
      <c r="C24" s="21"/>
      <c r="D24" s="21"/>
      <c r="E24" s="21"/>
      <c r="F24" s="21"/>
      <c r="G24" s="21"/>
      <c r="H24" s="23"/>
      <c r="I24" s="23"/>
      <c r="J24" s="23"/>
    </row>
    <row r="25" spans="1:10" ht="11.45" x14ac:dyDescent="0.2">
      <c r="A25" s="7" t="s">
        <v>12</v>
      </c>
      <c r="B25" s="21">
        <v>2.72</v>
      </c>
      <c r="C25" s="21">
        <v>2.73</v>
      </c>
      <c r="D25" s="21">
        <v>2.82</v>
      </c>
      <c r="E25" s="21">
        <v>0.79</v>
      </c>
      <c r="F25" s="21">
        <v>0.85</v>
      </c>
      <c r="G25" s="21">
        <v>0.83</v>
      </c>
      <c r="H25" s="21">
        <v>85.77</v>
      </c>
      <c r="I25" s="21">
        <v>85.77</v>
      </c>
      <c r="J25" s="21">
        <v>88.27</v>
      </c>
    </row>
    <row r="26" spans="1:10" ht="11.45" x14ac:dyDescent="0.2">
      <c r="A26" s="7" t="s">
        <v>13</v>
      </c>
      <c r="B26" s="21">
        <v>2.15</v>
      </c>
      <c r="C26" s="21">
        <v>2.2200000000000002</v>
      </c>
      <c r="D26" s="21">
        <v>2.34</v>
      </c>
      <c r="E26" s="21">
        <v>0.59</v>
      </c>
      <c r="F26" s="21">
        <v>0.62</v>
      </c>
      <c r="G26" s="21">
        <v>0.64</v>
      </c>
      <c r="H26" s="21">
        <v>58.07</v>
      </c>
      <c r="I26" s="21">
        <v>58.07</v>
      </c>
      <c r="J26" s="21">
        <v>60.65</v>
      </c>
    </row>
    <row r="27" spans="1:10" ht="11.45" x14ac:dyDescent="0.2">
      <c r="A27" s="7"/>
      <c r="B27" s="21"/>
      <c r="C27" s="21"/>
      <c r="D27" s="21"/>
      <c r="E27" s="21"/>
      <c r="F27" s="21"/>
      <c r="G27" s="21"/>
      <c r="H27" s="21"/>
      <c r="I27" s="21"/>
      <c r="J27" s="21"/>
    </row>
    <row r="28" spans="1:10" x14ac:dyDescent="0.2">
      <c r="A28" s="9" t="s">
        <v>14</v>
      </c>
      <c r="B28" s="22">
        <v>2.2999999999999998</v>
      </c>
      <c r="C28" s="22">
        <v>2.29</v>
      </c>
      <c r="D28" s="22">
        <v>2.3199999999999998</v>
      </c>
      <c r="E28" s="22">
        <v>0.89</v>
      </c>
      <c r="F28" s="22">
        <v>0.9</v>
      </c>
      <c r="G28" s="22">
        <v>0.89</v>
      </c>
      <c r="H28" s="22">
        <v>89.37</v>
      </c>
      <c r="I28" s="22">
        <v>89.21</v>
      </c>
      <c r="J28" s="22">
        <v>91.21</v>
      </c>
    </row>
  </sheetData>
  <mergeCells count="7">
    <mergeCell ref="H5:J5"/>
    <mergeCell ref="H7:J7"/>
    <mergeCell ref="A5:A7"/>
    <mergeCell ref="B5:D5"/>
    <mergeCell ref="E5:G5"/>
    <mergeCell ref="B7:D7"/>
    <mergeCell ref="E7:G7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/>
  </sheetViews>
  <sheetFormatPr baseColWidth="10" defaultColWidth="11" defaultRowHeight="12" x14ac:dyDescent="0.2"/>
  <cols>
    <col min="1" max="1" width="19" style="20" customWidth="1"/>
    <col min="2" max="2" width="10.140625" style="20" customWidth="1"/>
    <col min="3" max="5" width="13.42578125" style="20" customWidth="1"/>
    <col min="6" max="6" width="12" style="20" customWidth="1"/>
    <col min="7" max="7" width="13.5703125" style="20" customWidth="1"/>
    <col min="8" max="16384" width="11" style="20"/>
  </cols>
  <sheetData>
    <row r="1" spans="1:10" ht="12.75" x14ac:dyDescent="0.2">
      <c r="A1" s="82" t="s">
        <v>49</v>
      </c>
      <c r="B1" s="82"/>
      <c r="C1" s="83"/>
      <c r="D1" s="83"/>
      <c r="E1" s="83"/>
      <c r="F1" s="83"/>
    </row>
    <row r="2" spans="1:10" s="35" customFormat="1" ht="13.5" customHeight="1" x14ac:dyDescent="0.2">
      <c r="A2" s="82" t="s">
        <v>46</v>
      </c>
      <c r="B2" s="82"/>
      <c r="C2" s="83"/>
      <c r="D2" s="83"/>
      <c r="E2" s="83"/>
      <c r="F2" s="83"/>
    </row>
    <row r="3" spans="1:10" ht="13.15" customHeight="1" x14ac:dyDescent="0.2">
      <c r="A3" s="1"/>
    </row>
    <row r="5" spans="1:10" s="3" customFormat="1" ht="36" customHeight="1" x14ac:dyDescent="0.2">
      <c r="A5" s="91" t="s">
        <v>1</v>
      </c>
      <c r="B5" s="95" t="s">
        <v>16</v>
      </c>
      <c r="C5" s="94" t="s">
        <v>79</v>
      </c>
      <c r="D5" s="106" t="s">
        <v>35</v>
      </c>
      <c r="E5" s="100" t="s">
        <v>28</v>
      </c>
      <c r="F5" s="104" t="s">
        <v>29</v>
      </c>
      <c r="G5" s="102" t="s">
        <v>78</v>
      </c>
    </row>
    <row r="6" spans="1:10" s="3" customFormat="1" ht="12" customHeight="1" x14ac:dyDescent="0.2">
      <c r="A6" s="92"/>
      <c r="B6" s="99"/>
      <c r="C6" s="99"/>
      <c r="D6" s="107"/>
      <c r="E6" s="101"/>
      <c r="F6" s="105"/>
      <c r="G6" s="103"/>
    </row>
    <row r="7" spans="1:10" s="3" customFormat="1" ht="12" customHeight="1" x14ac:dyDescent="0.2">
      <c r="A7" s="93"/>
      <c r="B7" s="97" t="s">
        <v>17</v>
      </c>
      <c r="C7" s="97"/>
      <c r="D7" s="19" t="s">
        <v>18</v>
      </c>
      <c r="E7" s="19" t="s">
        <v>20</v>
      </c>
      <c r="F7" s="97" t="s">
        <v>19</v>
      </c>
      <c r="G7" s="98"/>
    </row>
    <row r="8" spans="1:10" ht="11.45" x14ac:dyDescent="0.2">
      <c r="A8" s="6"/>
    </row>
    <row r="9" spans="1:10" x14ac:dyDescent="0.2">
      <c r="A9" s="7" t="s">
        <v>2</v>
      </c>
      <c r="B9" s="75">
        <v>1</v>
      </c>
      <c r="C9" s="61">
        <v>236609</v>
      </c>
      <c r="D9" s="77">
        <v>2.66</v>
      </c>
      <c r="E9" s="77">
        <v>0.87</v>
      </c>
      <c r="F9" s="77" t="s">
        <v>21</v>
      </c>
      <c r="G9" s="21">
        <v>237.18</v>
      </c>
      <c r="J9" s="34"/>
    </row>
    <row r="10" spans="1:10" ht="11.45" x14ac:dyDescent="0.2">
      <c r="A10" s="7"/>
      <c r="B10" s="78"/>
      <c r="C10" s="25"/>
      <c r="D10" s="62"/>
      <c r="E10" s="72"/>
      <c r="F10" s="72"/>
      <c r="G10" s="21"/>
      <c r="J10" s="34"/>
    </row>
    <row r="11" spans="1:10" x14ac:dyDescent="0.2">
      <c r="A11" s="7" t="s">
        <v>3</v>
      </c>
      <c r="B11" s="75">
        <v>61</v>
      </c>
      <c r="C11" s="61">
        <v>286614</v>
      </c>
      <c r="D11" s="77">
        <v>2.91</v>
      </c>
      <c r="E11" s="77">
        <v>0.68</v>
      </c>
      <c r="F11" s="77">
        <v>116.25</v>
      </c>
      <c r="G11" s="21">
        <v>353.98</v>
      </c>
      <c r="J11" s="34"/>
    </row>
    <row r="12" spans="1:10" x14ac:dyDescent="0.2">
      <c r="A12" s="7" t="s">
        <v>4</v>
      </c>
      <c r="B12" s="75">
        <v>51</v>
      </c>
      <c r="C12" s="61">
        <v>233818</v>
      </c>
      <c r="D12" s="77">
        <v>2.92</v>
      </c>
      <c r="E12" s="77">
        <v>0.69</v>
      </c>
      <c r="F12" s="77">
        <v>106.3</v>
      </c>
      <c r="G12" s="21">
        <v>345.46</v>
      </c>
      <c r="J12" s="34"/>
    </row>
    <row r="13" spans="1:10" x14ac:dyDescent="0.2">
      <c r="A13" s="7" t="s">
        <v>5</v>
      </c>
      <c r="B13" s="75">
        <v>38</v>
      </c>
      <c r="C13" s="61">
        <v>185108</v>
      </c>
      <c r="D13" s="77">
        <v>2.36</v>
      </c>
      <c r="E13" s="77">
        <v>0.44</v>
      </c>
      <c r="F13" s="77">
        <v>64.52</v>
      </c>
      <c r="G13" s="21">
        <v>248.39999999999998</v>
      </c>
      <c r="J13" s="34"/>
    </row>
    <row r="14" spans="1:10" x14ac:dyDescent="0.2">
      <c r="A14" s="7" t="s">
        <v>6</v>
      </c>
      <c r="B14" s="75">
        <v>32</v>
      </c>
      <c r="C14" s="61">
        <v>267336</v>
      </c>
      <c r="D14" s="77">
        <v>2.57</v>
      </c>
      <c r="E14" s="77">
        <v>0.69</v>
      </c>
      <c r="F14" s="77">
        <v>147.4</v>
      </c>
      <c r="G14" s="21">
        <v>364.51</v>
      </c>
      <c r="J14" s="34"/>
    </row>
    <row r="15" spans="1:10" ht="11.45" x14ac:dyDescent="0.2">
      <c r="A15" s="7"/>
      <c r="B15" s="78"/>
      <c r="C15" s="62"/>
      <c r="D15" s="62"/>
      <c r="E15" s="72"/>
      <c r="F15" s="72"/>
      <c r="G15" s="21"/>
      <c r="J15" s="34"/>
    </row>
    <row r="16" spans="1:10" x14ac:dyDescent="0.2">
      <c r="A16" s="7" t="s">
        <v>7</v>
      </c>
      <c r="B16" s="75">
        <v>1</v>
      </c>
      <c r="C16" s="61">
        <v>521092</v>
      </c>
      <c r="D16" s="77">
        <v>1.76</v>
      </c>
      <c r="E16" s="77">
        <v>1.69</v>
      </c>
      <c r="F16" s="77" t="s">
        <v>21</v>
      </c>
      <c r="G16" s="21">
        <v>246.07999999999998</v>
      </c>
      <c r="J16" s="34"/>
    </row>
    <row r="17" spans="1:10" ht="11.45" x14ac:dyDescent="0.2">
      <c r="A17" s="7"/>
      <c r="B17" s="78"/>
      <c r="C17" s="62"/>
      <c r="D17" s="62"/>
      <c r="E17" s="72"/>
      <c r="F17" s="72"/>
      <c r="G17" s="21"/>
      <c r="J17" s="34"/>
    </row>
    <row r="18" spans="1:10" x14ac:dyDescent="0.2">
      <c r="A18" s="7" t="s">
        <v>8</v>
      </c>
      <c r="B18" s="75">
        <v>58</v>
      </c>
      <c r="C18" s="61">
        <v>262268</v>
      </c>
      <c r="D18" s="77">
        <v>2.57</v>
      </c>
      <c r="E18" s="77">
        <v>0.43</v>
      </c>
      <c r="F18" s="77">
        <v>103.78</v>
      </c>
      <c r="G18" s="21">
        <v>300.09000000000003</v>
      </c>
      <c r="J18" s="34"/>
    </row>
    <row r="19" spans="1:10" x14ac:dyDescent="0.2">
      <c r="A19" s="7" t="s">
        <v>9</v>
      </c>
      <c r="B19" s="75">
        <v>52</v>
      </c>
      <c r="C19" s="61">
        <v>241079</v>
      </c>
      <c r="D19" s="77">
        <v>2.19</v>
      </c>
      <c r="E19" s="77">
        <v>0.49</v>
      </c>
      <c r="F19" s="77">
        <v>102.98</v>
      </c>
      <c r="G19" s="21">
        <v>280.15000000000003</v>
      </c>
      <c r="J19" s="34"/>
    </row>
    <row r="20" spans="1:10" x14ac:dyDescent="0.2">
      <c r="A20" s="7" t="s">
        <v>10</v>
      </c>
      <c r="B20" s="75">
        <v>28</v>
      </c>
      <c r="C20" s="61">
        <v>215988</v>
      </c>
      <c r="D20" s="77">
        <v>2.4900000000000002</v>
      </c>
      <c r="E20" s="77">
        <v>0.57999999999999996</v>
      </c>
      <c r="F20" s="77">
        <v>68.09</v>
      </c>
      <c r="G20" s="21">
        <v>271.36</v>
      </c>
      <c r="J20" s="34"/>
    </row>
    <row r="21" spans="1:10" ht="24" x14ac:dyDescent="0.2">
      <c r="A21" s="38" t="s">
        <v>33</v>
      </c>
      <c r="B21" s="75">
        <v>36</v>
      </c>
      <c r="C21" s="61">
        <v>218726</v>
      </c>
      <c r="D21" s="77">
        <v>2.94</v>
      </c>
      <c r="E21" s="77">
        <v>0.73</v>
      </c>
      <c r="F21" s="77">
        <v>65.05</v>
      </c>
      <c r="G21" s="21">
        <v>308.67</v>
      </c>
      <c r="J21" s="34"/>
    </row>
    <row r="22" spans="1:10" ht="11.45" x14ac:dyDescent="0.2">
      <c r="A22" s="7"/>
      <c r="B22" s="78"/>
      <c r="C22" s="62"/>
      <c r="D22" s="62"/>
      <c r="E22" s="72"/>
      <c r="F22" s="72"/>
      <c r="G22" s="21"/>
      <c r="J22" s="34"/>
    </row>
    <row r="23" spans="1:10" x14ac:dyDescent="0.2">
      <c r="A23" s="7" t="s">
        <v>11</v>
      </c>
      <c r="B23" s="75">
        <v>1</v>
      </c>
      <c r="C23" s="61">
        <v>518660</v>
      </c>
      <c r="D23" s="77">
        <v>1.38</v>
      </c>
      <c r="E23" s="77">
        <v>0.84</v>
      </c>
      <c r="F23" s="77">
        <v>58.42</v>
      </c>
      <c r="G23" s="21">
        <v>212.56</v>
      </c>
      <c r="J23" s="34"/>
    </row>
    <row r="24" spans="1:10" ht="11.45" x14ac:dyDescent="0.2">
      <c r="A24" s="7"/>
      <c r="B24" s="78"/>
      <c r="C24" s="62"/>
      <c r="D24" s="62"/>
      <c r="E24" s="72"/>
      <c r="F24" s="72"/>
      <c r="G24" s="21"/>
      <c r="J24" s="34"/>
    </row>
    <row r="25" spans="1:10" x14ac:dyDescent="0.2">
      <c r="A25" s="7" t="s">
        <v>12</v>
      </c>
      <c r="B25" s="75">
        <v>32</v>
      </c>
      <c r="C25" s="61">
        <v>216337</v>
      </c>
      <c r="D25" s="77">
        <v>2.72</v>
      </c>
      <c r="E25" s="77">
        <v>0.79</v>
      </c>
      <c r="F25" s="77">
        <v>85.77</v>
      </c>
      <c r="G25" s="21">
        <v>320.33</v>
      </c>
      <c r="J25" s="34"/>
    </row>
    <row r="26" spans="1:10" x14ac:dyDescent="0.2">
      <c r="A26" s="7" t="s">
        <v>13</v>
      </c>
      <c r="B26" s="75">
        <v>30</v>
      </c>
      <c r="C26" s="61">
        <v>169356</v>
      </c>
      <c r="D26" s="77">
        <v>2.15</v>
      </c>
      <c r="E26" s="77">
        <v>0.59</v>
      </c>
      <c r="F26" s="77">
        <v>58.07</v>
      </c>
      <c r="G26" s="21">
        <v>240.71999999999997</v>
      </c>
      <c r="J26" s="34"/>
    </row>
    <row r="27" spans="1:10" ht="11.45" x14ac:dyDescent="0.2">
      <c r="A27" s="7"/>
      <c r="B27" s="78"/>
      <c r="C27" s="62"/>
      <c r="D27" s="62"/>
      <c r="E27" s="72"/>
      <c r="F27" s="72"/>
      <c r="G27" s="21"/>
      <c r="J27" s="34"/>
    </row>
    <row r="28" spans="1:10" x14ac:dyDescent="0.2">
      <c r="A28" s="9" t="s">
        <v>14</v>
      </c>
      <c r="B28" s="79">
        <v>421</v>
      </c>
      <c r="C28" s="63">
        <v>3572991</v>
      </c>
      <c r="D28" s="76">
        <v>2.2999999999999998</v>
      </c>
      <c r="E28" s="76">
        <v>0.89</v>
      </c>
      <c r="F28" s="76">
        <v>89.37</v>
      </c>
      <c r="G28" s="22">
        <v>305.46999999999997</v>
      </c>
      <c r="J28" s="34"/>
    </row>
    <row r="29" spans="1:10" x14ac:dyDescent="0.2">
      <c r="B29" s="13"/>
      <c r="C29" s="16"/>
      <c r="D29" s="14"/>
      <c r="E29" s="14"/>
      <c r="F29" s="14"/>
      <c r="G29" s="15"/>
    </row>
  </sheetData>
  <mergeCells count="9">
    <mergeCell ref="A5:A7"/>
    <mergeCell ref="B5:B6"/>
    <mergeCell ref="C5:C6"/>
    <mergeCell ref="G5:G6"/>
    <mergeCell ref="B7:C7"/>
    <mergeCell ref="F7:G7"/>
    <mergeCell ref="D5:D6"/>
    <mergeCell ref="E5:E6"/>
    <mergeCell ref="F5:F6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>
    <oddHeader>&amp;C&amp;P</oddHeader>
    <oddFooter>&amp;C&amp;7© Statistisches Landesamt des Freistaates Sachsen - Q I 10 - 3j/16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 </vt:lpstr>
      <vt:lpstr>Tab10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Wasser- und Abwasserentgelte im Freistaat Sachsen 2014-2016</dc:title>
  <dc:subject>Wasser- und Abwasserentgelte</dc:subject>
  <dc:creator>Statistisches Landesamt des Freistaates Sachsen</dc:creator>
  <cp:keywords>Entgelte, Trinkwasser, Abwasser, angeschlossenen Einwohner</cp:keywords>
  <dc:description>Q I 10-3j/16</dc:description>
  <cp:lastModifiedBy>Klaua, Eva - StaLa</cp:lastModifiedBy>
  <cp:lastPrinted>2018-01-29T09:34:55Z</cp:lastPrinted>
  <dcterms:created xsi:type="dcterms:W3CDTF">2016-09-12T06:49:17Z</dcterms:created>
  <dcterms:modified xsi:type="dcterms:W3CDTF">2018-01-29T09:52:29Z</dcterms:modified>
  <cp:category>Statistischer Bericht</cp:category>
  <cp:contentStatus>Januar 2018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-909854142</vt:i4>
  </property>
  <property fmtid="{D5CDD505-2E9C-101B-9397-08002B2CF9AE}" pid="3" name="_NewReviewCycle">
    <vt:lpwstr/>
  </property>
  <property fmtid="{D5CDD505-2E9C-101B-9397-08002B2CF9AE}" pid="4" name="_EmailSubject">
    <vt:lpwstr>Statistischer Bericht Q I 10 - 3j/16 Wasser- und Abwasserentgelte im Freistaat Sachsen 2014-2016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