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825" windowWidth="11310" windowHeight="10005"/>
  </bookViews>
  <sheets>
    <sheet name="Titel" sheetId="17" r:id="rId1"/>
    <sheet name="Impressum" sheetId="18" r:id="rId2"/>
    <sheet name="Inhalt" sheetId="16" r:id="rId3"/>
    <sheet name="Tab 1 " sheetId="8" r:id="rId4"/>
    <sheet name="Tab 2 " sheetId="9" r:id="rId5"/>
    <sheet name="Tab 3" sheetId="13" r:id="rId6"/>
    <sheet name="Tab 4 " sheetId="3" r:id="rId7"/>
    <sheet name="Tab 5" sheetId="5" r:id="rId8"/>
    <sheet name="Tab 6 " sheetId="2" r:id="rId9"/>
    <sheet name="Tab 7 " sheetId="12" r:id="rId10"/>
    <sheet name="Tab 8" sheetId="15" r:id="rId11"/>
  </sheets>
  <definedNames>
    <definedName name="_xlnm.Print_Area" localSheetId="2">Inhalt!$A$1:$B$62</definedName>
    <definedName name="_xlnm.Print_Area" localSheetId="6">'Tab 4 '!$A$1:$I$62</definedName>
    <definedName name="_xlnm.Print_Area" localSheetId="10">'Tab 8'!$A$1:$I$61</definedName>
  </definedNames>
  <calcPr calcId="145621"/>
</workbook>
</file>

<file path=xl/calcChain.xml><?xml version="1.0" encoding="utf-8"?>
<calcChain xmlns="http://schemas.openxmlformats.org/spreadsheetml/2006/main">
  <c r="C17" i="5" l="1"/>
  <c r="C33" i="3" l="1"/>
  <c r="M37" i="2" l="1"/>
  <c r="Q15" i="12"/>
  <c r="Q16" i="12"/>
  <c r="E21" i="3" l="1"/>
  <c r="E24" i="3"/>
  <c r="E12" i="3"/>
  <c r="E13" i="3"/>
  <c r="E14" i="3"/>
  <c r="I24" i="3"/>
  <c r="C36" i="15" l="1"/>
  <c r="F37" i="2"/>
  <c r="V36" i="12"/>
  <c r="S36" i="12"/>
  <c r="P36" i="12"/>
  <c r="M36" i="12"/>
  <c r="J36" i="12"/>
  <c r="G36" i="12"/>
  <c r="D36" i="12"/>
  <c r="U36" i="12" l="1"/>
  <c r="R36" i="12"/>
  <c r="O36" i="12"/>
  <c r="L36" i="12"/>
  <c r="I36" i="12"/>
  <c r="F36" i="12"/>
  <c r="C36" i="12"/>
  <c r="U37" i="2"/>
  <c r="S37" i="2"/>
  <c r="Q37" i="2"/>
  <c r="O37" i="2"/>
  <c r="I37" i="2"/>
  <c r="G37" i="2"/>
  <c r="E31" i="2"/>
  <c r="F32" i="13" l="1"/>
  <c r="E32" i="13"/>
  <c r="G10" i="8" l="1"/>
  <c r="G13" i="8"/>
  <c r="G15" i="8"/>
  <c r="G41" i="8"/>
  <c r="G42" i="8"/>
  <c r="G43" i="8"/>
  <c r="G17" i="8"/>
  <c r="G18" i="8"/>
  <c r="G23" i="8"/>
  <c r="G26" i="8"/>
  <c r="G28" i="8"/>
  <c r="G30" i="8"/>
  <c r="G32" i="8"/>
  <c r="G34" i="8"/>
  <c r="G35" i="8"/>
  <c r="G8" i="8"/>
  <c r="K27" i="12" l="1"/>
  <c r="K17" i="12"/>
  <c r="K18" i="12"/>
  <c r="W25" i="12"/>
  <c r="K37" i="2" l="1"/>
  <c r="E37" i="2" s="1"/>
  <c r="I20" i="3" l="1"/>
  <c r="I22" i="3"/>
  <c r="G12" i="3"/>
  <c r="G13" i="3"/>
  <c r="G18" i="3"/>
  <c r="G20" i="3"/>
  <c r="G21" i="3"/>
  <c r="G22" i="3"/>
  <c r="G24" i="3"/>
  <c r="G29" i="3"/>
  <c r="G30" i="3"/>
  <c r="E18" i="3"/>
  <c r="E29" i="3"/>
  <c r="E30" i="3"/>
  <c r="C16" i="13"/>
  <c r="C17" i="13"/>
  <c r="C19" i="13"/>
  <c r="C21" i="13"/>
  <c r="C22" i="13"/>
  <c r="C23" i="13"/>
  <c r="C24" i="13"/>
  <c r="C25" i="13"/>
  <c r="C27" i="13"/>
  <c r="C29" i="13"/>
  <c r="C30" i="13"/>
  <c r="Q14" i="9" l="1"/>
  <c r="Q15" i="9"/>
  <c r="Q16" i="9"/>
  <c r="Q17" i="9"/>
  <c r="Q19" i="9"/>
  <c r="Q21" i="9"/>
  <c r="Q22" i="9"/>
  <c r="Q23" i="9"/>
  <c r="Q24" i="9"/>
  <c r="Q26" i="9"/>
  <c r="Q28" i="9"/>
  <c r="Q29" i="9"/>
  <c r="P31" i="9"/>
  <c r="G15" i="9"/>
  <c r="G16" i="9"/>
  <c r="Q32" i="12" l="1"/>
  <c r="Q33" i="12"/>
  <c r="W16" i="12" l="1"/>
  <c r="W15" i="12"/>
  <c r="I13" i="3" l="1"/>
  <c r="D33" i="3"/>
  <c r="E33" i="3" s="1"/>
  <c r="I24" i="9" l="1"/>
  <c r="I16" i="9"/>
  <c r="I17" i="9"/>
  <c r="W36" i="12" l="1"/>
  <c r="G19" i="9" l="1"/>
  <c r="Q21" i="12" l="1"/>
  <c r="E25" i="5" l="1"/>
  <c r="E17" i="5"/>
  <c r="E41" i="5" s="1"/>
  <c r="E49" i="5" s="1"/>
  <c r="D36" i="15"/>
  <c r="E36" i="15"/>
  <c r="F36" i="15"/>
  <c r="G36" i="15"/>
  <c r="H36" i="15"/>
  <c r="D13" i="13"/>
  <c r="D18" i="13"/>
  <c r="C18" i="13" s="1"/>
  <c r="D20" i="13"/>
  <c r="C20" i="13" s="1"/>
  <c r="D26" i="13"/>
  <c r="C26" i="13" s="1"/>
  <c r="D28" i="13"/>
  <c r="C28" i="13" s="1"/>
  <c r="D31" i="13"/>
  <c r="C31" i="13" s="1"/>
  <c r="I32" i="13"/>
  <c r="J32" i="13"/>
  <c r="I12" i="3"/>
  <c r="C30" i="9"/>
  <c r="C13" i="9"/>
  <c r="C18" i="9"/>
  <c r="C20" i="9"/>
  <c r="C25" i="9"/>
  <c r="C27" i="9"/>
  <c r="C12" i="9"/>
  <c r="C13" i="13" l="1"/>
  <c r="D32" i="13"/>
  <c r="C31" i="9"/>
  <c r="G10" i="3"/>
  <c r="E10" i="3"/>
  <c r="Q13" i="12" l="1"/>
  <c r="T36" i="12"/>
  <c r="Q36" i="12"/>
  <c r="H36" i="12" l="1"/>
  <c r="B35" i="5" l="1"/>
  <c r="C25" i="5"/>
  <c r="D25" i="5"/>
  <c r="F25" i="5"/>
  <c r="G25" i="5"/>
  <c r="H25" i="5"/>
  <c r="B25" i="5"/>
  <c r="D17" i="5"/>
  <c r="F17" i="5"/>
  <c r="G17" i="5"/>
  <c r="H17" i="5"/>
  <c r="I17" i="5"/>
  <c r="B17" i="5"/>
  <c r="G32" i="13" l="1"/>
  <c r="H32" i="13"/>
  <c r="E36" i="12"/>
  <c r="H33" i="3"/>
  <c r="I33" i="3" s="1"/>
  <c r="F33" i="3"/>
  <c r="G33" i="3" s="1"/>
  <c r="L31" i="9"/>
  <c r="N31" i="9"/>
  <c r="J31" i="9"/>
  <c r="H31" i="9"/>
  <c r="F31" i="9"/>
  <c r="D31" i="9"/>
  <c r="Q31" i="9" s="1"/>
  <c r="M19" i="9"/>
  <c r="O17" i="9"/>
  <c r="W23" i="12"/>
  <c r="T15" i="12"/>
  <c r="T16" i="12"/>
  <c r="T21" i="12"/>
  <c r="T23" i="12"/>
  <c r="T24" i="12"/>
  <c r="T25" i="12"/>
  <c r="T27" i="12"/>
  <c r="T32" i="12"/>
  <c r="T33" i="12"/>
  <c r="T13" i="12"/>
  <c r="Q24" i="12"/>
  <c r="N15" i="12"/>
  <c r="N16" i="12"/>
  <c r="N17" i="12"/>
  <c r="N21" i="12"/>
  <c r="N23" i="12"/>
  <c r="N24" i="12"/>
  <c r="N25" i="12"/>
  <c r="N27" i="12"/>
  <c r="N32" i="12"/>
  <c r="N33" i="12"/>
  <c r="N36" i="12"/>
  <c r="N13" i="12"/>
  <c r="K30" i="12"/>
  <c r="K16" i="12"/>
  <c r="K23" i="12"/>
  <c r="K24" i="12"/>
  <c r="K32" i="12"/>
  <c r="K33" i="12"/>
  <c r="K36" i="12"/>
  <c r="K15" i="12"/>
  <c r="H15" i="12"/>
  <c r="H16" i="12"/>
  <c r="H17" i="12"/>
  <c r="H18" i="12"/>
  <c r="H21" i="12"/>
  <c r="H23" i="12"/>
  <c r="H24" i="12"/>
  <c r="H25" i="12"/>
  <c r="H27" i="12"/>
  <c r="H30" i="12"/>
  <c r="H32" i="12"/>
  <c r="H33" i="12"/>
  <c r="H13" i="12"/>
  <c r="E15" i="12"/>
  <c r="E16" i="12"/>
  <c r="E17" i="12"/>
  <c r="E18" i="12"/>
  <c r="E21" i="12"/>
  <c r="E23" i="12"/>
  <c r="E24" i="12"/>
  <c r="E25" i="12"/>
  <c r="E27" i="12"/>
  <c r="E30" i="12"/>
  <c r="E32" i="12"/>
  <c r="E33" i="12"/>
  <c r="E13" i="12"/>
  <c r="C35" i="5"/>
  <c r="C41" i="5"/>
  <c r="C49" i="5" s="1"/>
  <c r="D35" i="5"/>
  <c r="D41" i="5" s="1"/>
  <c r="D49" i="5" s="1"/>
  <c r="F35" i="5"/>
  <c r="F41" i="5" s="1"/>
  <c r="F49" i="5" s="1"/>
  <c r="G41" i="5"/>
  <c r="G49" i="5" s="1"/>
  <c r="H35" i="5"/>
  <c r="H41" i="5" s="1"/>
  <c r="H49" i="5" s="1"/>
  <c r="I41" i="5"/>
  <c r="I49" i="5" s="1"/>
  <c r="O22" i="9"/>
  <c r="O24" i="9"/>
  <c r="O21" i="9"/>
  <c r="M22" i="9"/>
  <c r="M23" i="9"/>
  <c r="M24" i="9"/>
  <c r="M21" i="9"/>
  <c r="E21" i="9"/>
  <c r="E22" i="9"/>
  <c r="E23" i="9"/>
  <c r="E24" i="9"/>
  <c r="B41" i="5"/>
  <c r="B49" i="5" s="1"/>
  <c r="E12" i="9"/>
  <c r="G12" i="9"/>
  <c r="K12" i="9"/>
  <c r="O12" i="9"/>
  <c r="E14" i="9"/>
  <c r="I14" i="9"/>
  <c r="K14" i="9"/>
  <c r="M14" i="9"/>
  <c r="O14" i="9"/>
  <c r="E15" i="9"/>
  <c r="I15" i="9"/>
  <c r="K15" i="9"/>
  <c r="M15" i="9"/>
  <c r="O15" i="9"/>
  <c r="E16" i="9"/>
  <c r="K16" i="9"/>
  <c r="M16" i="9"/>
  <c r="E17" i="9"/>
  <c r="M17" i="9"/>
  <c r="E19" i="9"/>
  <c r="K19" i="9"/>
  <c r="O19" i="9"/>
  <c r="G21" i="9"/>
  <c r="I21" i="9"/>
  <c r="K21" i="9"/>
  <c r="G22" i="9"/>
  <c r="I22" i="9"/>
  <c r="K22" i="9"/>
  <c r="G23" i="9"/>
  <c r="K23" i="9"/>
  <c r="G24" i="9"/>
  <c r="K24" i="9"/>
  <c r="E26" i="9"/>
  <c r="G26" i="9"/>
  <c r="I26" i="9"/>
  <c r="M26" i="9"/>
  <c r="O26" i="9"/>
  <c r="E28" i="9"/>
  <c r="G28" i="9"/>
  <c r="I28" i="9"/>
  <c r="K28" i="9"/>
  <c r="M28" i="9"/>
  <c r="O28" i="9"/>
  <c r="E29" i="9"/>
  <c r="G29" i="9"/>
  <c r="I29" i="9"/>
  <c r="K29" i="9"/>
  <c r="M29" i="9"/>
  <c r="O29" i="9"/>
  <c r="C32" i="13" l="1"/>
  <c r="O31" i="9"/>
  <c r="K31" i="9"/>
  <c r="G31" i="9"/>
  <c r="I31" i="9"/>
  <c r="M31" i="9" l="1"/>
  <c r="E31" i="9"/>
</calcChain>
</file>

<file path=xl/sharedStrings.xml><?xml version="1.0" encoding="utf-8"?>
<sst xmlns="http://schemas.openxmlformats.org/spreadsheetml/2006/main" count="778" uniqueCount="204">
  <si>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</si>
  <si>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</si>
  <si>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</si>
  <si>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</si>
  <si>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</si>
  <si>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</si>
  <si>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</si>
  <si>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</si>
  <si>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</si>
  <si>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</si>
  <si>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</si>
  <si>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</si>
  <si>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</si>
  <si>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 xml:space="preserve">            Davon</t>
  </si>
  <si>
    <t>davon</t>
  </si>
  <si>
    <t>Abgabe an andere
Abwasser- 
behandlungs-
anlagen</t>
  </si>
  <si>
    <t>thermische
Entsorgung</t>
  </si>
  <si>
    <t>stofflich
verwertete Menge
insgesamt</t>
  </si>
  <si>
    <t>%</t>
  </si>
  <si>
    <t xml:space="preserve"> -  </t>
  </si>
  <si>
    <t>_____</t>
  </si>
  <si>
    <t>1) ohne Abgabe an andere Abwasserbehandlungsanlagen und ohne Bestandsveränderung Zwischenlager</t>
  </si>
  <si>
    <t xml:space="preserve">    die stofflichen Verwertungswege nach Kreisfreien Städten und Landkreisen</t>
  </si>
  <si>
    <t>4) z. B. Kompostierung, Rekultivierung</t>
  </si>
  <si>
    <t>insgesamt</t>
  </si>
  <si>
    <t>Anzahl</t>
  </si>
  <si>
    <t xml:space="preserve">    Entsorgungswege nach Kreisfreien Städten und Landkreisen </t>
  </si>
  <si>
    <t>Stoffliche</t>
  </si>
  <si>
    <t>Verwertung</t>
  </si>
  <si>
    <t>zusammen</t>
  </si>
  <si>
    <r>
      <t>Direkte
Klärschlamm-
entsorgung
insgesamt</t>
    </r>
    <r>
      <rPr>
        <vertAlign val="superscript"/>
        <sz val="8"/>
        <rFont val="Arial"/>
        <family val="2"/>
      </rPr>
      <t>1)</t>
    </r>
  </si>
  <si>
    <r>
      <t>in der 
Landwirtschaft
nach AbfKlärV</t>
    </r>
    <r>
      <rPr>
        <vertAlign val="superscript"/>
        <sz val="8"/>
        <rFont val="Arial"/>
        <family val="2"/>
      </rPr>
      <t>2)</t>
    </r>
  </si>
  <si>
    <t>Wasser-
einzugs-
gebiet</t>
  </si>
  <si>
    <t>stofflich
verwertete
Menge</t>
  </si>
  <si>
    <t>Insgesamt</t>
  </si>
  <si>
    <t>Sachsen</t>
  </si>
  <si>
    <t xml:space="preserve">1) Wert ergibt sich aus direkter Klärschlammentsorgung zuzüglich Abgabe an andere Abwasserbehandlungsanlagen und </t>
  </si>
  <si>
    <t>2) ohne Abgabe an andere Abwasserbehandlungsanlagen und ohne Bestandsveränderung Zwischenlager</t>
  </si>
  <si>
    <r>
      <t>direkte
Klärschlamm-
entsorgung</t>
    </r>
    <r>
      <rPr>
        <vertAlign val="superscript"/>
        <sz val="8"/>
        <rFont val="Arial"/>
        <family val="2"/>
      </rPr>
      <t>2)</t>
    </r>
  </si>
  <si>
    <t>Merkmal</t>
  </si>
  <si>
    <t>Einheit</t>
  </si>
  <si>
    <t xml:space="preserve">  thermische Entsorgung</t>
  </si>
  <si>
    <t>3) z. B. Kompostierung, Rekultivierung</t>
  </si>
  <si>
    <r>
      <t>bei landschafts-
baulichen 
Maßnahmen</t>
    </r>
    <r>
      <rPr>
        <vertAlign val="superscript"/>
        <sz val="8"/>
        <rFont val="Arial"/>
        <family val="2"/>
      </rPr>
      <t>3)</t>
    </r>
  </si>
  <si>
    <r>
      <t>bei
landschafts-
baulichen
Maßnahmen</t>
    </r>
    <r>
      <rPr>
        <vertAlign val="superscript"/>
        <sz val="8"/>
        <rFont val="Arial"/>
        <family val="2"/>
      </rPr>
      <t>4)</t>
    </r>
  </si>
  <si>
    <r>
      <t xml:space="preserve">    nach Kreisfreien Städten und Landkreisen </t>
    </r>
    <r>
      <rPr>
        <sz val="10"/>
        <rFont val="Arial"/>
        <family val="2"/>
      </rPr>
      <t>(in Tonnen Trockenmasse)</t>
    </r>
  </si>
  <si>
    <r>
      <t xml:space="preserve">    Entsorgungswege nach Wassereinzugsgebieten </t>
    </r>
    <r>
      <rPr>
        <sz val="10"/>
        <rFont val="Arial"/>
        <family val="2"/>
      </rPr>
      <t>(in Tonnen Trockenmasse)</t>
    </r>
  </si>
  <si>
    <r>
      <t>t TM</t>
    </r>
    <r>
      <rPr>
        <vertAlign val="superscript"/>
        <sz val="8"/>
        <rFont val="Arial"/>
        <family val="2"/>
      </rPr>
      <t>4)</t>
    </r>
  </si>
  <si>
    <t>4) Tonnen Trockenmasse</t>
  </si>
  <si>
    <r>
      <t>bei landschafts-
baulichen
Maßnahmen</t>
    </r>
    <r>
      <rPr>
        <vertAlign val="superscript"/>
        <sz val="8"/>
        <rFont val="Arial"/>
        <family val="2"/>
      </rPr>
      <t xml:space="preserve">3) </t>
    </r>
  </si>
  <si>
    <t>Thermische Entsorgung</t>
  </si>
  <si>
    <t xml:space="preserve">  davon</t>
  </si>
  <si>
    <t xml:space="preserve"> -</t>
  </si>
  <si>
    <t>Sächsische Schweiz-</t>
  </si>
  <si>
    <t xml:space="preserve">  Osterzgebirge</t>
  </si>
  <si>
    <t xml:space="preserve"> -   </t>
  </si>
  <si>
    <t xml:space="preserve">    1. Januar des Erhebungsjahres</t>
  </si>
  <si>
    <t xml:space="preserve">thermische
 Entsorgung </t>
  </si>
  <si>
    <t>5) Tonnen Trockenmasse</t>
  </si>
  <si>
    <r>
      <t>t TM</t>
    </r>
    <r>
      <rPr>
        <vertAlign val="superscript"/>
        <sz val="8"/>
        <rFont val="Arial"/>
        <family val="2"/>
      </rPr>
      <t>5)</t>
    </r>
  </si>
  <si>
    <t>stoffliche 
verwertete 
Menge</t>
  </si>
  <si>
    <t xml:space="preserve">  in der Landwirtschaft nach </t>
  </si>
  <si>
    <t xml:space="preserve">    behandlungsanlagen</t>
  </si>
  <si>
    <r>
      <t>bei 
landschafts-
baulichen Maßnahmen</t>
    </r>
    <r>
      <rPr>
        <vertAlign val="superscript"/>
        <sz val="8"/>
        <rFont val="Arial"/>
        <family val="2"/>
      </rPr>
      <t>4)</t>
    </r>
  </si>
  <si>
    <t xml:space="preserve">    sowie Entsorgungswege nach Kreisfreien Städten und Landkreisen </t>
  </si>
  <si>
    <t xml:space="preserve">   Abwasserbehandlungsanlagen</t>
  </si>
  <si>
    <t xml:space="preserve">Öffentliche biologische </t>
  </si>
  <si>
    <t xml:space="preserve">Kreisfreie Stadt
Landkreis
Land </t>
  </si>
  <si>
    <t>Kreisfreie Stadt
Landkreis
Land</t>
  </si>
  <si>
    <t>Kreis-
nummer</t>
  </si>
  <si>
    <t>Kreis-nummer</t>
  </si>
  <si>
    <r>
      <t>Klärschlamm-
anfall
insgesamt</t>
    </r>
    <r>
      <rPr>
        <vertAlign val="superscript"/>
        <sz val="8"/>
        <rFont val="Arial"/>
        <family val="2"/>
      </rPr>
      <t>1)</t>
    </r>
  </si>
  <si>
    <r>
      <t>Klärschlamm-
anfall 
insgesamt</t>
    </r>
    <r>
      <rPr>
        <vertAlign val="superscript"/>
        <sz val="8"/>
        <rFont val="Arial"/>
        <family val="2"/>
      </rPr>
      <t>1)</t>
    </r>
  </si>
  <si>
    <r>
      <t>in der Land-
wirtschaft
 nach
AbfKlärV</t>
    </r>
    <r>
      <rPr>
        <vertAlign val="superscript"/>
        <sz val="8"/>
        <rFont val="Arial"/>
        <family val="2"/>
      </rPr>
      <t>3)</t>
    </r>
  </si>
  <si>
    <r>
      <t>Darunter
direkte
Klärschlamm-
entsorgung
insgesamt</t>
    </r>
    <r>
      <rPr>
        <vertAlign val="superscript"/>
        <sz val="8"/>
        <rFont val="Arial"/>
        <family val="2"/>
      </rPr>
      <t>2)</t>
    </r>
  </si>
  <si>
    <r>
      <t>Darunter
direkte
Klärschlamm-entsorgung
insgesamt</t>
    </r>
    <r>
      <rPr>
        <vertAlign val="superscript"/>
        <sz val="8"/>
        <rFont val="Arial"/>
        <family val="2"/>
      </rPr>
      <t>2)</t>
    </r>
  </si>
  <si>
    <t xml:space="preserve"> </t>
  </si>
  <si>
    <r>
      <t>Klärschlamm-
anfall
 insgesamt</t>
    </r>
    <r>
      <rPr>
        <vertAlign val="superscript"/>
        <sz val="8"/>
        <rFont val="Arial"/>
        <family val="2"/>
      </rPr>
      <t>1)</t>
    </r>
  </si>
  <si>
    <t xml:space="preserve">Darunter stoffliche Verwertung        </t>
  </si>
  <si>
    <t>Mono- verbrennung</t>
  </si>
  <si>
    <t>unbekannt</t>
  </si>
  <si>
    <t xml:space="preserve"> - </t>
  </si>
  <si>
    <t>stofflichen Verwertung</t>
  </si>
  <si>
    <t>thermischen Entsorgung</t>
  </si>
  <si>
    <t>2) Mehrfachangaben möglich.</t>
  </si>
  <si>
    <r>
      <t>bei landschafts-
baulichen
Maßnahmen</t>
    </r>
    <r>
      <rPr>
        <vertAlign val="superscript"/>
        <sz val="8"/>
        <rFont val="Arial"/>
        <family val="2"/>
      </rPr>
      <t xml:space="preserve">4) </t>
    </r>
  </si>
  <si>
    <t>darunter</t>
  </si>
  <si>
    <t xml:space="preserve"> Mitver- brennung</t>
  </si>
  <si>
    <t xml:space="preserve"> x</t>
  </si>
  <si>
    <t xml:space="preserve">    darunter</t>
  </si>
  <si>
    <t>Menge, die in ein anderes
Bundesland
verbracht wurde</t>
  </si>
  <si>
    <t>Darunter</t>
  </si>
  <si>
    <t>Anlagen mit direkter Klärschlammentsorgung</t>
  </si>
  <si>
    <t xml:space="preserve">    in einem anderen Bundesland</t>
  </si>
  <si>
    <t xml:space="preserve">  Abgabe an andere Abwasser-</t>
  </si>
  <si>
    <t xml:space="preserve">    Monoverbrennung</t>
  </si>
  <si>
    <t xml:space="preserve">    Mitverbrennung</t>
  </si>
  <si>
    <t>Mitverbrennung</t>
  </si>
  <si>
    <t>Angabe ausschließlich einer Behandlungsart</t>
  </si>
  <si>
    <t>simultan aerob</t>
  </si>
  <si>
    <t>anaerob</t>
  </si>
  <si>
    <t>mit sonstiger Behandlung</t>
  </si>
  <si>
    <t>ohne eigene Klärschlamm- behandlung</t>
  </si>
  <si>
    <r>
      <t>und zwar</t>
    </r>
    <r>
      <rPr>
        <vertAlign val="superscript"/>
        <sz val="8"/>
        <rFont val="Arial"/>
        <family val="2"/>
      </rPr>
      <t>2)</t>
    </r>
  </si>
  <si>
    <t xml:space="preserve">     mit Klärschlammentsorgung nach Kreisfreien Städten und Landkreisen</t>
  </si>
  <si>
    <r>
      <t>sonstige
stoffliche
Verwertung</t>
    </r>
    <r>
      <rPr>
        <vertAlign val="superscript"/>
        <sz val="8"/>
        <rFont val="Arial"/>
        <family val="2"/>
      </rPr>
      <t>5)</t>
    </r>
  </si>
  <si>
    <t>5) z. B. Baustoffe, Vererdung, Vergärung</t>
  </si>
  <si>
    <t xml:space="preserve"> x  </t>
  </si>
  <si>
    <t>4) z. B. Baustoffe, Vererdung, Vergärung</t>
  </si>
  <si>
    <t>5) Hierzu zählt auch die Abgabe an Trocknungsanlagen, wenn die weitere Entsorgung nicht bekannt ist.</t>
  </si>
  <si>
    <r>
      <t>sonstige
stoffliche
Verwertung</t>
    </r>
    <r>
      <rPr>
        <vertAlign val="superscript"/>
        <sz val="8"/>
        <rFont val="Arial"/>
        <family val="2"/>
      </rPr>
      <t>4)</t>
    </r>
  </si>
  <si>
    <r>
      <t>Sonstige direkte Entsorgung</t>
    </r>
    <r>
      <rPr>
        <vertAlign val="superscript"/>
        <sz val="8"/>
        <rFont val="Arial"/>
        <family val="2"/>
      </rPr>
      <t>5)</t>
    </r>
  </si>
  <si>
    <r>
      <t>sonstige
stoffliche
Verwertung</t>
    </r>
    <r>
      <rPr>
        <vertAlign val="superscript"/>
        <sz val="8"/>
        <rFont val="Arial"/>
        <family val="2"/>
      </rPr>
      <t xml:space="preserve">4)  </t>
    </r>
  </si>
  <si>
    <t>6) Tonnen Trockenmasse</t>
  </si>
  <si>
    <r>
      <t>t TM</t>
    </r>
    <r>
      <rPr>
        <vertAlign val="superscript"/>
        <sz val="8"/>
        <rFont val="Arial"/>
        <family val="2"/>
      </rPr>
      <t>6)</t>
    </r>
  </si>
  <si>
    <t xml:space="preserve">  davon mit</t>
  </si>
  <si>
    <t xml:space="preserve">  -</t>
  </si>
  <si>
    <t>Angaben zu mindestens zwei Behandlungsarten</t>
  </si>
  <si>
    <t>6. Anzahl der Anlagen mit biologischer Abwasserbehandlung nach Art der Klärschlammbehandlung</t>
  </si>
  <si>
    <t xml:space="preserve">      darunter aus eigenem Bundesland</t>
  </si>
  <si>
    <t xml:space="preserve">      darunter im eigenen Bundesland</t>
  </si>
  <si>
    <t xml:space="preserve">    unbekannt</t>
  </si>
  <si>
    <t>(teilweise) ohne eigene Klärschlamm- behandlung</t>
  </si>
  <si>
    <t>x</t>
  </si>
  <si>
    <t>1) Ohne Mehrfachangaben. Die regionale Zuordnung erfolgt jeweils nach dem Standort der Abwasserbehandlungsanlage.</t>
  </si>
  <si>
    <r>
      <t>und zwar mit Abgabe zur</t>
    </r>
    <r>
      <rPr>
        <vertAlign val="superscript"/>
        <sz val="8"/>
        <rFont val="Arial"/>
        <family val="2"/>
      </rPr>
      <t>2)</t>
    </r>
  </si>
  <si>
    <r>
      <t>Bestands-veränderung
 Zwischenlager</t>
    </r>
    <r>
      <rPr>
        <vertAlign val="superscript"/>
        <sz val="8"/>
        <rFont val="Arial"/>
        <family val="2"/>
      </rPr>
      <t>3)</t>
    </r>
  </si>
  <si>
    <r>
      <t xml:space="preserve">  Anlagen mit         Angaben zur Klärschlammbehandlung</t>
    </r>
    <r>
      <rPr>
        <vertAlign val="superscript"/>
        <sz val="8"/>
        <rFont val="Arial"/>
        <family val="2"/>
      </rPr>
      <t>1)</t>
    </r>
  </si>
  <si>
    <t>Bezug von anderen Abwasserbe-handlungsanlagen</t>
  </si>
  <si>
    <t>unbe-
kannt</t>
  </si>
  <si>
    <t xml:space="preserve"> Mitver-brennung</t>
  </si>
  <si>
    <t>Monover-brennung</t>
  </si>
  <si>
    <t>1. Entwicklung der Klärschlammentsorgung 2013 bis 2016</t>
  </si>
  <si>
    <t>Veränderung 
2016 zu 2015
in %</t>
  </si>
  <si>
    <r>
      <t>t TM</t>
    </r>
    <r>
      <rPr>
        <vertAlign val="superscript"/>
        <sz val="9"/>
        <rFont val="Arial"/>
        <family val="2"/>
      </rPr>
      <t>2)</t>
    </r>
  </si>
  <si>
    <r>
      <t xml:space="preserve">  direkte Klärschlammentsorgung</t>
    </r>
    <r>
      <rPr>
        <vertAlign val="superscript"/>
        <sz val="9"/>
        <rFont val="Arial"/>
        <family val="2"/>
      </rPr>
      <t>3)</t>
    </r>
    <r>
      <rPr>
        <sz val="9"/>
        <rFont val="Arial"/>
        <family val="2"/>
      </rPr>
      <t xml:space="preserve"> insgesamt</t>
    </r>
  </si>
  <si>
    <r>
      <t xml:space="preserve">  Bestandsveränderung Zwischenlager</t>
    </r>
    <r>
      <rPr>
        <vertAlign val="superscript"/>
        <sz val="9"/>
        <rFont val="Arial"/>
        <family val="2"/>
      </rPr>
      <t>4)</t>
    </r>
  </si>
  <si>
    <r>
      <t>Direkte Klärschlammentsorgung</t>
    </r>
    <r>
      <rPr>
        <vertAlign val="superscript"/>
        <sz val="9"/>
        <rFont val="Arial"/>
        <family val="2"/>
      </rPr>
      <t>3)</t>
    </r>
    <r>
      <rPr>
        <sz val="9"/>
        <rFont val="Arial"/>
        <family val="2"/>
      </rPr>
      <t xml:space="preserve"> insgesamt</t>
    </r>
  </si>
  <si>
    <r>
      <t xml:space="preserve">    Klärschlammverordnung</t>
    </r>
    <r>
      <rPr>
        <vertAlign val="superscript"/>
        <sz val="9"/>
        <rFont val="Arial"/>
        <family val="2"/>
      </rPr>
      <t>5)</t>
    </r>
  </si>
  <si>
    <r>
      <t xml:space="preserve">  bei landschaftsbaulichen Maßnahmen</t>
    </r>
    <r>
      <rPr>
        <vertAlign val="superscript"/>
        <sz val="9"/>
        <rFont val="Arial"/>
        <family val="2"/>
      </rPr>
      <t>6)</t>
    </r>
  </si>
  <si>
    <r>
      <t xml:space="preserve">  sonstige stoffliche Verwertung</t>
    </r>
    <r>
      <rPr>
        <vertAlign val="superscript"/>
        <sz val="9"/>
        <rFont val="Arial"/>
        <family val="2"/>
      </rPr>
      <t>7)</t>
    </r>
  </si>
  <si>
    <r>
      <t xml:space="preserve">  sonstige direkte Entsorgung</t>
    </r>
    <r>
      <rPr>
        <vertAlign val="superscript"/>
        <sz val="9"/>
        <rFont val="Arial"/>
        <family val="2"/>
      </rPr>
      <t>8)</t>
    </r>
  </si>
  <si>
    <t>2) Tonnen Trockenmasse</t>
  </si>
  <si>
    <t>3) ohne Abgabe an andere Abwasserbehandlungsanlagen und ohne Bestandsveränderung Zwischenlager</t>
  </si>
  <si>
    <t xml:space="preserve">4) Bestand Zwischenlagerung zum 31. Dezember des Erhebungsjahres minus Bestand Zwischenlagerung zum </t>
  </si>
  <si>
    <t>6) z. B. Kompostierung, Rekultivierung</t>
  </si>
  <si>
    <t>7) z. B. Baustoffe, Vererdung, Vergärung</t>
  </si>
  <si>
    <t>8) Hierzu zählt auch die Abgabe an Trocknungsanlagen, wenn die weitere Entsorgung nicht bekannt ist.</t>
  </si>
  <si>
    <t xml:space="preserve">2. Klärschlammanfall aus öffentlichen biologischen Abwasserbehandlungsanlagen 2016 und </t>
  </si>
  <si>
    <t>3. Klärschlammentsorgung aus öffentlichen biologischen Abwasserbehandlungsanlagen 2016</t>
  </si>
  <si>
    <t>8. Anzahl der öffentlichen biologischen Abwasserbehandlungsanlagen 2016</t>
  </si>
  <si>
    <t xml:space="preserve">4. Klärschlammanfall aus öffentlichen biologischen Abwasserbehandlungsanlagen 2016 und </t>
  </si>
  <si>
    <t xml:space="preserve">    2015 und 2016</t>
  </si>
  <si>
    <t>Ver-änderung 2016 zu 2015</t>
  </si>
  <si>
    <t>7. Klärschlammanfall aus öffentlichen biologischen Abwasserbehandlungsanlagen 2015 und 2016</t>
  </si>
  <si>
    <t xml:space="preserve">5. Klärschlammanfall aus öffentlichen biologischen Abwasserbehandlungsanlagen 2016 und </t>
  </si>
  <si>
    <t>Bezug von anderen Abwasser-</t>
  </si>
  <si>
    <t xml:space="preserve">    Bestandsveränderung Zwischenlager abzüglich dem Bezug aus anderen Abwasserbehandlungsanlagen.</t>
  </si>
  <si>
    <t>2) Klärschlammverordnung vom 15. April 1992 (BGBl. I S. 912), die zuletzt durch Artikel 74 der Verordnung vom</t>
  </si>
  <si>
    <t xml:space="preserve">2) Klärschlammverordnung vom 15. April 1992 (BGBl. I S. 912), die zuletzt durch Artikel 74 der Verordnung vom </t>
  </si>
  <si>
    <t>3) Klärschlammverordnung vom 15. April 1992 (BGBl. I S. 912), die zuletzt durch Artikel 74 der Verordnung vom</t>
  </si>
  <si>
    <t xml:space="preserve">3) Klärschlammverordnung vom 15. April 1992 (BGBl. I S. 912), die zuletzt durch Artikel 74 der Verordnung vom </t>
  </si>
  <si>
    <t>5) Klärschlammverordnung vom 15. April 1992 (BGBl. I S. 912), die zuletzt durch Artikel 74 der Verordnung vom</t>
  </si>
  <si>
    <t xml:space="preserve">  -  </t>
  </si>
  <si>
    <t>3) Bestand Zwischenlagerung zum 31. Dezember 2016 minus Bestand Zwischenlagerung zum 1. Januar 2016</t>
  </si>
  <si>
    <t xml:space="preserve">    31. August 2015 (BGBl. I S. 1474) geändert worden ist.</t>
  </si>
  <si>
    <r>
      <t>sonstige
stoffliche 
Verwertung</t>
    </r>
    <r>
      <rPr>
        <vertAlign val="superscript"/>
        <sz val="8"/>
        <rFont val="Arial"/>
        <family val="2"/>
      </rPr>
      <t>5)</t>
    </r>
  </si>
  <si>
    <t xml:space="preserve">    davon</t>
  </si>
  <si>
    <t xml:space="preserve">                    aus fremdem Bundesland</t>
  </si>
  <si>
    <t xml:space="preserve">                    im fremden Bundesland</t>
  </si>
  <si>
    <t>1) abzüglich Bezug von anderen Abwasserbehandlungsanlagen</t>
  </si>
  <si>
    <r>
      <t>Klär- 
schlamm-
anfall
 insgesamt</t>
    </r>
    <r>
      <rPr>
        <vertAlign val="superscript"/>
        <sz val="8"/>
        <rFont val="Arial"/>
        <family val="2"/>
      </rPr>
      <t>1)</t>
    </r>
  </si>
  <si>
    <t>mit biologischer
 Schlammstabilisation</t>
  </si>
  <si>
    <t>mit biologischer 
Schlammstabilisation</t>
  </si>
  <si>
    <t>1) Die regionale Zuordnung erfolgt jeweils nach dem Standort der Abwasserbehandlungsanlage.</t>
  </si>
  <si>
    <r>
      <t>insge-
samt</t>
    </r>
    <r>
      <rPr>
        <vertAlign val="superscript"/>
        <sz val="8"/>
        <rFont val="Arial"/>
        <family val="2"/>
      </rPr>
      <t>1)</t>
    </r>
  </si>
  <si>
    <t>Inhalt</t>
  </si>
  <si>
    <t>Tabellen</t>
  </si>
  <si>
    <t>3.</t>
  </si>
  <si>
    <t>1.</t>
  </si>
  <si>
    <t>2.</t>
  </si>
  <si>
    <t>4.</t>
  </si>
  <si>
    <t>5.</t>
  </si>
  <si>
    <t>6.</t>
  </si>
  <si>
    <t>7.</t>
  </si>
  <si>
    <t>8.</t>
  </si>
  <si>
    <t>Entwicklung der Klärschlammentsorgung 2013 bis 2016</t>
  </si>
  <si>
    <t>Klärschlammanfall aus öffentlichen biologischen Abwasserbehandlungsanlagen 2016</t>
  </si>
  <si>
    <t>und Entsorgungswege nach Kreisfreien Städten und Landkreisen</t>
  </si>
  <si>
    <t>Klärschlammentsorgung aus öffentlichen biologischen Abwasserbehandlungsanlagen 2016</t>
  </si>
  <si>
    <t xml:space="preserve">nach Kreisfreien Städten und Landkreisen </t>
  </si>
  <si>
    <t>und die stofflichen Verwertungswege nach Kreisfreien Städten und Landkreisen</t>
  </si>
  <si>
    <t>und Entsorgungswege nach Wassereinzugsgebieten</t>
  </si>
  <si>
    <t xml:space="preserve">Anzahl der Anlagen mit biologischer Abwasserbehandlung nach Art der </t>
  </si>
  <si>
    <t>Klärschlammbehandlung 2015 und 2016</t>
  </si>
  <si>
    <t>Klärschlammanfall aus öffentlichen biologischen Abwasserbehandlungsanlagen 2015</t>
  </si>
  <si>
    <t>und 2016 sowie Entsorgungswege nach Kreisfreien Städten und Landkreisen</t>
  </si>
  <si>
    <t>Anzahl der öffentlichen biologischen Abwasserbehandlungsanlagen 2016 mit</t>
  </si>
  <si>
    <t>Klärschlammentsorgung nach Kreisfreien Städten und Landkreisen</t>
  </si>
  <si>
    <t>Statistischer Bericht Q I 9 - j/16  Klärschlammentsorgung im Freistaat Sachsen 2016</t>
  </si>
  <si>
    <t>Impressum</t>
  </si>
  <si>
    <r>
      <t>Klärschlammanfall insgesamt</t>
    </r>
    <r>
      <rPr>
        <vertAlign val="superscript"/>
        <sz val="9"/>
        <rFont val="Arial"/>
        <family val="2"/>
      </rPr>
      <t>1)</t>
    </r>
  </si>
  <si>
    <r>
      <t>in der Land-
wirtschaft nach
AbfKlärV</t>
    </r>
    <r>
      <rPr>
        <vertAlign val="superscript"/>
        <sz val="8"/>
        <rFont val="Arial"/>
        <family val="2"/>
      </rPr>
      <t>2)</t>
    </r>
  </si>
  <si>
    <r>
      <t>in der Land-
wirtschaft nach
AbfKlärV</t>
    </r>
    <r>
      <rPr>
        <vertAlign val="superscript"/>
        <sz val="8"/>
        <rFont val="Arial"/>
        <family val="2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</si>
</sst>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#"/>
    <numFmt numFmtId="165" formatCode="##\ #\ ##"/>
    <numFmt numFmtId="166" formatCode="\ \ ##\ #\ ##"/>
    <numFmt numFmtId="167" formatCode="##\ ###"/>
    <numFmt numFmtId="168" formatCode="#\ ###"/>
    <numFmt numFmtId="169" formatCode="0.0"/>
    <numFmt numFmtId="170" formatCode="#\ ###\ ###\ \ "/>
    <numFmt numFmtId="171" formatCode="#,##0.0\ \ "/>
    <numFmt numFmtId="172" formatCode="#,##0\ \ "/>
    <numFmt numFmtId="173" formatCode="##\ ###\ "/>
    <numFmt numFmtId="174" formatCode="#,##0.0\ "/>
    <numFmt numFmtId="175" formatCode="###.0\ \ "/>
    <numFmt numFmtId="176" formatCode="##0.0\ \ "/>
    <numFmt numFmtId="177" formatCode="#,##0\ "/>
    <numFmt numFmtId="178" formatCode="#.#\ \ "/>
  </numFmts>
  <fonts count="22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</font>
    <font>
      <vertAlign val="superscript"/>
      <sz val="9"/>
      <name val="Arial"/>
      <family val="2"/>
    </font>
    <font>
      <sz val="9"/>
      <name val="Arial"/>
      <family val="2"/>
    </font>
    <font>
      <b/>
      <sz val="11"/>
      <name val="Optimum"/>
    </font>
    <font>
      <u/>
      <sz val="9"/>
      <color theme="10"/>
      <name val="Arial"/>
      <family val="2"/>
    </font>
    <font>
      <b/>
      <u/>
      <sz val="11"/>
      <name val="Optimum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2" fillId="0" borderId="0"/>
    <xf numFmtId="0" fontId="3" fillId="0" borderId="0"/>
    <xf numFmtId="0" fontId="1" fillId="0" borderId="0"/>
    <xf numFmtId="0" fontId="20" fillId="0" borderId="0" applyNumberFormat="0" applyFill="0" applyBorder="0" applyAlignment="0" applyProtection="0"/>
  </cellStyleXfs>
  <cellXfs count="38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0" fontId="3" fillId="0" borderId="5" xfId="0" applyNumberFormat="1" applyFont="1" applyBorder="1" applyAlignment="1"/>
    <xf numFmtId="171" fontId="10" fillId="0" borderId="0" xfId="0" applyNumberFormat="1" applyFont="1" applyBorder="1" applyAlignment="1"/>
    <xf numFmtId="171" fontId="10" fillId="0" borderId="0" xfId="0" applyNumberFormat="1" applyFont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1" fontId="13" fillId="0" borderId="0" xfId="0" applyNumberFormat="1" applyFont="1" applyBorder="1" applyAlignment="1"/>
    <xf numFmtId="171" fontId="13" fillId="0" borderId="0" xfId="0" applyNumberFormat="1" applyFont="1" applyBorder="1" applyAlignment="1">
      <alignment horizontal="right"/>
    </xf>
    <xf numFmtId="0" fontId="11" fillId="0" borderId="0" xfId="0" applyFont="1"/>
    <xf numFmtId="170" fontId="3" fillId="0" borderId="0" xfId="0" applyNumberFormat="1" applyFont="1" applyBorder="1" applyAlignment="1"/>
    <xf numFmtId="170" fontId="3" fillId="0" borderId="0" xfId="0" applyNumberFormat="1" applyFont="1" applyBorder="1" applyAlignment="1">
      <alignment horizontal="right"/>
    </xf>
    <xf numFmtId="170" fontId="10" fillId="0" borderId="0" xfId="0" applyNumberFormat="1" applyFont="1" applyBorder="1" applyAlignment="1">
      <alignment horizontal="right"/>
    </xf>
    <xf numFmtId="0" fontId="7" fillId="0" borderId="0" xfId="0" applyFont="1" applyBorder="1"/>
    <xf numFmtId="170" fontId="11" fillId="0" borderId="0" xfId="0" applyNumberFormat="1" applyFont="1" applyBorder="1" applyAlignment="1"/>
    <xf numFmtId="0" fontId="0" fillId="0" borderId="6" xfId="0" applyBorder="1"/>
    <xf numFmtId="165" fontId="12" fillId="0" borderId="0" xfId="2" applyNumberFormat="1" applyFont="1" applyAlignment="1">
      <alignment horizontal="left"/>
    </xf>
    <xf numFmtId="0" fontId="12" fillId="0" borderId="0" xfId="2" applyFont="1"/>
    <xf numFmtId="0" fontId="12" fillId="0" borderId="0" xfId="2" applyFont="1" applyAlignment="1">
      <alignment horizontal="left"/>
    </xf>
    <xf numFmtId="0" fontId="11" fillId="0" borderId="0" xfId="2" applyFont="1"/>
    <xf numFmtId="166" fontId="12" fillId="0" borderId="0" xfId="2" applyNumberFormat="1" applyFont="1" applyAlignment="1">
      <alignment horizontal="left"/>
    </xf>
    <xf numFmtId="0" fontId="12" fillId="0" borderId="0" xfId="0" applyFont="1"/>
    <xf numFmtId="164" fontId="11" fillId="0" borderId="0" xfId="2" quotePrefix="1" applyNumberFormat="1" applyFont="1" applyAlignment="1">
      <alignment horizontal="left"/>
    </xf>
    <xf numFmtId="0" fontId="8" fillId="0" borderId="0" xfId="0" applyFont="1"/>
    <xf numFmtId="173" fontId="11" fillId="0" borderId="0" xfId="0" applyNumberFormat="1" applyFont="1" applyBorder="1" applyAlignment="1"/>
    <xf numFmtId="0" fontId="6" fillId="0" borderId="0" xfId="0" applyFont="1"/>
    <xf numFmtId="0" fontId="6" fillId="0" borderId="0" xfId="0" applyFont="1" applyBorder="1" applyAlignment="1">
      <alignment horizontal="left"/>
    </xf>
    <xf numFmtId="0" fontId="8" fillId="0" borderId="0" xfId="0" applyFont="1" applyBorder="1"/>
    <xf numFmtId="0" fontId="6" fillId="0" borderId="0" xfId="0" applyFont="1" applyAlignment="1">
      <alignment horizontal="left"/>
    </xf>
    <xf numFmtId="0" fontId="14" fillId="0" borderId="0" xfId="0" applyFont="1"/>
    <xf numFmtId="0" fontId="12" fillId="0" borderId="0" xfId="0" applyFont="1" applyBorder="1" applyAlignment="1">
      <alignment horizontal="center" vertical="center" wrapText="1"/>
    </xf>
    <xf numFmtId="0" fontId="12" fillId="0" borderId="6" xfId="0" applyFont="1" applyBorder="1"/>
    <xf numFmtId="0" fontId="12" fillId="0" borderId="7" xfId="0" applyFont="1" applyBorder="1"/>
    <xf numFmtId="173" fontId="12" fillId="0" borderId="0" xfId="0" applyNumberFormat="1" applyFont="1" applyBorder="1" applyAlignment="1">
      <alignment horizontal="right"/>
    </xf>
    <xf numFmtId="173" fontId="12" fillId="0" borderId="0" xfId="0" applyNumberFormat="1" applyFont="1" applyBorder="1" applyAlignment="1"/>
    <xf numFmtId="0" fontId="6" fillId="0" borderId="0" xfId="0" applyFont="1" applyBorder="1"/>
    <xf numFmtId="0" fontId="6" fillId="0" borderId="0" xfId="0" applyFont="1" applyAlignment="1"/>
    <xf numFmtId="0" fontId="14" fillId="0" borderId="0" xfId="0" applyFont="1" applyAlignment="1"/>
    <xf numFmtId="0" fontId="0" fillId="0" borderId="0" xfId="0" applyBorder="1"/>
    <xf numFmtId="0" fontId="4" fillId="0" borderId="0" xfId="0" applyFont="1" applyAlignment="1">
      <alignment horizontal="left"/>
    </xf>
    <xf numFmtId="0" fontId="0" fillId="0" borderId="0" xfId="0" applyAlignment="1"/>
    <xf numFmtId="0" fontId="12" fillId="0" borderId="8" xfId="2" applyFont="1" applyBorder="1"/>
    <xf numFmtId="0" fontId="11" fillId="0" borderId="8" xfId="2" applyFont="1" applyBorder="1"/>
    <xf numFmtId="0" fontId="12" fillId="0" borderId="8" xfId="0" applyFont="1" applyBorder="1"/>
    <xf numFmtId="0" fontId="11" fillId="0" borderId="8" xfId="0" applyFont="1" applyBorder="1"/>
    <xf numFmtId="0" fontId="11" fillId="0" borderId="0" xfId="2" applyFont="1" applyBorder="1"/>
    <xf numFmtId="170" fontId="11" fillId="0" borderId="0" xfId="0" applyNumberFormat="1" applyFont="1"/>
    <xf numFmtId="1" fontId="12" fillId="0" borderId="8" xfId="0" applyNumberFormat="1" applyFont="1" applyBorder="1" applyAlignment="1">
      <alignment horizontal="center"/>
    </xf>
    <xf numFmtId="1" fontId="11" fillId="0" borderId="8" xfId="0" applyNumberFormat="1" applyFont="1" applyBorder="1" applyAlignment="1">
      <alignment horizontal="center"/>
    </xf>
    <xf numFmtId="0" fontId="12" fillId="0" borderId="0" xfId="0" applyFont="1" applyAlignment="1">
      <alignment horizontal="right"/>
    </xf>
    <xf numFmtId="170" fontId="0" fillId="0" borderId="0" xfId="0" applyNumberFormat="1"/>
    <xf numFmtId="170" fontId="0" fillId="0" borderId="0" xfId="0" applyNumberFormat="1" applyAlignment="1">
      <alignment horizontal="right"/>
    </xf>
    <xf numFmtId="170" fontId="12" fillId="0" borderId="0" xfId="0" applyNumberFormat="1" applyFont="1" applyBorder="1"/>
    <xf numFmtId="170" fontId="12" fillId="0" borderId="0" xfId="0" applyNumberFormat="1" applyFont="1" applyBorder="1" applyAlignment="1">
      <alignment horizontal="right"/>
    </xf>
    <xf numFmtId="170" fontId="11" fillId="0" borderId="0" xfId="0" applyNumberFormat="1" applyFont="1" applyBorder="1"/>
    <xf numFmtId="170" fontId="11" fillId="0" borderId="0" xfId="0" applyNumberFormat="1" applyFont="1" applyBorder="1" applyAlignment="1">
      <alignment horizontal="right"/>
    </xf>
    <xf numFmtId="0" fontId="4" fillId="0" borderId="0" xfId="0" applyFont="1"/>
    <xf numFmtId="3" fontId="16" fillId="0" borderId="0" xfId="1" applyNumberFormat="1" applyFont="1" applyFill="1" applyBorder="1" applyAlignment="1">
      <alignment horizontal="right" wrapText="1"/>
    </xf>
    <xf numFmtId="169" fontId="10" fillId="0" borderId="0" xfId="0" applyNumberFormat="1" applyFont="1" applyBorder="1"/>
    <xf numFmtId="0" fontId="0" fillId="0" borderId="0" xfId="0" applyAlignment="1">
      <alignment horizontal="left"/>
    </xf>
    <xf numFmtId="0" fontId="0" fillId="0" borderId="8" xfId="0" applyBorder="1"/>
    <xf numFmtId="173" fontId="0" fillId="0" borderId="0" xfId="0" applyNumberFormat="1"/>
    <xf numFmtId="0" fontId="0" fillId="0" borderId="13" xfId="0" applyBorder="1"/>
    <xf numFmtId="165" fontId="12" fillId="0" borderId="0" xfId="2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164" fontId="11" fillId="0" borderId="0" xfId="2" quotePrefix="1" applyNumberFormat="1" applyFont="1" applyBorder="1" applyAlignment="1">
      <alignment horizontal="left"/>
    </xf>
    <xf numFmtId="0" fontId="0" fillId="0" borderId="7" xfId="0" applyBorder="1"/>
    <xf numFmtId="170" fontId="12" fillId="0" borderId="5" xfId="0" applyNumberFormat="1" applyFont="1" applyBorder="1"/>
    <xf numFmtId="170" fontId="15" fillId="0" borderId="5" xfId="6" applyNumberFormat="1" applyFont="1" applyFill="1" applyBorder="1" applyAlignment="1">
      <alignment horizontal="right" wrapText="1"/>
    </xf>
    <xf numFmtId="170" fontId="11" fillId="0" borderId="5" xfId="0" applyNumberFormat="1" applyFont="1" applyBorder="1"/>
    <xf numFmtId="0" fontId="14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6" fillId="0" borderId="0" xfId="0" applyFont="1" applyFill="1"/>
    <xf numFmtId="0" fontId="11" fillId="0" borderId="0" xfId="0" applyFont="1" applyBorder="1"/>
    <xf numFmtId="3" fontId="11" fillId="0" borderId="0" xfId="0" applyNumberFormat="1" applyFont="1" applyBorder="1"/>
    <xf numFmtId="164" fontId="11" fillId="0" borderId="0" xfId="2" quotePrefix="1" applyNumberFormat="1" applyFont="1" applyAlignment="1">
      <alignment horizontal="right"/>
    </xf>
    <xf numFmtId="170" fontId="3" fillId="0" borderId="0" xfId="0" applyNumberFormat="1" applyFont="1" applyFill="1" applyBorder="1" applyAlignment="1"/>
    <xf numFmtId="170" fontId="11" fillId="0" borderId="0" xfId="0" applyNumberFormat="1" applyFont="1" applyAlignment="1">
      <alignment horizontal="right"/>
    </xf>
    <xf numFmtId="3" fontId="11" fillId="0" borderId="0" xfId="5" applyNumberFormat="1" applyFont="1" applyFill="1" applyBorder="1" applyAlignment="1">
      <alignment horizontal="right" wrapText="1"/>
    </xf>
    <xf numFmtId="169" fontId="13" fillId="0" borderId="0" xfId="5" applyNumberFormat="1" applyFont="1" applyFill="1" applyBorder="1" applyAlignment="1">
      <alignment horizontal="right" wrapText="1"/>
    </xf>
    <xf numFmtId="3" fontId="10" fillId="0" borderId="8" xfId="5" applyNumberFormat="1" applyFont="1" applyFill="1" applyBorder="1" applyAlignment="1">
      <alignment horizontal="right" wrapText="1"/>
    </xf>
    <xf numFmtId="3" fontId="12" fillId="0" borderId="0" xfId="5" applyNumberFormat="1" applyFont="1" applyFill="1" applyBorder="1" applyAlignment="1">
      <alignment horizontal="right" wrapText="1"/>
    </xf>
    <xf numFmtId="169" fontId="10" fillId="0" borderId="0" xfId="5" applyNumberFormat="1" applyFont="1" applyFill="1" applyBorder="1" applyAlignment="1">
      <alignment horizontal="right" wrapText="1"/>
    </xf>
    <xf numFmtId="0" fontId="10" fillId="0" borderId="0" xfId="5" applyFont="1" applyFill="1" applyBorder="1" applyAlignment="1">
      <alignment horizontal="right" wrapText="1"/>
    </xf>
    <xf numFmtId="0" fontId="12" fillId="0" borderId="0" xfId="0" applyFont="1" applyFill="1"/>
    <xf numFmtId="169" fontId="10" fillId="0" borderId="8" xfId="5" applyNumberFormat="1" applyFont="1" applyFill="1" applyBorder="1" applyAlignment="1">
      <alignment horizontal="right" wrapText="1"/>
    </xf>
    <xf numFmtId="169" fontId="13" fillId="0" borderId="8" xfId="5" applyNumberFormat="1" applyFont="1" applyFill="1" applyBorder="1" applyAlignment="1">
      <alignment horizontal="right" wrapText="1"/>
    </xf>
    <xf numFmtId="0" fontId="6" fillId="0" borderId="0" xfId="4" applyFont="1" applyFill="1" applyBorder="1" applyAlignment="1">
      <alignment horizontal="center" vertical="center" wrapText="1"/>
    </xf>
    <xf numFmtId="0" fontId="6" fillId="0" borderId="15" xfId="4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6" fillId="0" borderId="7" xfId="4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12" fillId="0" borderId="0" xfId="0" applyFont="1" applyBorder="1"/>
    <xf numFmtId="3" fontId="12" fillId="0" borderId="0" xfId="0" applyNumberFormat="1" applyFont="1"/>
    <xf numFmtId="0" fontId="6" fillId="0" borderId="16" xfId="4" applyFont="1" applyFill="1" applyBorder="1" applyAlignment="1">
      <alignment horizontal="center" vertical="center" wrapText="1"/>
    </xf>
    <xf numFmtId="165" fontId="12" fillId="0" borderId="0" xfId="2" applyNumberFormat="1" applyFont="1" applyAlignment="1">
      <alignment horizontal="center"/>
    </xf>
    <xf numFmtId="0" fontId="12" fillId="0" borderId="0" xfId="2" applyFont="1" applyAlignment="1">
      <alignment horizontal="center"/>
    </xf>
    <xf numFmtId="166" fontId="12" fillId="0" borderId="0" xfId="2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11" fillId="0" borderId="0" xfId="2" quotePrefix="1" applyNumberFormat="1" applyFont="1" applyAlignment="1">
      <alignment horizontal="center"/>
    </xf>
    <xf numFmtId="0" fontId="6" fillId="0" borderId="1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170" fontId="0" fillId="0" borderId="0" xfId="0" applyNumberFormat="1" applyFont="1" applyBorder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170" fontId="3" fillId="0" borderId="8" xfId="0" applyNumberFormat="1" applyFont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Alignment="1">
      <alignment horizontal="right"/>
    </xf>
    <xf numFmtId="170" fontId="3" fillId="0" borderId="0" xfId="0" applyNumberFormat="1" applyFont="1" applyAlignment="1">
      <alignment horizontal="right"/>
    </xf>
    <xf numFmtId="3" fontId="3" fillId="0" borderId="0" xfId="5" applyNumberFormat="1" applyFont="1" applyFill="1" applyBorder="1" applyAlignment="1">
      <alignment horizontal="right" wrapText="1"/>
    </xf>
    <xf numFmtId="164" fontId="4" fillId="0" borderId="0" xfId="2" quotePrefix="1" applyNumberFormat="1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70" fontId="7" fillId="0" borderId="0" xfId="0" applyNumberFormat="1" applyFont="1"/>
    <xf numFmtId="0" fontId="4" fillId="0" borderId="0" xfId="0" applyFont="1" applyAlignment="1">
      <alignment horizontal="left"/>
    </xf>
    <xf numFmtId="0" fontId="3" fillId="0" borderId="8" xfId="2" applyFont="1" applyBorder="1"/>
    <xf numFmtId="170" fontId="3" fillId="0" borderId="0" xfId="0" applyNumberFormat="1" applyFont="1" applyBorder="1" applyAlignment="1">
      <alignment horizontal="right" indent="1"/>
    </xf>
    <xf numFmtId="170" fontId="3" fillId="0" borderId="8" xfId="0" applyNumberFormat="1" applyFont="1" applyBorder="1" applyAlignment="1">
      <alignment horizontal="right" indent="1"/>
    </xf>
    <xf numFmtId="171" fontId="10" fillId="0" borderId="0" xfId="0" applyNumberFormat="1" applyFont="1" applyBorder="1" applyAlignment="1">
      <alignment horizontal="right" indent="1"/>
    </xf>
    <xf numFmtId="0" fontId="12" fillId="0" borderId="0" xfId="0" applyFont="1" applyBorder="1" applyAlignment="1">
      <alignment horizontal="left" vertical="center" wrapText="1" indent="2"/>
    </xf>
    <xf numFmtId="165" fontId="12" fillId="0" borderId="0" xfId="2" applyNumberFormat="1" applyFont="1" applyAlignment="1">
      <alignment horizontal="left" indent="2"/>
    </xf>
    <xf numFmtId="0" fontId="12" fillId="0" borderId="0" xfId="2" applyFont="1" applyAlignment="1">
      <alignment horizontal="left" indent="2"/>
    </xf>
    <xf numFmtId="166" fontId="12" fillId="0" borderId="0" xfId="2" applyNumberFormat="1" applyFont="1" applyAlignment="1">
      <alignment horizontal="left" indent="2"/>
    </xf>
    <xf numFmtId="0" fontId="12" fillId="0" borderId="0" xfId="0" applyFont="1" applyAlignment="1">
      <alignment horizontal="left" indent="2"/>
    </xf>
    <xf numFmtId="0" fontId="11" fillId="0" borderId="0" xfId="0" applyFont="1" applyAlignment="1">
      <alignment horizontal="left" indent="2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170" fontId="15" fillId="0" borderId="0" xfId="6" applyNumberFormat="1" applyFont="1" applyFill="1" applyBorder="1" applyAlignment="1">
      <alignment horizontal="right" wrapText="1"/>
    </xf>
    <xf numFmtId="170" fontId="12" fillId="0" borderId="8" xfId="0" applyNumberFormat="1" applyFont="1" applyBorder="1"/>
    <xf numFmtId="0" fontId="6" fillId="0" borderId="30" xfId="0" applyFont="1" applyBorder="1" applyAlignment="1">
      <alignment horizontal="center" vertical="center" wrapText="1"/>
    </xf>
    <xf numFmtId="170" fontId="3" fillId="0" borderId="0" xfId="0" applyNumberFormat="1" applyFont="1" applyBorder="1" applyAlignment="1">
      <alignment horizontal="right" indent="2"/>
    </xf>
    <xf numFmtId="170" fontId="3" fillId="0" borderId="8" xfId="0" applyNumberFormat="1" applyFont="1" applyBorder="1" applyAlignment="1">
      <alignment horizontal="right" indent="2"/>
    </xf>
    <xf numFmtId="0" fontId="4" fillId="0" borderId="0" xfId="0" applyFont="1" applyAlignment="1">
      <alignment horizontal="left"/>
    </xf>
    <xf numFmtId="170" fontId="3" fillId="0" borderId="0" xfId="0" applyNumberFormat="1" applyFont="1" applyBorder="1" applyAlignment="1">
      <alignment horizontal="right" indent="3"/>
    </xf>
    <xf numFmtId="1" fontId="3" fillId="0" borderId="0" xfId="0" applyNumberFormat="1" applyFont="1" applyBorder="1" applyAlignment="1">
      <alignment horizontal="right" indent="1"/>
    </xf>
    <xf numFmtId="1" fontId="3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 indent="1"/>
    </xf>
    <xf numFmtId="170" fontId="3" fillId="0" borderId="8" xfId="0" applyNumberFormat="1" applyFont="1" applyBorder="1" applyAlignment="1">
      <alignment horizontal="right" indent="3"/>
    </xf>
    <xf numFmtId="164" fontId="4" fillId="0" borderId="0" xfId="2" applyNumberFormat="1" applyFont="1" applyAlignment="1">
      <alignment horizontal="left"/>
    </xf>
    <xf numFmtId="170" fontId="11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0" fontId="3" fillId="0" borderId="0" xfId="0" applyFont="1" applyBorder="1" applyAlignment="1">
      <alignment horizontal="right" indent="2"/>
    </xf>
    <xf numFmtId="0" fontId="3" fillId="0" borderId="8" xfId="0" applyFont="1" applyBorder="1" applyAlignment="1">
      <alignment horizontal="right" indent="2"/>
    </xf>
    <xf numFmtId="0" fontId="6" fillId="0" borderId="0" xfId="0" applyFont="1" applyAlignment="1">
      <alignment horizontal="left"/>
    </xf>
    <xf numFmtId="0" fontId="6" fillId="0" borderId="14" xfId="0" applyFont="1" applyBorder="1" applyAlignment="1">
      <alignment horizontal="center" vertical="center" wrapText="1"/>
    </xf>
    <xf numFmtId="0" fontId="0" fillId="0" borderId="0" xfId="0"/>
    <xf numFmtId="0" fontId="14" fillId="0" borderId="0" xfId="0" applyFont="1"/>
    <xf numFmtId="0" fontId="7" fillId="0" borderId="0" xfId="0" applyFont="1"/>
    <xf numFmtId="0" fontId="4" fillId="0" borderId="6" xfId="0" applyFont="1" applyBorder="1"/>
    <xf numFmtId="0" fontId="4" fillId="0" borderId="13" xfId="0" applyFont="1" applyBorder="1"/>
    <xf numFmtId="0" fontId="4" fillId="0" borderId="8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0" fillId="0" borderId="6" xfId="0" applyBorder="1"/>
    <xf numFmtId="0" fontId="0" fillId="0" borderId="9" xfId="0" applyBorder="1"/>
    <xf numFmtId="0" fontId="0" fillId="0" borderId="8" xfId="0" applyBorder="1"/>
    <xf numFmtId="0" fontId="0" fillId="0" borderId="10" xfId="0" applyBorder="1"/>
    <xf numFmtId="0" fontId="0" fillId="0" borderId="10" xfId="0" applyBorder="1" applyAlignment="1">
      <alignment horizontal="center"/>
    </xf>
    <xf numFmtId="173" fontId="0" fillId="0" borderId="0" xfId="0" applyNumberFormat="1"/>
    <xf numFmtId="176" fontId="10" fillId="0" borderId="0" xfId="0" applyNumberFormat="1" applyFont="1"/>
    <xf numFmtId="175" fontId="10" fillId="0" borderId="0" xfId="0" applyNumberFormat="1" applyFont="1"/>
    <xf numFmtId="0" fontId="3" fillId="0" borderId="10" xfId="0" applyFont="1" applyBorder="1" applyAlignment="1">
      <alignment horizontal="center"/>
    </xf>
    <xf numFmtId="0" fontId="3" fillId="0" borderId="8" xfId="0" applyFont="1" applyBorder="1"/>
    <xf numFmtId="173" fontId="3" fillId="0" borderId="0" xfId="0" applyNumberFormat="1" applyFont="1" applyAlignment="1">
      <alignment horizontal="right"/>
    </xf>
    <xf numFmtId="176" fontId="10" fillId="0" borderId="0" xfId="0" applyNumberFormat="1" applyFont="1" applyAlignment="1">
      <alignment horizontal="right"/>
    </xf>
    <xf numFmtId="177" fontId="3" fillId="0" borderId="0" xfId="0" applyNumberFormat="1" applyFont="1" applyBorder="1" applyAlignment="1">
      <alignment horizontal="right"/>
    </xf>
    <xf numFmtId="173" fontId="0" fillId="0" borderId="0" xfId="0" applyNumberFormat="1" applyAlignment="1">
      <alignment horizontal="right"/>
    </xf>
    <xf numFmtId="174" fontId="0" fillId="0" borderId="0" xfId="0" applyNumberFormat="1"/>
    <xf numFmtId="0" fontId="0" fillId="0" borderId="0" xfId="0" applyBorder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0" xfId="0" applyFont="1"/>
    <xf numFmtId="3" fontId="18" fillId="0" borderId="0" xfId="5" applyNumberFormat="1" applyFont="1" applyFill="1" applyBorder="1" applyAlignment="1">
      <alignment horizontal="right" wrapText="1"/>
    </xf>
    <xf numFmtId="170" fontId="18" fillId="0" borderId="0" xfId="0" applyNumberFormat="1" applyFont="1" applyBorder="1" applyAlignment="1"/>
    <xf numFmtId="0" fontId="3" fillId="0" borderId="0" xfId="0" applyFont="1" applyFill="1" applyBorder="1" applyAlignment="1">
      <alignment horizontal="right"/>
    </xf>
    <xf numFmtId="0" fontId="4" fillId="0" borderId="0" xfId="0" applyFont="1" applyAlignment="1">
      <alignment horizontal="left"/>
    </xf>
    <xf numFmtId="3" fontId="10" fillId="0" borderId="0" xfId="5" applyNumberFormat="1" applyFont="1" applyFill="1" applyBorder="1" applyAlignment="1">
      <alignment horizontal="right" wrapText="1"/>
    </xf>
    <xf numFmtId="0" fontId="6" fillId="0" borderId="16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right" indent="1"/>
    </xf>
    <xf numFmtId="173" fontId="0" fillId="0" borderId="0" xfId="0" applyNumberFormat="1" applyFill="1"/>
    <xf numFmtId="170" fontId="11" fillId="0" borderId="5" xfId="0" applyNumberFormat="1" applyFont="1" applyFill="1" applyBorder="1" applyAlignment="1"/>
    <xf numFmtId="170" fontId="11" fillId="0" borderId="0" xfId="0" applyNumberFormat="1" applyFont="1" applyFill="1" applyBorder="1" applyAlignment="1"/>
    <xf numFmtId="172" fontId="11" fillId="0" borderId="0" xfId="0" applyNumberFormat="1" applyFont="1" applyFill="1" applyBorder="1" applyAlignment="1">
      <alignment horizontal="right"/>
    </xf>
    <xf numFmtId="170" fontId="11" fillId="0" borderId="0" xfId="0" applyNumberFormat="1" applyFont="1" applyFill="1" applyBorder="1"/>
    <xf numFmtId="1" fontId="11" fillId="0" borderId="0" xfId="0" applyNumberFormat="1" applyFont="1" applyFill="1" applyBorder="1" applyAlignment="1">
      <alignment horizontal="right" indent="1"/>
    </xf>
    <xf numFmtId="1" fontId="11" fillId="0" borderId="8" xfId="0" applyNumberFormat="1" applyFont="1" applyFill="1" applyBorder="1" applyAlignment="1">
      <alignment horizontal="right" indent="1"/>
    </xf>
    <xf numFmtId="0" fontId="11" fillId="0" borderId="0" xfId="0" applyFont="1" applyFill="1"/>
    <xf numFmtId="0" fontId="11" fillId="0" borderId="0" xfId="0" applyFont="1" applyFill="1" applyAlignment="1">
      <alignment horizontal="right"/>
    </xf>
    <xf numFmtId="0" fontId="4" fillId="0" borderId="0" xfId="0" applyFont="1" applyAlignment="1">
      <alignment horizontal="left"/>
    </xf>
    <xf numFmtId="170" fontId="11" fillId="0" borderId="0" xfId="0" applyNumberFormat="1" applyFont="1" applyFill="1"/>
    <xf numFmtId="170" fontId="0" fillId="0" borderId="0" xfId="0" applyNumberFormat="1" applyFill="1"/>
    <xf numFmtId="170" fontId="10" fillId="0" borderId="8" xfId="0" applyNumberFormat="1" applyFont="1" applyBorder="1" applyAlignment="1">
      <alignment horizontal="right"/>
    </xf>
    <xf numFmtId="171" fontId="10" fillId="0" borderId="8" xfId="0" applyNumberFormat="1" applyFont="1" applyBorder="1" applyAlignment="1"/>
    <xf numFmtId="171" fontId="13" fillId="0" borderId="8" xfId="0" applyNumberFormat="1" applyFont="1" applyBorder="1" applyAlignment="1"/>
    <xf numFmtId="0" fontId="4" fillId="0" borderId="0" xfId="0" applyFont="1" applyAlignment="1">
      <alignment horizontal="left"/>
    </xf>
    <xf numFmtId="0" fontId="4" fillId="0" borderId="30" xfId="0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0" fillId="0" borderId="0" xfId="0" applyFill="1"/>
    <xf numFmtId="178" fontId="0" fillId="0" borderId="0" xfId="0" applyNumberFormat="1"/>
    <xf numFmtId="170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3" fillId="0" borderId="0" xfId="0" applyFont="1" applyAlignment="1"/>
    <xf numFmtId="0" fontId="11" fillId="0" borderId="0" xfId="0" applyFont="1" applyAlignment="1">
      <alignment horizontal="left" indent="1"/>
    </xf>
    <xf numFmtId="0" fontId="11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indent="1"/>
    </xf>
    <xf numFmtId="0" fontId="20" fillId="0" borderId="0" xfId="11" applyAlignment="1"/>
    <xf numFmtId="0" fontId="20" fillId="0" borderId="0" xfId="11"/>
    <xf numFmtId="0" fontId="20" fillId="0" borderId="0" xfId="11" applyAlignment="1">
      <alignment horizontal="left"/>
    </xf>
    <xf numFmtId="0" fontId="21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6" fillId="0" borderId="7" xfId="3" applyFont="1" applyBorder="1" applyAlignment="1">
      <alignment horizontal="center" vertical="center" wrapText="1"/>
    </xf>
    <xf numFmtId="0" fontId="8" fillId="0" borderId="0" xfId="3" applyFont="1" applyBorder="1" applyAlignment="1">
      <alignment horizontal="center" vertical="center"/>
    </xf>
    <xf numFmtId="0" fontId="0" fillId="0" borderId="0" xfId="0" applyBorder="1" applyAlignment="1"/>
    <xf numFmtId="0" fontId="0" fillId="0" borderId="21" xfId="0" applyBorder="1" applyAlignment="1"/>
    <xf numFmtId="0" fontId="6" fillId="0" borderId="9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wrapText="1"/>
    </xf>
    <xf numFmtId="0" fontId="0" fillId="0" borderId="10" xfId="0" applyBorder="1" applyAlignment="1"/>
    <xf numFmtId="0" fontId="0" fillId="0" borderId="12" xfId="0" applyBorder="1" applyAlignme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168" fontId="6" fillId="0" borderId="24" xfId="0" applyNumberFormat="1" applyFont="1" applyBorder="1" applyAlignment="1">
      <alignment horizontal="center" vertical="center" wrapText="1"/>
    </xf>
    <xf numFmtId="168" fontId="6" fillId="0" borderId="25" xfId="0" applyNumberFormat="1" applyFont="1" applyBorder="1" applyAlignment="1">
      <alignment horizontal="center" vertical="center" wrapText="1"/>
    </xf>
    <xf numFmtId="168" fontId="6" fillId="0" borderId="5" xfId="0" applyNumberFormat="1" applyFont="1" applyBorder="1" applyAlignment="1">
      <alignment horizontal="center" vertical="center" wrapText="1"/>
    </xf>
    <xf numFmtId="168" fontId="6" fillId="0" borderId="8" xfId="0" applyNumberFormat="1" applyFont="1" applyBorder="1" applyAlignment="1">
      <alignment horizontal="center" vertical="center" wrapText="1"/>
    </xf>
    <xf numFmtId="168" fontId="6" fillId="0" borderId="20" xfId="0" applyNumberFormat="1" applyFont="1" applyBorder="1" applyAlignment="1">
      <alignment horizontal="center" vertical="center" wrapText="1"/>
    </xf>
    <xf numFmtId="168" fontId="6" fillId="0" borderId="26" xfId="0" applyNumberFormat="1" applyFont="1" applyBorder="1" applyAlignment="1">
      <alignment horizontal="center" vertical="center" wrapText="1"/>
    </xf>
    <xf numFmtId="168" fontId="4" fillId="0" borderId="24" xfId="0" applyNumberFormat="1" applyFont="1" applyBorder="1" applyAlignment="1">
      <alignment horizontal="center" vertical="center" wrapText="1"/>
    </xf>
    <xf numFmtId="168" fontId="4" fillId="0" borderId="5" xfId="0" applyNumberFormat="1" applyFont="1" applyBorder="1" applyAlignment="1">
      <alignment horizontal="center" vertical="center" wrapText="1"/>
    </xf>
    <xf numFmtId="168" fontId="6" fillId="0" borderId="0" xfId="0" applyNumberFormat="1" applyFont="1" applyBorder="1" applyAlignment="1">
      <alignment horizontal="center" vertical="center" wrapText="1"/>
    </xf>
    <xf numFmtId="168" fontId="6" fillId="0" borderId="27" xfId="0" applyNumberFormat="1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168" fontId="4" fillId="0" borderId="23" xfId="0" applyNumberFormat="1" applyFont="1" applyFill="1" applyBorder="1" applyAlignment="1">
      <alignment horizontal="center" vertical="center" wrapText="1"/>
    </xf>
    <xf numFmtId="168" fontId="4" fillId="0" borderId="23" xfId="0" applyNumberFormat="1" applyFont="1" applyBorder="1" applyAlignment="1">
      <alignment horizontal="center" vertical="center" wrapText="1"/>
    </xf>
    <xf numFmtId="168" fontId="4" fillId="0" borderId="16" xfId="0" applyNumberFormat="1" applyFont="1" applyBorder="1" applyAlignment="1">
      <alignment horizontal="center" vertical="center" wrapText="1"/>
    </xf>
    <xf numFmtId="168" fontId="4" fillId="0" borderId="22" xfId="0" applyNumberFormat="1" applyFont="1" applyFill="1" applyBorder="1" applyAlignment="1">
      <alignment horizontal="center" vertical="center" wrapText="1"/>
    </xf>
    <xf numFmtId="167" fontId="6" fillId="0" borderId="18" xfId="0" applyNumberFormat="1" applyFont="1" applyBorder="1" applyAlignment="1">
      <alignment horizontal="center" vertical="center" wrapText="1"/>
    </xf>
    <xf numFmtId="167" fontId="6" fillId="0" borderId="19" xfId="0" applyNumberFormat="1" applyFont="1" applyBorder="1" applyAlignment="1">
      <alignment horizontal="center" vertical="center" wrapText="1"/>
    </xf>
    <xf numFmtId="167" fontId="6" fillId="0" borderId="17" xfId="0" applyNumberFormat="1" applyFont="1" applyBorder="1" applyAlignment="1">
      <alignment horizontal="center" vertical="center" wrapText="1"/>
    </xf>
    <xf numFmtId="168" fontId="4" fillId="0" borderId="13" xfId="0" applyNumberFormat="1" applyFont="1" applyBorder="1" applyAlignment="1">
      <alignment horizontal="center" vertical="center" wrapText="1"/>
    </xf>
    <xf numFmtId="168" fontId="4" fillId="0" borderId="6" xfId="0" applyNumberFormat="1" applyFont="1" applyBorder="1" applyAlignment="1">
      <alignment horizontal="center" vertical="center" wrapText="1"/>
    </xf>
    <xf numFmtId="168" fontId="4" fillId="0" borderId="8" xfId="0" applyNumberFormat="1" applyFont="1" applyBorder="1" applyAlignment="1">
      <alignment horizontal="center" vertical="center" wrapText="1"/>
    </xf>
    <xf numFmtId="168" fontId="4" fillId="0" borderId="20" xfId="0" applyNumberFormat="1" applyFont="1" applyBorder="1" applyAlignment="1">
      <alignment horizontal="center" vertical="center" wrapText="1"/>
    </xf>
    <xf numFmtId="168" fontId="4" fillId="0" borderId="2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5" fontId="12" fillId="0" borderId="0" xfId="2" applyNumberFormat="1" applyFont="1" applyBorder="1" applyAlignment="1">
      <alignment horizontal="center"/>
    </xf>
    <xf numFmtId="0" fontId="0" fillId="0" borderId="0" xfId="0" applyAlignment="1">
      <alignment horizontal="center"/>
    </xf>
    <xf numFmtId="165" fontId="12" fillId="0" borderId="5" xfId="2" applyNumberFormat="1" applyFont="1" applyBorder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/>
    </xf>
    <xf numFmtId="0" fontId="6" fillId="0" borderId="10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6" fillId="0" borderId="28" xfId="0" applyNumberFormat="1" applyFont="1" applyFill="1" applyBorder="1" applyAlignment="1">
      <alignment horizontal="center" vertical="center" wrapText="1"/>
    </xf>
    <xf numFmtId="168" fontId="6" fillId="0" borderId="24" xfId="0" applyNumberFormat="1" applyFont="1" applyFill="1" applyBorder="1" applyAlignment="1">
      <alignment horizontal="center" vertical="center" wrapText="1"/>
    </xf>
    <xf numFmtId="168" fontId="6" fillId="0" borderId="25" xfId="0" applyNumberFormat="1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167" fontId="6" fillId="0" borderId="15" xfId="0" applyNumberFormat="1" applyFont="1" applyBorder="1" applyAlignment="1">
      <alignment horizontal="center" vertical="center" wrapText="1"/>
    </xf>
    <xf numFmtId="167" fontId="6" fillId="0" borderId="10" xfId="0" applyNumberFormat="1" applyFont="1" applyBorder="1" applyAlignment="1">
      <alignment horizontal="center" vertical="center" wrapText="1"/>
    </xf>
    <xf numFmtId="167" fontId="6" fillId="0" borderId="12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4" fillId="0" borderId="18" xfId="0" applyFont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168" fontId="6" fillId="0" borderId="28" xfId="0" applyNumberFormat="1" applyFont="1" applyBorder="1" applyAlignment="1">
      <alignment horizontal="center" vertical="center" wrapText="1"/>
    </xf>
    <xf numFmtId="168" fontId="6" fillId="0" borderId="2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4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6" fillId="0" borderId="8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6" fillId="0" borderId="10" xfId="4" applyFont="1" applyFill="1" applyBorder="1" applyAlignment="1">
      <alignment horizontal="center" vertical="center" wrapText="1"/>
    </xf>
    <xf numFmtId="0" fontId="6" fillId="0" borderId="29" xfId="4" applyFont="1" applyFill="1" applyBorder="1" applyAlignment="1">
      <alignment horizontal="center" vertical="center" wrapText="1"/>
    </xf>
    <xf numFmtId="0" fontId="4" fillId="0" borderId="24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0" borderId="20" xfId="5" applyFont="1" applyFill="1" applyBorder="1" applyAlignment="1">
      <alignment horizontal="center" vertical="center" wrapText="1"/>
    </xf>
    <xf numFmtId="0" fontId="6" fillId="0" borderId="28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0" borderId="27" xfId="5" applyFont="1" applyFill="1" applyBorder="1" applyAlignment="1">
      <alignment horizontal="center" vertical="center" wrapText="1"/>
    </xf>
    <xf numFmtId="0" fontId="4" fillId="0" borderId="15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6" fillId="0" borderId="29" xfId="5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 vertical="center" wrapText="1"/>
    </xf>
    <xf numFmtId="0" fontId="6" fillId="0" borderId="27" xfId="4" applyFont="1" applyFill="1" applyBorder="1" applyAlignment="1">
      <alignment horizontal="center" vertical="center" wrapText="1"/>
    </xf>
    <xf numFmtId="0" fontId="6" fillId="0" borderId="26" xfId="4" applyFont="1" applyFill="1" applyBorder="1" applyAlignment="1">
      <alignment horizontal="center" vertical="center" wrapText="1"/>
    </xf>
    <xf numFmtId="0" fontId="6" fillId="0" borderId="0" xfId="3" applyFont="1" applyBorder="1" applyAlignment="1">
      <alignment horizontal="center" vertical="center" wrapText="1"/>
    </xf>
    <xf numFmtId="0" fontId="6" fillId="0" borderId="21" xfId="3" applyFont="1" applyBorder="1" applyAlignment="1">
      <alignment horizontal="center" vertical="center" wrapText="1"/>
    </xf>
    <xf numFmtId="0" fontId="6" fillId="0" borderId="13" xfId="4" applyFont="1" applyFill="1" applyBorder="1" applyAlignment="1">
      <alignment horizontal="center" vertical="center" wrapText="1"/>
    </xf>
    <xf numFmtId="0" fontId="6" fillId="0" borderId="20" xfId="4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24" xfId="5" applyFont="1" applyFill="1" applyBorder="1" applyAlignment="1">
      <alignment horizontal="center" vertical="center" wrapText="1"/>
    </xf>
    <xf numFmtId="0" fontId="6" fillId="0" borderId="25" xfId="5" applyFont="1" applyFill="1" applyBorder="1" applyAlignment="1">
      <alignment horizontal="center" vertical="center" wrapText="1"/>
    </xf>
    <xf numFmtId="0" fontId="6" fillId="0" borderId="12" xfId="3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0" fontId="4" fillId="0" borderId="21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168" fontId="4" fillId="0" borderId="15" xfId="0" applyNumberFormat="1" applyFont="1" applyBorder="1" applyAlignment="1">
      <alignment horizontal="center" vertical="center" wrapText="1"/>
    </xf>
    <xf numFmtId="168" fontId="4" fillId="0" borderId="10" xfId="0" applyNumberFormat="1" applyFont="1" applyBorder="1" applyAlignment="1">
      <alignment horizontal="center" vertical="center" wrapText="1"/>
    </xf>
    <xf numFmtId="168" fontId="4" fillId="0" borderId="1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</cellXfs>
  <cellStyles count="12">
    <cellStyle name="Hyperlink" xfId="11" builtinId="8"/>
    <cellStyle name="Standard" xfId="0" builtinId="0"/>
    <cellStyle name="Standard 2" xfId="7"/>
    <cellStyle name="Standard 3" xfId="8"/>
    <cellStyle name="Standard 3 2" xfId="10"/>
    <cellStyle name="Standard 4" xfId="9"/>
    <cellStyle name="Standard_für Tab 2" xfId="1"/>
    <cellStyle name="Standard_Tab1" xfId="2"/>
    <cellStyle name="Standard_Tab1_0403" xfId="3"/>
    <cellStyle name="Standard_Tabelle1" xfId="4"/>
    <cellStyle name="Standard_Tabelle2" xfId="5"/>
    <cellStyle name="Standard_Tabelle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</xdr:colOff>
      <xdr:row>2</xdr:row>
      <xdr:rowOff>0</xdr:rowOff>
    </xdr:from>
    <xdr:to>
      <xdr:col>0</xdr:col>
      <xdr:colOff>6236604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" y="304800"/>
          <a:ext cx="6236599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3" name="Text 18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4" name="Text 19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8" name="Text Box 6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9" name="Text Box 7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0" name="Text Box 8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1" name="Text Box 9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2" name="Text Box 10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3" name="Text Box 11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4" name="Text Box 12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5" name="Text Box 13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6" name="Text Box 14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7" name="Text Box 15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8" name="Text Box 16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1" name="Text 18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2" name="Text 19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3" name="Text Box 3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4" name="Text Box 4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5" name="Text Box 5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6" name="Text Box 6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7" name="Text Box 7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8" name="Text Box 8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9" name="Text Box 9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0" name="Text Box 10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1" name="Text Box 11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2" name="Text Box 12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3" name="Text Box 13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4" name="Text Box 14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5" name="Text Box 15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6" name="Text Box 16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2" name="Text 18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" name="Text 19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/>
  <cols>
    <col min="1" max="1" width="93.7109375" customWidth="1"/>
  </cols>
  <sheetData>
    <row r="1" spans="1:1">
      <c r="A1" s="219" t="s">
        <v>176</v>
      </c>
    </row>
    <row r="2" spans="1:1">
      <c r="A2" s="219" t="s">
        <v>200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showGridLines="0" zoomScaleNormal="100" workbookViewId="0"/>
  </sheetViews>
  <sheetFormatPr baseColWidth="10" defaultColWidth="9.5703125" defaultRowHeight="12"/>
  <cols>
    <col min="1" max="1" width="7.140625" style="24" customWidth="1"/>
    <col min="2" max="2" width="18.28515625" style="24" customWidth="1"/>
    <col min="3" max="3" width="7.42578125" style="24" customWidth="1"/>
    <col min="4" max="4" width="7.140625" style="24" customWidth="1"/>
    <col min="5" max="5" width="8.42578125" style="24" customWidth="1"/>
    <col min="6" max="6" width="7.42578125" style="24" customWidth="1"/>
    <col min="7" max="7" width="7.5703125" style="24" customWidth="1"/>
    <col min="8" max="8" width="8" style="24" customWidth="1"/>
    <col min="9" max="10" width="7.140625" style="24" customWidth="1"/>
    <col min="11" max="11" width="8.7109375" style="24" customWidth="1"/>
    <col min="12" max="12" width="6.7109375" style="24" customWidth="1"/>
    <col min="13" max="13" width="6.5703125" style="24" customWidth="1"/>
    <col min="14" max="14" width="7.5703125" style="24" customWidth="1"/>
    <col min="15" max="15" width="6.5703125" style="24" customWidth="1"/>
    <col min="16" max="16" width="6.7109375" style="24" customWidth="1"/>
    <col min="17" max="17" width="8" style="24" customWidth="1"/>
    <col min="18" max="20" width="8.140625" style="24" customWidth="1"/>
    <col min="21" max="21" width="6.7109375" style="24" customWidth="1"/>
    <col min="22" max="22" width="6.85546875" style="24" customWidth="1"/>
    <col min="23" max="23" width="7.85546875" style="24" customWidth="1"/>
    <col min="24" max="24" width="7.140625" style="52" customWidth="1"/>
    <col min="25" max="16384" width="9.5703125" style="24"/>
  </cols>
  <sheetData>
    <row r="1" spans="1:25" ht="12.75">
      <c r="A1" s="32" t="s">
        <v>154</v>
      </c>
    </row>
    <row r="2" spans="1:25" ht="12.75">
      <c r="A2" s="32" t="s">
        <v>64</v>
      </c>
    </row>
    <row r="4" spans="1:25" ht="10.5" customHeight="1">
      <c r="A4" s="227" t="s">
        <v>69</v>
      </c>
      <c r="B4" s="231" t="s">
        <v>67</v>
      </c>
      <c r="C4" s="337" t="s">
        <v>77</v>
      </c>
      <c r="D4" s="338"/>
      <c r="E4" s="341" t="s">
        <v>153</v>
      </c>
      <c r="F4" s="359" t="s">
        <v>75</v>
      </c>
      <c r="G4" s="338"/>
      <c r="H4" s="341" t="s">
        <v>153</v>
      </c>
      <c r="I4" s="361" t="s">
        <v>91</v>
      </c>
      <c r="J4" s="362"/>
      <c r="K4" s="362"/>
      <c r="L4" s="362"/>
      <c r="M4" s="362"/>
      <c r="N4" s="362"/>
      <c r="O4" s="362"/>
      <c r="P4" s="362"/>
      <c r="Q4" s="362"/>
      <c r="R4" s="362"/>
      <c r="S4" s="362"/>
      <c r="T4" s="362"/>
      <c r="U4" s="362"/>
      <c r="V4" s="362"/>
      <c r="W4" s="363"/>
      <c r="X4" s="227" t="s">
        <v>69</v>
      </c>
    </row>
    <row r="5" spans="1:25" ht="12" customHeight="1">
      <c r="A5" s="357"/>
      <c r="B5" s="232"/>
      <c r="C5" s="339"/>
      <c r="D5" s="340"/>
      <c r="E5" s="342"/>
      <c r="F5" s="339"/>
      <c r="G5" s="340"/>
      <c r="H5" s="342"/>
      <c r="I5" s="240" t="s">
        <v>57</v>
      </c>
      <c r="J5" s="257"/>
      <c r="K5" s="344" t="s">
        <v>153</v>
      </c>
      <c r="L5" s="347" t="s">
        <v>60</v>
      </c>
      <c r="M5" s="347"/>
      <c r="N5" s="344" t="s">
        <v>153</v>
      </c>
      <c r="O5" s="364" t="s">
        <v>14</v>
      </c>
      <c r="P5" s="365"/>
      <c r="Q5" s="365"/>
      <c r="R5" s="365"/>
      <c r="S5" s="365"/>
      <c r="T5" s="365"/>
      <c r="U5" s="365"/>
      <c r="V5" s="365"/>
      <c r="W5" s="366"/>
      <c r="X5" s="357"/>
    </row>
    <row r="6" spans="1:25" s="87" customFormat="1" ht="12.75" customHeight="1">
      <c r="A6" s="357"/>
      <c r="B6" s="232"/>
      <c r="C6" s="339"/>
      <c r="D6" s="340"/>
      <c r="E6" s="342"/>
      <c r="F6" s="339"/>
      <c r="G6" s="340"/>
      <c r="H6" s="342"/>
      <c r="I6" s="242"/>
      <c r="J6" s="243"/>
      <c r="K6" s="345"/>
      <c r="L6" s="348"/>
      <c r="M6" s="348"/>
      <c r="N6" s="345"/>
      <c r="O6" s="252" t="s">
        <v>73</v>
      </c>
      <c r="P6" s="247"/>
      <c r="Q6" s="350" t="s">
        <v>153</v>
      </c>
      <c r="R6" s="367" t="s">
        <v>63</v>
      </c>
      <c r="S6" s="368"/>
      <c r="T6" s="350" t="s">
        <v>153</v>
      </c>
      <c r="U6" s="353" t="s">
        <v>166</v>
      </c>
      <c r="V6" s="340"/>
      <c r="W6" s="350" t="s">
        <v>153</v>
      </c>
      <c r="X6" s="357"/>
    </row>
    <row r="7" spans="1:25" s="87" customFormat="1">
      <c r="A7" s="357"/>
      <c r="B7" s="232"/>
      <c r="C7" s="339"/>
      <c r="D7" s="340"/>
      <c r="E7" s="342"/>
      <c r="F7" s="339"/>
      <c r="G7" s="340"/>
      <c r="H7" s="342"/>
      <c r="I7" s="242"/>
      <c r="J7" s="243"/>
      <c r="K7" s="345"/>
      <c r="L7" s="348"/>
      <c r="M7" s="348"/>
      <c r="N7" s="345"/>
      <c r="O7" s="248"/>
      <c r="P7" s="249"/>
      <c r="Q7" s="351"/>
      <c r="R7" s="242"/>
      <c r="S7" s="243"/>
      <c r="T7" s="351"/>
      <c r="U7" s="354"/>
      <c r="V7" s="340"/>
      <c r="W7" s="351"/>
      <c r="X7" s="357"/>
    </row>
    <row r="8" spans="1:25" s="87" customFormat="1" ht="12.75" customHeight="1">
      <c r="A8" s="357"/>
      <c r="B8" s="232"/>
      <c r="C8" s="339"/>
      <c r="D8" s="340"/>
      <c r="E8" s="342"/>
      <c r="F8" s="339"/>
      <c r="G8" s="340"/>
      <c r="H8" s="342"/>
      <c r="I8" s="242"/>
      <c r="J8" s="243"/>
      <c r="K8" s="345"/>
      <c r="L8" s="348"/>
      <c r="M8" s="348"/>
      <c r="N8" s="345"/>
      <c r="O8" s="248"/>
      <c r="P8" s="249"/>
      <c r="Q8" s="351"/>
      <c r="R8" s="242"/>
      <c r="S8" s="243"/>
      <c r="T8" s="351"/>
      <c r="U8" s="354"/>
      <c r="V8" s="340"/>
      <c r="W8" s="351"/>
      <c r="X8" s="357"/>
    </row>
    <row r="9" spans="1:25" s="87" customFormat="1" ht="12.75" customHeight="1">
      <c r="A9" s="357"/>
      <c r="B9" s="232"/>
      <c r="C9" s="339"/>
      <c r="D9" s="340"/>
      <c r="E9" s="342"/>
      <c r="F9" s="360"/>
      <c r="G9" s="356"/>
      <c r="H9" s="342"/>
      <c r="I9" s="244"/>
      <c r="J9" s="245"/>
      <c r="K9" s="345"/>
      <c r="L9" s="349"/>
      <c r="M9" s="349"/>
      <c r="N9" s="345"/>
      <c r="O9" s="248"/>
      <c r="P9" s="249"/>
      <c r="Q9" s="351"/>
      <c r="R9" s="244"/>
      <c r="S9" s="245"/>
      <c r="T9" s="351"/>
      <c r="U9" s="355"/>
      <c r="V9" s="356"/>
      <c r="W9" s="351"/>
      <c r="X9" s="357"/>
    </row>
    <row r="10" spans="1:25" s="75" customFormat="1" ht="13.5" customHeight="1">
      <c r="A10" s="357"/>
      <c r="B10" s="232"/>
      <c r="C10" s="91">
        <v>2015</v>
      </c>
      <c r="D10" s="91">
        <v>2016</v>
      </c>
      <c r="E10" s="343"/>
      <c r="F10" s="91">
        <v>2015</v>
      </c>
      <c r="G10" s="91">
        <v>2016</v>
      </c>
      <c r="H10" s="343"/>
      <c r="I10" s="91">
        <v>2015</v>
      </c>
      <c r="J10" s="91">
        <v>2016</v>
      </c>
      <c r="K10" s="346"/>
      <c r="L10" s="98">
        <v>2015</v>
      </c>
      <c r="M10" s="91">
        <v>2016</v>
      </c>
      <c r="N10" s="346"/>
      <c r="O10" s="91">
        <v>2015</v>
      </c>
      <c r="P10" s="91">
        <v>2016</v>
      </c>
      <c r="Q10" s="352"/>
      <c r="R10" s="91">
        <v>2015</v>
      </c>
      <c r="S10" s="91">
        <v>2016</v>
      </c>
      <c r="T10" s="352"/>
      <c r="U10" s="91">
        <v>2015</v>
      </c>
      <c r="V10" s="91">
        <v>2016</v>
      </c>
      <c r="W10" s="352"/>
      <c r="X10" s="357"/>
    </row>
    <row r="11" spans="1:25" s="75" customFormat="1" ht="15" customHeight="1">
      <c r="A11" s="358"/>
      <c r="B11" s="369"/>
      <c r="C11" s="299" t="s">
        <v>114</v>
      </c>
      <c r="D11" s="370"/>
      <c r="E11" s="2" t="s">
        <v>18</v>
      </c>
      <c r="F11" s="299" t="s">
        <v>114</v>
      </c>
      <c r="G11" s="239"/>
      <c r="H11" s="2" t="s">
        <v>18</v>
      </c>
      <c r="I11" s="299" t="s">
        <v>114</v>
      </c>
      <c r="J11" s="239"/>
      <c r="K11" s="105" t="s">
        <v>18</v>
      </c>
      <c r="L11" s="336" t="s">
        <v>114</v>
      </c>
      <c r="M11" s="239"/>
      <c r="N11" s="106" t="s">
        <v>18</v>
      </c>
      <c r="O11" s="299" t="s">
        <v>114</v>
      </c>
      <c r="P11" s="239"/>
      <c r="Q11" s="106" t="s">
        <v>18</v>
      </c>
      <c r="R11" s="299" t="s">
        <v>114</v>
      </c>
      <c r="S11" s="239"/>
      <c r="T11" s="106" t="s">
        <v>18</v>
      </c>
      <c r="U11" s="299" t="s">
        <v>114</v>
      </c>
      <c r="V11" s="239"/>
      <c r="W11" s="107" t="s">
        <v>18</v>
      </c>
      <c r="X11" s="358"/>
      <c r="Y11" s="92"/>
    </row>
    <row r="12" spans="1:25" s="87" customFormat="1" ht="12.75">
      <c r="A12" s="24"/>
      <c r="B12" s="34"/>
      <c r="C12" s="90"/>
      <c r="D12" s="93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5"/>
      <c r="X12" s="102"/>
    </row>
    <row r="13" spans="1:25">
      <c r="A13" s="19">
        <v>11</v>
      </c>
      <c r="B13" s="44" t="s">
        <v>0</v>
      </c>
      <c r="C13" s="117">
        <v>4212</v>
      </c>
      <c r="D13" s="117">
        <v>5462</v>
      </c>
      <c r="E13" s="85">
        <f>SUM(D13*100/C13)-100</f>
        <v>29.677113010446334</v>
      </c>
      <c r="F13" s="117">
        <v>5517</v>
      </c>
      <c r="G13" s="117">
        <v>3836</v>
      </c>
      <c r="H13" s="85">
        <f>SUM(G13*100/F13)-100</f>
        <v>-30.469458038789199</v>
      </c>
      <c r="I13" s="117" t="s">
        <v>52</v>
      </c>
      <c r="J13" s="117" t="s">
        <v>52</v>
      </c>
      <c r="K13" s="86" t="s">
        <v>52</v>
      </c>
      <c r="L13" s="84">
        <v>5517</v>
      </c>
      <c r="M13" s="84">
        <v>3836</v>
      </c>
      <c r="N13" s="85">
        <f>SUM(M13*100/L13)-100</f>
        <v>-30.469458038789199</v>
      </c>
      <c r="O13" s="117">
        <v>3975</v>
      </c>
      <c r="P13" s="117">
        <v>3248</v>
      </c>
      <c r="Q13" s="85">
        <f t="shared" ref="Q13:Q15" si="0">SUM(P13*100/O13)-100</f>
        <v>-18.289308176100633</v>
      </c>
      <c r="R13" s="117">
        <v>1542</v>
      </c>
      <c r="S13" s="117">
        <v>588</v>
      </c>
      <c r="T13" s="85">
        <f>SUM(S13*100/R13)-100</f>
        <v>-61.867704280155642</v>
      </c>
      <c r="U13" s="84" t="s">
        <v>19</v>
      </c>
      <c r="V13" s="84" t="s">
        <v>19</v>
      </c>
      <c r="W13" s="83" t="s">
        <v>52</v>
      </c>
      <c r="X13" s="99">
        <v>11</v>
      </c>
    </row>
    <row r="14" spans="1:25">
      <c r="A14" s="21"/>
      <c r="B14" s="44"/>
      <c r="C14" s="117"/>
      <c r="D14" s="117"/>
      <c r="E14" s="85"/>
      <c r="F14" s="117"/>
      <c r="G14" s="117"/>
      <c r="H14" s="85"/>
      <c r="I14" s="117"/>
      <c r="J14" s="117"/>
      <c r="K14" s="86"/>
      <c r="L14" s="84"/>
      <c r="M14" s="84"/>
      <c r="N14" s="85"/>
      <c r="O14" s="117"/>
      <c r="P14" s="117"/>
      <c r="Q14" s="85"/>
      <c r="R14" s="117"/>
      <c r="S14" s="117"/>
      <c r="T14" s="85"/>
      <c r="U14" s="84"/>
      <c r="V14" s="84"/>
      <c r="W14" s="83"/>
      <c r="X14" s="100"/>
    </row>
    <row r="15" spans="1:25">
      <c r="A15" s="19">
        <v>21</v>
      </c>
      <c r="B15" s="44" t="s">
        <v>1</v>
      </c>
      <c r="C15" s="117">
        <v>5215</v>
      </c>
      <c r="D15" s="117">
        <v>5781</v>
      </c>
      <c r="E15" s="85">
        <f t="shared" ref="E15:E36" si="1">SUM(D15*100/C15)-100</f>
        <v>10.853307766059444</v>
      </c>
      <c r="F15" s="117">
        <v>5197</v>
      </c>
      <c r="G15" s="117">
        <v>5491</v>
      </c>
      <c r="H15" s="85">
        <f t="shared" ref="H15:H36" si="2">SUM(G15*100/F15)-100</f>
        <v>5.6571098710794701</v>
      </c>
      <c r="I15" s="117">
        <v>3506</v>
      </c>
      <c r="J15" s="117">
        <v>4546</v>
      </c>
      <c r="K15" s="85">
        <f>SUM(J15*100/I15)-100</f>
        <v>29.663434112949233</v>
      </c>
      <c r="L15" s="84">
        <v>1691</v>
      </c>
      <c r="M15" s="84">
        <v>945</v>
      </c>
      <c r="N15" s="85">
        <f t="shared" ref="N15:N36" si="3">SUM(M15*100/L15)-100</f>
        <v>-44.115907746895331</v>
      </c>
      <c r="O15" s="117">
        <v>42</v>
      </c>
      <c r="P15" s="117">
        <v>33</v>
      </c>
      <c r="Q15" s="85">
        <f t="shared" si="0"/>
        <v>-21.428571428571431</v>
      </c>
      <c r="R15" s="117">
        <v>302</v>
      </c>
      <c r="S15" s="117">
        <v>204</v>
      </c>
      <c r="T15" s="85">
        <f t="shared" ref="T15:T36" si="4">SUM(S15*100/R15)-100</f>
        <v>-32.450331125827816</v>
      </c>
      <c r="U15" s="84">
        <v>1347</v>
      </c>
      <c r="V15" s="84">
        <v>708</v>
      </c>
      <c r="W15" s="88">
        <f>SUM(V15*100/U15)-100</f>
        <v>-47.438752783964368</v>
      </c>
      <c r="X15" s="99">
        <v>21</v>
      </c>
    </row>
    <row r="16" spans="1:25">
      <c r="A16" s="19">
        <v>22</v>
      </c>
      <c r="B16" s="44" t="s">
        <v>2</v>
      </c>
      <c r="C16" s="117">
        <v>8509</v>
      </c>
      <c r="D16" s="117">
        <v>8032</v>
      </c>
      <c r="E16" s="85">
        <f t="shared" si="1"/>
        <v>-5.6058291221060017</v>
      </c>
      <c r="F16" s="117">
        <v>8421</v>
      </c>
      <c r="G16" s="117">
        <v>8025</v>
      </c>
      <c r="H16" s="85">
        <f t="shared" si="2"/>
        <v>-4.7025293908086923</v>
      </c>
      <c r="I16" s="117">
        <v>6672</v>
      </c>
      <c r="J16" s="117">
        <v>6964</v>
      </c>
      <c r="K16" s="85">
        <f t="shared" ref="K16:K36" si="5">SUM(J16*100/I16)-100</f>
        <v>4.3764988009592258</v>
      </c>
      <c r="L16" s="84">
        <v>1749</v>
      </c>
      <c r="M16" s="84">
        <v>1061</v>
      </c>
      <c r="N16" s="85">
        <f t="shared" si="3"/>
        <v>-39.336763865065755</v>
      </c>
      <c r="O16" s="117">
        <v>145</v>
      </c>
      <c r="P16" s="117">
        <v>120</v>
      </c>
      <c r="Q16" s="85">
        <f>SUM(P16*100/O16)-100</f>
        <v>-17.241379310344826</v>
      </c>
      <c r="R16" s="117">
        <v>1350</v>
      </c>
      <c r="S16" s="117">
        <v>648</v>
      </c>
      <c r="T16" s="85">
        <f t="shared" si="4"/>
        <v>-52</v>
      </c>
      <c r="U16" s="84">
        <v>254</v>
      </c>
      <c r="V16" s="84">
        <v>293</v>
      </c>
      <c r="W16" s="88">
        <f>SUM(V16*100/U16)-100</f>
        <v>15.354330708661422</v>
      </c>
      <c r="X16" s="99">
        <v>22</v>
      </c>
    </row>
    <row r="17" spans="1:24">
      <c r="A17" s="19">
        <v>23</v>
      </c>
      <c r="B17" s="44" t="s">
        <v>3</v>
      </c>
      <c r="C17" s="117">
        <v>4536</v>
      </c>
      <c r="D17" s="117">
        <v>4486</v>
      </c>
      <c r="E17" s="85">
        <f t="shared" si="1"/>
        <v>-1.1022927689594297</v>
      </c>
      <c r="F17" s="117">
        <v>4369</v>
      </c>
      <c r="G17" s="117">
        <v>4474</v>
      </c>
      <c r="H17" s="85">
        <f t="shared" si="2"/>
        <v>2.4032959487296921</v>
      </c>
      <c r="I17" s="117">
        <v>3843</v>
      </c>
      <c r="J17" s="117">
        <v>4015</v>
      </c>
      <c r="K17" s="85">
        <f t="shared" si="5"/>
        <v>4.4756700494405379</v>
      </c>
      <c r="L17" s="84">
        <v>526</v>
      </c>
      <c r="M17" s="84">
        <v>459</v>
      </c>
      <c r="N17" s="85">
        <f t="shared" si="3"/>
        <v>-12.737642585551328</v>
      </c>
      <c r="O17" s="117" t="s">
        <v>52</v>
      </c>
      <c r="P17" s="117">
        <v>459</v>
      </c>
      <c r="Q17" s="85" t="s">
        <v>123</v>
      </c>
      <c r="R17" s="117">
        <v>526</v>
      </c>
      <c r="S17" s="117" t="s">
        <v>52</v>
      </c>
      <c r="T17" s="85" t="s">
        <v>123</v>
      </c>
      <c r="U17" s="84" t="s">
        <v>19</v>
      </c>
      <c r="V17" s="84" t="s">
        <v>19</v>
      </c>
      <c r="W17" s="83" t="s">
        <v>52</v>
      </c>
      <c r="X17" s="99">
        <v>23</v>
      </c>
    </row>
    <row r="18" spans="1:24">
      <c r="A18" s="19">
        <v>24</v>
      </c>
      <c r="B18" s="44" t="s">
        <v>4</v>
      </c>
      <c r="C18" s="117">
        <v>5560</v>
      </c>
      <c r="D18" s="117">
        <v>5438</v>
      </c>
      <c r="E18" s="85">
        <f t="shared" si="1"/>
        <v>-2.1942446043165518</v>
      </c>
      <c r="F18" s="117">
        <v>5547</v>
      </c>
      <c r="G18" s="117">
        <v>5394</v>
      </c>
      <c r="H18" s="85">
        <f t="shared" si="2"/>
        <v>-2.7582477014602489</v>
      </c>
      <c r="I18" s="117">
        <v>5547</v>
      </c>
      <c r="J18" s="117">
        <v>5394</v>
      </c>
      <c r="K18" s="85">
        <f t="shared" si="5"/>
        <v>-2.7582477014602489</v>
      </c>
      <c r="L18" s="117" t="s">
        <v>52</v>
      </c>
      <c r="M18" s="117" t="s">
        <v>52</v>
      </c>
      <c r="N18" s="117" t="s">
        <v>52</v>
      </c>
      <c r="O18" s="117" t="s">
        <v>52</v>
      </c>
      <c r="P18" s="117" t="s">
        <v>52</v>
      </c>
      <c r="Q18" s="117" t="s">
        <v>52</v>
      </c>
      <c r="R18" s="117" t="s">
        <v>52</v>
      </c>
      <c r="S18" s="117" t="s">
        <v>52</v>
      </c>
      <c r="T18" s="117" t="s">
        <v>52</v>
      </c>
      <c r="U18" s="84" t="s">
        <v>19</v>
      </c>
      <c r="V18" s="84" t="s">
        <v>19</v>
      </c>
      <c r="W18" s="83" t="s">
        <v>19</v>
      </c>
      <c r="X18" s="99">
        <v>24</v>
      </c>
    </row>
    <row r="19" spans="1:24" s="12" customFormat="1">
      <c r="A19" s="21"/>
      <c r="B19" s="44"/>
      <c r="C19" s="84"/>
      <c r="D19" s="84"/>
      <c r="E19" s="85"/>
      <c r="F19" s="84"/>
      <c r="G19" s="84"/>
      <c r="H19" s="85"/>
      <c r="I19" s="84"/>
      <c r="J19" s="84"/>
      <c r="K19" s="85"/>
      <c r="L19" s="84"/>
      <c r="M19" s="84"/>
      <c r="N19" s="85"/>
      <c r="O19" s="84"/>
      <c r="P19" s="84"/>
      <c r="Q19" s="85"/>
      <c r="R19" s="84"/>
      <c r="S19" s="84"/>
      <c r="T19" s="85"/>
      <c r="U19" s="84"/>
      <c r="V19" s="84"/>
      <c r="W19" s="88"/>
      <c r="X19" s="100"/>
    </row>
    <row r="20" spans="1:24">
      <c r="A20" s="21"/>
      <c r="B20" s="44"/>
      <c r="C20" s="84"/>
      <c r="D20" s="84"/>
      <c r="E20" s="85"/>
      <c r="F20" s="84"/>
      <c r="G20" s="84"/>
      <c r="H20" s="85"/>
      <c r="I20" s="84"/>
      <c r="J20" s="84"/>
      <c r="K20" s="85"/>
      <c r="L20" s="84"/>
      <c r="M20" s="84"/>
      <c r="N20" s="85"/>
      <c r="O20" s="84"/>
      <c r="P20" s="84"/>
      <c r="Q20" s="85"/>
      <c r="R20" s="84"/>
      <c r="S20" s="84"/>
      <c r="T20" s="85"/>
      <c r="U20" s="84"/>
      <c r="V20" s="84"/>
      <c r="W20" s="88"/>
      <c r="X20" s="100"/>
    </row>
    <row r="21" spans="1:24">
      <c r="A21" s="19">
        <v>12</v>
      </c>
      <c r="B21" s="44" t="s">
        <v>5</v>
      </c>
      <c r="C21" s="117">
        <v>12071</v>
      </c>
      <c r="D21" s="117">
        <v>12006</v>
      </c>
      <c r="E21" s="85">
        <f t="shared" si="1"/>
        <v>-0.53848065611796869</v>
      </c>
      <c r="F21" s="117">
        <v>12333</v>
      </c>
      <c r="G21" s="117">
        <v>12259</v>
      </c>
      <c r="H21" s="85">
        <f t="shared" si="2"/>
        <v>-0.60001621665450955</v>
      </c>
      <c r="I21" s="117" t="s">
        <v>52</v>
      </c>
      <c r="J21" s="117" t="s">
        <v>52</v>
      </c>
      <c r="K21" s="117" t="s">
        <v>52</v>
      </c>
      <c r="L21" s="84">
        <v>12333</v>
      </c>
      <c r="M21" s="84">
        <v>12259</v>
      </c>
      <c r="N21" s="85">
        <f t="shared" si="3"/>
        <v>-0.60001621665450955</v>
      </c>
      <c r="O21" s="117">
        <v>3268</v>
      </c>
      <c r="P21" s="117">
        <v>7553</v>
      </c>
      <c r="Q21" s="85">
        <f t="shared" ref="Q21" si="6">SUM(P21*100/O21)-100</f>
        <v>131.11995104039167</v>
      </c>
      <c r="R21" s="117">
        <v>9065</v>
      </c>
      <c r="S21" s="117">
        <v>4706</v>
      </c>
      <c r="T21" s="85">
        <f t="shared" si="4"/>
        <v>-48.086045228902371</v>
      </c>
      <c r="U21" s="84" t="s">
        <v>19</v>
      </c>
      <c r="V21" s="84" t="s">
        <v>19</v>
      </c>
      <c r="W21" s="83" t="s">
        <v>19</v>
      </c>
      <c r="X21" s="99">
        <v>12</v>
      </c>
    </row>
    <row r="22" spans="1:24">
      <c r="A22" s="23"/>
      <c r="B22" s="44"/>
      <c r="C22" s="117"/>
      <c r="D22" s="117"/>
      <c r="E22" s="85"/>
      <c r="F22" s="117"/>
      <c r="G22" s="117"/>
      <c r="H22" s="85"/>
      <c r="I22" s="117"/>
      <c r="J22" s="117"/>
      <c r="K22" s="85"/>
      <c r="L22" s="84"/>
      <c r="M22" s="84"/>
      <c r="N22" s="85"/>
      <c r="O22" s="117"/>
      <c r="P22" s="117"/>
      <c r="Q22" s="85"/>
      <c r="R22" s="117"/>
      <c r="S22" s="117"/>
      <c r="T22" s="85"/>
      <c r="U22" s="84"/>
      <c r="V22" s="84"/>
      <c r="W22" s="88"/>
      <c r="X22" s="101"/>
    </row>
    <row r="23" spans="1:24" s="87" customFormat="1">
      <c r="A23" s="19">
        <v>25</v>
      </c>
      <c r="B23" s="44" t="s">
        <v>6</v>
      </c>
      <c r="C23" s="117">
        <v>6909</v>
      </c>
      <c r="D23" s="117">
        <v>6723</v>
      </c>
      <c r="E23" s="85">
        <f t="shared" si="1"/>
        <v>-2.6921406860616628</v>
      </c>
      <c r="F23" s="117">
        <v>6688</v>
      </c>
      <c r="G23" s="117">
        <v>6753</v>
      </c>
      <c r="H23" s="85">
        <f t="shared" si="2"/>
        <v>0.9718899521531057</v>
      </c>
      <c r="I23" s="117">
        <v>933</v>
      </c>
      <c r="J23" s="117">
        <v>1003</v>
      </c>
      <c r="K23" s="85">
        <f t="shared" si="5"/>
        <v>7.5026795284030072</v>
      </c>
      <c r="L23" s="84">
        <v>5755</v>
      </c>
      <c r="M23" s="84">
        <v>5750</v>
      </c>
      <c r="N23" s="85">
        <f t="shared" si="3"/>
        <v>-8.6880973066897127E-2</v>
      </c>
      <c r="O23" s="117" t="s">
        <v>52</v>
      </c>
      <c r="P23" s="117" t="s">
        <v>52</v>
      </c>
      <c r="Q23" s="117" t="s">
        <v>52</v>
      </c>
      <c r="R23" s="117">
        <v>3516</v>
      </c>
      <c r="S23" s="117">
        <v>3290</v>
      </c>
      <c r="T23" s="85">
        <f t="shared" si="4"/>
        <v>-6.4277588168373114</v>
      </c>
      <c r="U23" s="84">
        <v>2239</v>
      </c>
      <c r="V23" s="84">
        <v>2460</v>
      </c>
      <c r="W23" s="88">
        <f>SUM(V23*100/U23)-100</f>
        <v>9.870477891916039</v>
      </c>
      <c r="X23" s="99">
        <v>25</v>
      </c>
    </row>
    <row r="24" spans="1:24">
      <c r="A24" s="19">
        <v>26</v>
      </c>
      <c r="B24" s="44" t="s">
        <v>7</v>
      </c>
      <c r="C24" s="117">
        <v>4422</v>
      </c>
      <c r="D24" s="117">
        <v>4789</v>
      </c>
      <c r="E24" s="85">
        <f t="shared" si="1"/>
        <v>8.2994120307553203</v>
      </c>
      <c r="F24" s="117">
        <v>4338</v>
      </c>
      <c r="G24" s="117">
        <v>4790</v>
      </c>
      <c r="H24" s="85">
        <f t="shared" si="2"/>
        <v>10.419548178884284</v>
      </c>
      <c r="I24" s="117">
        <v>2133</v>
      </c>
      <c r="J24" s="117">
        <v>2454</v>
      </c>
      <c r="K24" s="85">
        <f t="shared" si="5"/>
        <v>15.049226441631504</v>
      </c>
      <c r="L24" s="84">
        <v>2205</v>
      </c>
      <c r="M24" s="84">
        <v>2336</v>
      </c>
      <c r="N24" s="85">
        <f t="shared" si="3"/>
        <v>5.941043083900226</v>
      </c>
      <c r="O24" s="117">
        <v>373</v>
      </c>
      <c r="P24" s="117">
        <v>413</v>
      </c>
      <c r="Q24" s="85">
        <f>SUM(P24*100/O24)-100</f>
        <v>10.723860589812332</v>
      </c>
      <c r="R24" s="117">
        <v>1832</v>
      </c>
      <c r="S24" s="117">
        <v>1923</v>
      </c>
      <c r="T24" s="85">
        <f t="shared" si="4"/>
        <v>4.9672489082969378</v>
      </c>
      <c r="U24" s="117" t="s">
        <v>52</v>
      </c>
      <c r="V24" s="117" t="s">
        <v>52</v>
      </c>
      <c r="W24" s="88" t="s">
        <v>52</v>
      </c>
      <c r="X24" s="99">
        <v>26</v>
      </c>
    </row>
    <row r="25" spans="1:24">
      <c r="A25" s="19">
        <v>27</v>
      </c>
      <c r="B25" s="44" t="s">
        <v>8</v>
      </c>
      <c r="C25" s="117">
        <v>4015</v>
      </c>
      <c r="D25" s="117">
        <v>3722</v>
      </c>
      <c r="E25" s="85">
        <f t="shared" si="1"/>
        <v>-7.2976338729763341</v>
      </c>
      <c r="F25" s="117">
        <v>3613</v>
      </c>
      <c r="G25" s="117">
        <v>3363</v>
      </c>
      <c r="H25" s="85">
        <f t="shared" si="2"/>
        <v>-6.9194575145308619</v>
      </c>
      <c r="I25" s="117" t="s">
        <v>52</v>
      </c>
      <c r="J25" s="117" t="s">
        <v>52</v>
      </c>
      <c r="K25" s="187" t="s">
        <v>52</v>
      </c>
      <c r="L25" s="84">
        <v>3613</v>
      </c>
      <c r="M25" s="84">
        <v>3363</v>
      </c>
      <c r="N25" s="85">
        <f t="shared" si="3"/>
        <v>-6.9194575145308619</v>
      </c>
      <c r="O25" s="117" t="s">
        <v>52</v>
      </c>
      <c r="P25" s="117" t="s">
        <v>52</v>
      </c>
      <c r="Q25" s="187" t="s">
        <v>52</v>
      </c>
      <c r="R25" s="117">
        <v>3223</v>
      </c>
      <c r="S25" s="117">
        <v>3203</v>
      </c>
      <c r="T25" s="85">
        <f t="shared" si="4"/>
        <v>-0.620539869686624</v>
      </c>
      <c r="U25" s="84">
        <v>390</v>
      </c>
      <c r="V25" s="84">
        <v>160</v>
      </c>
      <c r="W25" s="88">
        <f t="shared" ref="W25" si="7">SUM(V25*100/U25)-100</f>
        <v>-58.974358974358971</v>
      </c>
      <c r="X25" s="99">
        <v>27</v>
      </c>
    </row>
    <row r="26" spans="1:24" s="12" customFormat="1">
      <c r="A26" s="19">
        <v>28</v>
      </c>
      <c r="B26" s="46" t="s">
        <v>53</v>
      </c>
      <c r="C26" s="117"/>
      <c r="D26" s="117"/>
      <c r="E26" s="85"/>
      <c r="F26" s="117"/>
      <c r="G26" s="117"/>
      <c r="H26" s="85"/>
      <c r="I26" s="117"/>
      <c r="J26" s="117"/>
      <c r="K26" s="85"/>
      <c r="L26" s="84"/>
      <c r="M26" s="84"/>
      <c r="N26" s="85"/>
      <c r="O26" s="117"/>
      <c r="P26" s="117"/>
      <c r="Q26" s="85"/>
      <c r="R26" s="117"/>
      <c r="S26" s="117"/>
      <c r="T26" s="85"/>
      <c r="W26" s="88"/>
      <c r="X26" s="99"/>
    </row>
    <row r="27" spans="1:24">
      <c r="A27" s="21"/>
      <c r="B27" s="46" t="s">
        <v>54</v>
      </c>
      <c r="C27" s="84">
        <v>2102</v>
      </c>
      <c r="D27" s="84">
        <v>1968</v>
      </c>
      <c r="E27" s="85">
        <f t="shared" si="1"/>
        <v>-6.3748810656517634</v>
      </c>
      <c r="F27" s="84">
        <v>2068</v>
      </c>
      <c r="G27" s="84">
        <v>1955</v>
      </c>
      <c r="H27" s="85">
        <f t="shared" si="2"/>
        <v>-5.4642166344294054</v>
      </c>
      <c r="I27" s="117">
        <v>645</v>
      </c>
      <c r="J27" s="117">
        <v>706</v>
      </c>
      <c r="K27" s="85">
        <f t="shared" si="5"/>
        <v>9.4573643410852668</v>
      </c>
      <c r="L27" s="84">
        <v>1423</v>
      </c>
      <c r="M27" s="84">
        <v>1249</v>
      </c>
      <c r="N27" s="85">
        <f t="shared" si="3"/>
        <v>-12.227687983134217</v>
      </c>
      <c r="O27" s="117" t="s">
        <v>52</v>
      </c>
      <c r="P27" s="117">
        <v>82</v>
      </c>
      <c r="Q27" s="85" t="s">
        <v>123</v>
      </c>
      <c r="R27" s="84">
        <v>1423</v>
      </c>
      <c r="S27" s="84">
        <v>1139</v>
      </c>
      <c r="T27" s="85">
        <f t="shared" si="4"/>
        <v>-19.957835558678852</v>
      </c>
      <c r="U27" s="117" t="s">
        <v>52</v>
      </c>
      <c r="V27" s="117">
        <v>28</v>
      </c>
      <c r="W27" s="83" t="s">
        <v>88</v>
      </c>
      <c r="X27" s="99">
        <v>28</v>
      </c>
    </row>
    <row r="28" spans="1:24">
      <c r="A28" s="21"/>
      <c r="B28" s="46"/>
      <c r="C28" s="84"/>
      <c r="D28" s="84"/>
      <c r="E28" s="85"/>
      <c r="F28" s="84"/>
      <c r="G28" s="84"/>
      <c r="H28" s="85"/>
      <c r="I28" s="84"/>
      <c r="J28" s="84"/>
      <c r="K28" s="85"/>
      <c r="L28" s="84"/>
      <c r="M28" s="84"/>
      <c r="N28" s="85"/>
      <c r="O28" s="84"/>
      <c r="P28" s="84"/>
      <c r="Q28" s="85"/>
      <c r="R28" s="84"/>
      <c r="S28" s="84"/>
      <c r="T28" s="85"/>
      <c r="U28" s="84"/>
      <c r="V28" s="84"/>
      <c r="W28" s="88"/>
      <c r="X28" s="100"/>
    </row>
    <row r="29" spans="1:24" s="87" customFormat="1">
      <c r="A29" s="21"/>
      <c r="B29" s="44"/>
      <c r="C29" s="84"/>
      <c r="D29" s="84"/>
      <c r="E29" s="85"/>
      <c r="F29" s="84"/>
      <c r="G29" s="84"/>
      <c r="H29" s="85"/>
      <c r="I29" s="81"/>
      <c r="J29" s="81"/>
      <c r="K29" s="85"/>
      <c r="L29" s="84"/>
      <c r="M29" s="84"/>
      <c r="N29" s="85"/>
      <c r="O29" s="84"/>
      <c r="P29" s="84"/>
      <c r="Q29" s="85"/>
      <c r="R29" s="84"/>
      <c r="S29" s="84"/>
      <c r="T29" s="85"/>
      <c r="U29" s="84"/>
      <c r="V29" s="84"/>
      <c r="W29" s="88"/>
      <c r="X29" s="100"/>
    </row>
    <row r="30" spans="1:24">
      <c r="A30" s="19">
        <v>13</v>
      </c>
      <c r="B30" s="44" t="s">
        <v>10</v>
      </c>
      <c r="C30" s="117">
        <v>8638</v>
      </c>
      <c r="D30" s="117">
        <v>8168</v>
      </c>
      <c r="E30" s="85">
        <f t="shared" si="1"/>
        <v>-5.4410743227599028</v>
      </c>
      <c r="F30" s="117">
        <v>10897</v>
      </c>
      <c r="G30" s="117">
        <v>8383</v>
      </c>
      <c r="H30" s="85">
        <f t="shared" si="2"/>
        <v>-23.070569881618795</v>
      </c>
      <c r="I30" s="117">
        <v>9305</v>
      </c>
      <c r="J30" s="117">
        <v>8383</v>
      </c>
      <c r="K30" s="85">
        <f t="shared" si="5"/>
        <v>-9.9086512627619499</v>
      </c>
      <c r="L30" s="84">
        <v>1592</v>
      </c>
      <c r="M30" s="117" t="s">
        <v>52</v>
      </c>
      <c r="N30" s="85" t="s">
        <v>123</v>
      </c>
      <c r="O30" s="84">
        <v>1481</v>
      </c>
      <c r="P30" s="117" t="s">
        <v>52</v>
      </c>
      <c r="Q30" s="85" t="s">
        <v>123</v>
      </c>
      <c r="R30" s="117">
        <v>111</v>
      </c>
      <c r="S30" s="117" t="s">
        <v>52</v>
      </c>
      <c r="T30" s="85" t="s">
        <v>123</v>
      </c>
      <c r="U30" s="84" t="s">
        <v>19</v>
      </c>
      <c r="V30" s="84" t="s">
        <v>19</v>
      </c>
      <c r="W30" s="83" t="s">
        <v>19</v>
      </c>
      <c r="X30" s="99">
        <v>13</v>
      </c>
    </row>
    <row r="31" spans="1:24">
      <c r="A31" s="21"/>
      <c r="B31" s="44"/>
      <c r="C31" s="117"/>
      <c r="D31" s="117"/>
      <c r="E31" s="85"/>
      <c r="F31" s="117"/>
      <c r="G31" s="117"/>
      <c r="H31" s="85"/>
      <c r="I31" s="117"/>
      <c r="J31" s="117"/>
      <c r="K31" s="85"/>
      <c r="L31" s="84"/>
      <c r="M31" s="84"/>
      <c r="N31" s="85"/>
      <c r="O31" s="84"/>
      <c r="P31" s="84"/>
      <c r="Q31" s="85"/>
      <c r="R31" s="117"/>
      <c r="S31" s="117"/>
      <c r="T31" s="85"/>
      <c r="U31" s="84"/>
      <c r="V31" s="84"/>
      <c r="W31" s="88"/>
      <c r="X31" s="100"/>
    </row>
    <row r="32" spans="1:24" s="12" customFormat="1">
      <c r="A32" s="19">
        <v>29</v>
      </c>
      <c r="B32" s="44" t="s">
        <v>11</v>
      </c>
      <c r="C32" s="117">
        <v>4864</v>
      </c>
      <c r="D32" s="117">
        <v>4964</v>
      </c>
      <c r="E32" s="85">
        <f t="shared" si="1"/>
        <v>2.0559210526315752</v>
      </c>
      <c r="F32" s="117">
        <v>4606</v>
      </c>
      <c r="G32" s="117">
        <v>3735</v>
      </c>
      <c r="H32" s="85">
        <f t="shared" si="2"/>
        <v>-18.910117238384714</v>
      </c>
      <c r="I32" s="117">
        <v>563</v>
      </c>
      <c r="J32" s="117">
        <v>608</v>
      </c>
      <c r="K32" s="85">
        <f t="shared" si="5"/>
        <v>7.9928952042628794</v>
      </c>
      <c r="L32" s="84">
        <v>4043</v>
      </c>
      <c r="M32" s="84">
        <v>3127</v>
      </c>
      <c r="N32" s="85">
        <f t="shared" si="3"/>
        <v>-22.656443235221374</v>
      </c>
      <c r="O32" s="84">
        <v>851</v>
      </c>
      <c r="P32" s="84">
        <v>313</v>
      </c>
      <c r="Q32" s="85">
        <f t="shared" ref="Q32:Q36" si="8">SUM(P32*100/O32)-100</f>
        <v>-63.219741480611049</v>
      </c>
      <c r="R32" s="117">
        <v>3192</v>
      </c>
      <c r="S32" s="117">
        <v>2814</v>
      </c>
      <c r="T32" s="85">
        <f t="shared" si="4"/>
        <v>-11.84210526315789</v>
      </c>
      <c r="U32" s="84" t="s">
        <v>19</v>
      </c>
      <c r="V32" s="84" t="s">
        <v>19</v>
      </c>
      <c r="W32" s="83" t="s">
        <v>19</v>
      </c>
      <c r="X32" s="99">
        <v>29</v>
      </c>
    </row>
    <row r="33" spans="1:24" s="12" customFormat="1">
      <c r="A33" s="19">
        <v>30</v>
      </c>
      <c r="B33" s="44" t="s">
        <v>12</v>
      </c>
      <c r="C33" s="117">
        <v>3426</v>
      </c>
      <c r="D33" s="117">
        <v>3431</v>
      </c>
      <c r="E33" s="85">
        <f t="shared" si="1"/>
        <v>0.14594279042614744</v>
      </c>
      <c r="F33" s="117">
        <v>3079</v>
      </c>
      <c r="G33" s="117">
        <v>3074</v>
      </c>
      <c r="H33" s="85">
        <f t="shared" si="2"/>
        <v>-0.16239038648912185</v>
      </c>
      <c r="I33" s="117">
        <v>587</v>
      </c>
      <c r="J33" s="117">
        <v>590</v>
      </c>
      <c r="K33" s="85">
        <f t="shared" si="5"/>
        <v>0.51107325383304669</v>
      </c>
      <c r="L33" s="84">
        <v>2492</v>
      </c>
      <c r="M33" s="84">
        <v>2484</v>
      </c>
      <c r="N33" s="85">
        <f t="shared" si="3"/>
        <v>-0.3210272873194242</v>
      </c>
      <c r="O33" s="84">
        <v>461</v>
      </c>
      <c r="P33" s="84">
        <v>733</v>
      </c>
      <c r="Q33" s="85">
        <f t="shared" si="8"/>
        <v>59.002169197396967</v>
      </c>
      <c r="R33" s="117">
        <v>2031</v>
      </c>
      <c r="S33" s="117">
        <v>1751</v>
      </c>
      <c r="T33" s="85">
        <f t="shared" si="4"/>
        <v>-13.786312161496795</v>
      </c>
      <c r="U33" s="84" t="s">
        <v>19</v>
      </c>
      <c r="V33" s="84" t="s">
        <v>19</v>
      </c>
      <c r="W33" s="83" t="s">
        <v>19</v>
      </c>
      <c r="X33" s="99">
        <v>30</v>
      </c>
    </row>
    <row r="34" spans="1:24" s="12" customFormat="1">
      <c r="A34" s="24"/>
      <c r="B34" s="46"/>
      <c r="C34" s="84"/>
      <c r="D34" s="84"/>
      <c r="E34" s="85"/>
      <c r="F34" s="84"/>
      <c r="G34" s="84"/>
      <c r="H34" s="85"/>
      <c r="I34" s="84"/>
      <c r="J34" s="84"/>
      <c r="K34" s="85"/>
      <c r="L34" s="84"/>
      <c r="M34" s="84"/>
      <c r="N34" s="85"/>
      <c r="O34" s="84"/>
      <c r="P34" s="84"/>
      <c r="Q34" s="85"/>
      <c r="R34" s="84"/>
      <c r="S34" s="84"/>
      <c r="T34" s="85"/>
      <c r="U34" s="84"/>
      <c r="V34" s="84"/>
      <c r="W34" s="88"/>
      <c r="X34" s="102"/>
    </row>
    <row r="35" spans="1:24">
      <c r="A35" s="12"/>
      <c r="B35" s="47"/>
      <c r="C35" s="84"/>
      <c r="D35" s="84"/>
      <c r="E35" s="82"/>
      <c r="F35" s="84"/>
      <c r="G35" s="84"/>
      <c r="H35" s="85"/>
      <c r="I35" s="81"/>
      <c r="J35" s="81"/>
      <c r="K35" s="82"/>
      <c r="L35" s="84"/>
      <c r="M35" s="84"/>
      <c r="N35" s="82"/>
      <c r="O35" s="81"/>
      <c r="P35" s="81"/>
      <c r="Q35" s="85"/>
      <c r="R35" s="81"/>
      <c r="S35" s="81"/>
      <c r="T35" s="85"/>
      <c r="U35" s="76"/>
      <c r="V35" s="76"/>
      <c r="W35" s="89"/>
      <c r="X35" s="103"/>
    </row>
    <row r="36" spans="1:24">
      <c r="A36" s="25"/>
      <c r="B36" s="45" t="s">
        <v>35</v>
      </c>
      <c r="C36" s="81">
        <f>SUM(C13:C33)</f>
        <v>74479</v>
      </c>
      <c r="D36" s="81">
        <f>SUM(D13:D35)</f>
        <v>74970</v>
      </c>
      <c r="E36" s="82">
        <f t="shared" si="1"/>
        <v>0.65924623048107378</v>
      </c>
      <c r="F36" s="81">
        <f>SUM(F13:F33)</f>
        <v>76673</v>
      </c>
      <c r="G36" s="81">
        <f>SUM(G13:G35)</f>
        <v>71532</v>
      </c>
      <c r="H36" s="82">
        <f t="shared" si="2"/>
        <v>-6.7050982744903678</v>
      </c>
      <c r="I36" s="81">
        <f>SUM(I15:I33)</f>
        <v>33734</v>
      </c>
      <c r="J36" s="81">
        <f>SUM(J15:J35)</f>
        <v>34663</v>
      </c>
      <c r="K36" s="82">
        <f t="shared" si="5"/>
        <v>2.7538981443054524</v>
      </c>
      <c r="L36" s="81">
        <f>SUM(L13:L33)</f>
        <v>42939</v>
      </c>
      <c r="M36" s="81">
        <f>SUM(M12:M35)</f>
        <v>36869</v>
      </c>
      <c r="N36" s="82">
        <f t="shared" si="3"/>
        <v>-14.13633293742285</v>
      </c>
      <c r="O36" s="81">
        <f>SUM(O13:O33)</f>
        <v>10596</v>
      </c>
      <c r="P36" s="81">
        <f>SUM(P13:P35)</f>
        <v>12954</v>
      </c>
      <c r="Q36" s="82">
        <f t="shared" si="8"/>
        <v>22.253680634201586</v>
      </c>
      <c r="R36" s="81">
        <f>SUM(R13:R33)</f>
        <v>28113</v>
      </c>
      <c r="S36" s="81">
        <f>SUM(S13:S35)</f>
        <v>20266</v>
      </c>
      <c r="T36" s="82">
        <f t="shared" si="4"/>
        <v>-27.912353715362997</v>
      </c>
      <c r="U36" s="81">
        <f t="shared" ref="U36" si="9">SUM(U13:U33)</f>
        <v>4230</v>
      </c>
      <c r="V36" s="81">
        <f>SUM(V15:V35)</f>
        <v>3649</v>
      </c>
      <c r="W36" s="89">
        <f>SUM(V36*100/U36)-100</f>
        <v>-13.73522458628841</v>
      </c>
      <c r="X36" s="78"/>
    </row>
    <row r="37" spans="1:24">
      <c r="D37" s="96"/>
      <c r="G37" s="77"/>
      <c r="J37" s="81"/>
    </row>
    <row r="38" spans="1:24">
      <c r="A38" s="59" t="s">
        <v>20</v>
      </c>
      <c r="D38" s="96"/>
    </row>
    <row r="39" spans="1:24" ht="11.25" customHeight="1">
      <c r="A39" s="28" t="s">
        <v>36</v>
      </c>
    </row>
    <row r="40" spans="1:24" ht="11.25" customHeight="1">
      <c r="A40" s="206" t="s">
        <v>157</v>
      </c>
      <c r="B40" s="31"/>
      <c r="C40" s="31"/>
      <c r="D40" s="31"/>
      <c r="E40" s="31"/>
      <c r="F40" s="31"/>
      <c r="H40" s="31"/>
      <c r="I40" s="31"/>
      <c r="J40" s="97"/>
      <c r="K40" s="31"/>
    </row>
    <row r="41" spans="1:24" ht="11.25" customHeight="1">
      <c r="A41" s="28" t="s">
        <v>37</v>
      </c>
      <c r="G41" s="31"/>
      <c r="J41" s="31"/>
    </row>
    <row r="42" spans="1:24" ht="11.25" customHeight="1">
      <c r="A42" s="226" t="s">
        <v>161</v>
      </c>
      <c r="B42" s="311"/>
      <c r="C42" s="311"/>
      <c r="D42" s="311"/>
      <c r="E42" s="311"/>
      <c r="F42" s="311"/>
      <c r="G42" s="311"/>
      <c r="H42" s="311"/>
      <c r="I42" s="311"/>
      <c r="J42" s="311"/>
      <c r="K42" s="311"/>
    </row>
    <row r="43" spans="1:24" ht="11.25" customHeight="1">
      <c r="A43" s="226" t="s">
        <v>165</v>
      </c>
      <c r="B43" s="311"/>
      <c r="C43" s="311"/>
      <c r="D43" s="311"/>
      <c r="E43" s="311"/>
      <c r="F43" s="311"/>
      <c r="G43" s="311"/>
      <c r="H43" s="311"/>
      <c r="I43" s="311"/>
      <c r="J43" s="311"/>
    </row>
    <row r="44" spans="1:24" ht="11.25" customHeight="1">
      <c r="A44" s="31" t="s">
        <v>23</v>
      </c>
      <c r="B44" s="31"/>
      <c r="C44" s="31"/>
      <c r="D44" s="31"/>
      <c r="E44" s="31"/>
      <c r="F44" s="31"/>
      <c r="G44" s="31"/>
      <c r="H44" s="31"/>
      <c r="I44" s="31"/>
      <c r="K44" s="31"/>
    </row>
    <row r="45" spans="1:24" ht="11.25" customHeight="1">
      <c r="A45" s="134" t="s">
        <v>106</v>
      </c>
      <c r="B45" s="133"/>
      <c r="C45" s="133"/>
      <c r="D45" s="133"/>
      <c r="E45" s="133"/>
      <c r="F45" s="133"/>
      <c r="G45" s="133"/>
      <c r="H45" s="133"/>
      <c r="I45" s="133"/>
      <c r="K45" s="133"/>
    </row>
    <row r="46" spans="1:24" ht="11.25" customHeight="1">
      <c r="A46" s="134" t="s">
        <v>113</v>
      </c>
      <c r="G46" s="31"/>
      <c r="H46" s="97"/>
      <c r="J46" s="31"/>
    </row>
    <row r="47" spans="1:24">
      <c r="H47" s="97"/>
    </row>
    <row r="48" spans="1:24">
      <c r="H48" s="97"/>
    </row>
    <row r="49" spans="8:8">
      <c r="H49" s="97"/>
    </row>
    <row r="50" spans="8:8">
      <c r="H50" s="97"/>
    </row>
    <row r="51" spans="8:8">
      <c r="H51" s="97"/>
    </row>
    <row r="52" spans="8:8">
      <c r="H52" s="97"/>
    </row>
    <row r="53" spans="8:8">
      <c r="H53" s="97"/>
    </row>
    <row r="54" spans="8:8">
      <c r="H54" s="97"/>
    </row>
  </sheetData>
  <mergeCells count="28">
    <mergeCell ref="A43:J43"/>
    <mergeCell ref="A4:A11"/>
    <mergeCell ref="B4:B11"/>
    <mergeCell ref="I11:J11"/>
    <mergeCell ref="C11:D11"/>
    <mergeCell ref="F11:G11"/>
    <mergeCell ref="A42:K42"/>
    <mergeCell ref="N5:N10"/>
    <mergeCell ref="F4:G9"/>
    <mergeCell ref="I4:W4"/>
    <mergeCell ref="O5:W5"/>
    <mergeCell ref="W6:W10"/>
    <mergeCell ref="R6:S9"/>
    <mergeCell ref="O6:P9"/>
    <mergeCell ref="U11:V11"/>
    <mergeCell ref="T6:T10"/>
    <mergeCell ref="U6:V9"/>
    <mergeCell ref="X4:X11"/>
    <mergeCell ref="O11:P11"/>
    <mergeCell ref="R11:S11"/>
    <mergeCell ref="Q6:Q10"/>
    <mergeCell ref="L11:M11"/>
    <mergeCell ref="C4:D9"/>
    <mergeCell ref="E4:E10"/>
    <mergeCell ref="H4:H10"/>
    <mergeCell ref="K5:K10"/>
    <mergeCell ref="I5:J9"/>
    <mergeCell ref="L5:M9"/>
  </mergeCells>
  <phoneticPr fontId="4" type="noConversion"/>
  <pageMargins left="0.78740157480314965" right="0.78740157480314965" top="0.98425196850393704" bottom="0.78740157480314965" header="0.51181102362204722" footer="0.55118110236220474"/>
  <pageSetup paperSize="9" firstPageNumber="14" orientation="portrait" r:id="rId1"/>
  <headerFooter alignWithMargins="0">
    <oddHeader>&amp;C&amp;P</oddHeader>
    <oddFooter>&amp;C&amp;6© Statistisches Landesamt des Freistaates Sachsen - Q I 9 - j/16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GridLines="0" zoomScaleNormal="100" zoomScalePageLayoutView="110" workbookViewId="0"/>
  </sheetViews>
  <sheetFormatPr baseColWidth="10" defaultRowHeight="12"/>
  <cols>
    <col min="1" max="1" width="7" customWidth="1"/>
    <col min="2" max="2" width="18.42578125" customWidth="1"/>
    <col min="3" max="3" width="9" customWidth="1"/>
    <col min="4" max="4" width="10.7109375" style="135" customWidth="1"/>
    <col min="5" max="5" width="13.42578125" customWidth="1"/>
    <col min="6" max="6" width="10.85546875" customWidth="1"/>
    <col min="7" max="9" width="8.5703125" customWidth="1"/>
  </cols>
  <sheetData>
    <row r="1" spans="1:9" ht="12.75">
      <c r="A1" s="32" t="s">
        <v>150</v>
      </c>
    </row>
    <row r="2" spans="1:9" ht="12.75">
      <c r="A2" s="32" t="s">
        <v>104</v>
      </c>
    </row>
    <row r="4" spans="1:9" s="59" customFormat="1" ht="18.75" customHeight="1">
      <c r="A4" s="371" t="s">
        <v>69</v>
      </c>
      <c r="B4" s="374" t="s">
        <v>67</v>
      </c>
      <c r="C4" s="361" t="s">
        <v>92</v>
      </c>
      <c r="D4" s="385"/>
      <c r="E4" s="385"/>
      <c r="F4" s="385"/>
      <c r="G4" s="385"/>
      <c r="H4" s="385"/>
      <c r="I4" s="385"/>
    </row>
    <row r="5" spans="1:9" s="59" customFormat="1" ht="18.75" customHeight="1">
      <c r="A5" s="372"/>
      <c r="B5" s="375"/>
      <c r="C5" s="285" t="s">
        <v>175</v>
      </c>
      <c r="D5" s="383" t="s">
        <v>125</v>
      </c>
      <c r="E5" s="384"/>
      <c r="F5" s="384"/>
      <c r="G5" s="384"/>
      <c r="H5" s="384"/>
      <c r="I5" s="384"/>
    </row>
    <row r="6" spans="1:9" s="59" customFormat="1" ht="12" customHeight="1">
      <c r="A6" s="372"/>
      <c r="B6" s="375"/>
      <c r="C6" s="381"/>
      <c r="D6" s="310" t="s">
        <v>82</v>
      </c>
      <c r="E6" s="319"/>
      <c r="F6" s="319"/>
      <c r="G6" s="310" t="s">
        <v>83</v>
      </c>
      <c r="H6" s="319"/>
      <c r="I6" s="319"/>
    </row>
    <row r="7" spans="1:9" s="59" customFormat="1" ht="12" customHeight="1">
      <c r="A7" s="372"/>
      <c r="B7" s="375"/>
      <c r="C7" s="381"/>
      <c r="D7" s="324"/>
      <c r="E7" s="322"/>
      <c r="F7" s="322"/>
      <c r="G7" s="324"/>
      <c r="H7" s="322"/>
      <c r="I7" s="322"/>
    </row>
    <row r="8" spans="1:9" s="59" customFormat="1" ht="12" customHeight="1">
      <c r="A8" s="372"/>
      <c r="B8" s="375"/>
      <c r="C8" s="381"/>
      <c r="D8" s="377" t="s">
        <v>203</v>
      </c>
      <c r="E8" s="377" t="s">
        <v>85</v>
      </c>
      <c r="F8" s="310" t="s">
        <v>105</v>
      </c>
      <c r="G8" s="285" t="s">
        <v>131</v>
      </c>
      <c r="H8" s="319" t="s">
        <v>130</v>
      </c>
      <c r="I8" s="310" t="s">
        <v>129</v>
      </c>
    </row>
    <row r="9" spans="1:9" s="59" customFormat="1" ht="11.25">
      <c r="A9" s="372"/>
      <c r="B9" s="375"/>
      <c r="C9" s="381"/>
      <c r="D9" s="378"/>
      <c r="E9" s="378"/>
      <c r="F9" s="224"/>
      <c r="G9" s="381"/>
      <c r="H9" s="321"/>
      <c r="I9" s="224"/>
    </row>
    <row r="10" spans="1:9" s="59" customFormat="1" ht="13.5" customHeight="1">
      <c r="A10" s="372"/>
      <c r="B10" s="375"/>
      <c r="C10" s="381"/>
      <c r="D10" s="378"/>
      <c r="E10" s="378"/>
      <c r="F10" s="224"/>
      <c r="G10" s="381"/>
      <c r="H10" s="321"/>
      <c r="I10" s="224"/>
    </row>
    <row r="11" spans="1:9" s="59" customFormat="1" ht="11.25">
      <c r="A11" s="373"/>
      <c r="B11" s="376"/>
      <c r="C11" s="382"/>
      <c r="D11" s="379"/>
      <c r="E11" s="379"/>
      <c r="F11" s="380"/>
      <c r="G11" s="382"/>
      <c r="H11" s="386"/>
      <c r="I11" s="380"/>
    </row>
    <row r="12" spans="1:9">
      <c r="A12" s="24"/>
      <c r="B12" s="34"/>
    </row>
    <row r="13" spans="1:9">
      <c r="A13" s="19">
        <v>11</v>
      </c>
      <c r="B13" s="44" t="s">
        <v>0</v>
      </c>
      <c r="C13">
        <v>1</v>
      </c>
      <c r="D13" s="135">
        <v>1</v>
      </c>
      <c r="E13">
        <v>1</v>
      </c>
      <c r="F13" s="115" t="s">
        <v>52</v>
      </c>
      <c r="G13" s="115" t="s">
        <v>52</v>
      </c>
      <c r="H13" s="115" t="s">
        <v>52</v>
      </c>
      <c r="I13" s="115" t="s">
        <v>52</v>
      </c>
    </row>
    <row r="14" spans="1:9">
      <c r="A14" s="21"/>
      <c r="B14" s="44"/>
      <c r="F14" s="135"/>
    </row>
    <row r="15" spans="1:9">
      <c r="A15" s="19">
        <v>21</v>
      </c>
      <c r="B15" s="44" t="s">
        <v>1</v>
      </c>
      <c r="C15">
        <v>26</v>
      </c>
      <c r="D15" s="135">
        <v>2</v>
      </c>
      <c r="E15" s="115">
        <v>1</v>
      </c>
      <c r="F15" s="185">
        <v>3</v>
      </c>
      <c r="G15" s="115" t="s">
        <v>52</v>
      </c>
      <c r="H15" s="114">
        <v>20</v>
      </c>
      <c r="I15" s="115" t="s">
        <v>52</v>
      </c>
    </row>
    <row r="16" spans="1:9">
      <c r="A16" s="19">
        <v>22</v>
      </c>
      <c r="B16" s="44" t="s">
        <v>2</v>
      </c>
      <c r="C16">
        <v>22</v>
      </c>
      <c r="D16" s="135">
        <v>1</v>
      </c>
      <c r="E16" s="115">
        <v>2</v>
      </c>
      <c r="F16" s="185">
        <v>1</v>
      </c>
      <c r="G16" s="115" t="s">
        <v>52</v>
      </c>
      <c r="H16" s="114">
        <v>20</v>
      </c>
      <c r="I16" s="115" t="s">
        <v>52</v>
      </c>
    </row>
    <row r="17" spans="1:9">
      <c r="A17" s="19">
        <v>23</v>
      </c>
      <c r="B17" s="44" t="s">
        <v>3</v>
      </c>
      <c r="C17">
        <v>11</v>
      </c>
      <c r="D17" s="115">
        <v>1</v>
      </c>
      <c r="E17" s="185" t="s">
        <v>52</v>
      </c>
      <c r="F17" s="185" t="s">
        <v>52</v>
      </c>
      <c r="G17" s="115" t="s">
        <v>52</v>
      </c>
      <c r="H17" s="115">
        <v>11</v>
      </c>
      <c r="I17" s="115" t="s">
        <v>52</v>
      </c>
    </row>
    <row r="18" spans="1:9">
      <c r="A18" s="19">
        <v>24</v>
      </c>
      <c r="B18" s="44" t="s">
        <v>4</v>
      </c>
      <c r="C18">
        <v>7</v>
      </c>
      <c r="D18" s="115" t="s">
        <v>52</v>
      </c>
      <c r="E18" s="185" t="s">
        <v>52</v>
      </c>
      <c r="F18" s="185" t="s">
        <v>52</v>
      </c>
      <c r="G18" s="115" t="s">
        <v>52</v>
      </c>
      <c r="H18" s="114">
        <v>7</v>
      </c>
      <c r="I18" s="115" t="s">
        <v>52</v>
      </c>
    </row>
    <row r="19" spans="1:9">
      <c r="A19" s="21"/>
      <c r="B19" s="44"/>
    </row>
    <row r="20" spans="1:9">
      <c r="A20" s="21"/>
      <c r="B20" s="44"/>
    </row>
    <row r="21" spans="1:9">
      <c r="A21" s="19">
        <v>12</v>
      </c>
      <c r="B21" s="44" t="s">
        <v>5</v>
      </c>
      <c r="C21">
        <v>2</v>
      </c>
      <c r="D21" s="135">
        <v>1</v>
      </c>
      <c r="E21">
        <v>2</v>
      </c>
      <c r="F21" s="115" t="s">
        <v>52</v>
      </c>
      <c r="G21" s="115" t="s">
        <v>52</v>
      </c>
      <c r="H21" s="185" t="s">
        <v>52</v>
      </c>
      <c r="I21" s="185" t="s">
        <v>52</v>
      </c>
    </row>
    <row r="22" spans="1:9">
      <c r="A22" s="23"/>
      <c r="B22" s="44"/>
      <c r="G22" s="115"/>
    </row>
    <row r="23" spans="1:9">
      <c r="A23" s="19">
        <v>25</v>
      </c>
      <c r="B23" s="44" t="s">
        <v>6</v>
      </c>
      <c r="C23">
        <v>27</v>
      </c>
      <c r="D23" s="115" t="s">
        <v>52</v>
      </c>
      <c r="E23">
        <v>19</v>
      </c>
      <c r="F23">
        <v>5</v>
      </c>
      <c r="G23" s="115" t="s">
        <v>52</v>
      </c>
      <c r="H23">
        <v>5</v>
      </c>
      <c r="I23" s="115" t="s">
        <v>52</v>
      </c>
    </row>
    <row r="24" spans="1:9">
      <c r="A24" s="19">
        <v>26</v>
      </c>
      <c r="B24" s="44" t="s">
        <v>7</v>
      </c>
      <c r="C24">
        <v>18</v>
      </c>
      <c r="D24" s="115">
        <v>1</v>
      </c>
      <c r="E24">
        <v>10</v>
      </c>
      <c r="F24" s="135" t="s">
        <v>52</v>
      </c>
      <c r="G24" s="115" t="s">
        <v>52</v>
      </c>
      <c r="H24" s="114">
        <v>11</v>
      </c>
      <c r="I24" s="115" t="s">
        <v>52</v>
      </c>
    </row>
    <row r="25" spans="1:9">
      <c r="A25" s="19">
        <v>27</v>
      </c>
      <c r="B25" s="44" t="s">
        <v>8</v>
      </c>
      <c r="C25">
        <v>8</v>
      </c>
      <c r="D25" s="115" t="s">
        <v>52</v>
      </c>
      <c r="E25" s="115">
        <v>8</v>
      </c>
      <c r="F25" s="155">
        <v>1</v>
      </c>
      <c r="G25" s="115" t="s">
        <v>52</v>
      </c>
      <c r="H25" s="115" t="s">
        <v>52</v>
      </c>
      <c r="I25" s="115" t="s">
        <v>52</v>
      </c>
    </row>
    <row r="26" spans="1:9">
      <c r="A26" s="19">
        <v>28</v>
      </c>
      <c r="B26" s="46" t="s">
        <v>53</v>
      </c>
      <c r="G26" s="115"/>
    </row>
    <row r="27" spans="1:9">
      <c r="A27" s="21"/>
      <c r="B27" s="46" t="s">
        <v>54</v>
      </c>
      <c r="C27">
        <v>17</v>
      </c>
      <c r="D27" s="115">
        <v>1</v>
      </c>
      <c r="E27">
        <v>10</v>
      </c>
      <c r="F27" s="115">
        <v>1</v>
      </c>
      <c r="G27" s="115" t="s">
        <v>52</v>
      </c>
      <c r="H27" s="115">
        <v>7</v>
      </c>
      <c r="I27" s="115" t="s">
        <v>52</v>
      </c>
    </row>
    <row r="28" spans="1:9">
      <c r="A28" s="21"/>
      <c r="B28" s="46"/>
      <c r="F28" s="135"/>
    </row>
    <row r="29" spans="1:9">
      <c r="A29" s="21"/>
      <c r="B29" s="44"/>
      <c r="F29" s="135"/>
    </row>
    <row r="30" spans="1:9">
      <c r="A30" s="19">
        <v>13</v>
      </c>
      <c r="B30" s="44" t="s">
        <v>10</v>
      </c>
      <c r="C30">
        <v>1</v>
      </c>
      <c r="D30" s="115" t="s">
        <v>52</v>
      </c>
      <c r="E30" s="115" t="s">
        <v>52</v>
      </c>
      <c r="F30" s="115" t="s">
        <v>52</v>
      </c>
      <c r="G30" s="115">
        <v>1</v>
      </c>
      <c r="H30" s="114">
        <v>1</v>
      </c>
      <c r="I30" s="185" t="s">
        <v>52</v>
      </c>
    </row>
    <row r="31" spans="1:9">
      <c r="A31" s="21"/>
      <c r="B31" s="44"/>
    </row>
    <row r="32" spans="1:9">
      <c r="A32" s="19">
        <v>29</v>
      </c>
      <c r="B32" s="44" t="s">
        <v>11</v>
      </c>
      <c r="C32">
        <v>11</v>
      </c>
      <c r="D32" s="135">
        <v>3</v>
      </c>
      <c r="E32">
        <v>9</v>
      </c>
      <c r="F32" s="115" t="s">
        <v>52</v>
      </c>
      <c r="G32" s="115" t="s">
        <v>52</v>
      </c>
      <c r="H32">
        <v>3</v>
      </c>
      <c r="I32" s="185" t="s">
        <v>52</v>
      </c>
    </row>
    <row r="33" spans="1:9">
      <c r="A33" s="19">
        <v>30</v>
      </c>
      <c r="B33" s="44" t="s">
        <v>12</v>
      </c>
      <c r="C33">
        <v>13</v>
      </c>
      <c r="D33" s="135">
        <v>3</v>
      </c>
      <c r="E33">
        <v>7</v>
      </c>
      <c r="F33" s="115" t="s">
        <v>52</v>
      </c>
      <c r="G33" s="115" t="s">
        <v>52</v>
      </c>
      <c r="H33" s="114">
        <v>3</v>
      </c>
      <c r="I33" s="185" t="s">
        <v>52</v>
      </c>
    </row>
    <row r="34" spans="1:9">
      <c r="A34" s="24"/>
      <c r="B34" s="46"/>
    </row>
    <row r="35" spans="1:9">
      <c r="A35" s="12"/>
      <c r="B35" s="47"/>
    </row>
    <row r="36" spans="1:9">
      <c r="A36" s="25"/>
      <c r="B36" s="45" t="s">
        <v>35</v>
      </c>
      <c r="C36" s="198">
        <f>SUM(C13:C35)</f>
        <v>164</v>
      </c>
      <c r="D36" s="199">
        <f t="shared" ref="D36:H36" si="0">SUM(D13:D33)</f>
        <v>14</v>
      </c>
      <c r="E36" s="198">
        <f t="shared" si="0"/>
        <v>69</v>
      </c>
      <c r="F36" s="198">
        <f t="shared" si="0"/>
        <v>11</v>
      </c>
      <c r="G36" s="198">
        <f t="shared" si="0"/>
        <v>1</v>
      </c>
      <c r="H36" s="198">
        <f t="shared" si="0"/>
        <v>88</v>
      </c>
      <c r="I36" s="212" t="s">
        <v>52</v>
      </c>
    </row>
    <row r="38" spans="1:9">
      <c r="A38" s="59" t="s">
        <v>20</v>
      </c>
    </row>
    <row r="39" spans="1:9">
      <c r="A39" s="59" t="s">
        <v>124</v>
      </c>
    </row>
    <row r="40" spans="1:9">
      <c r="A40" s="59" t="s">
        <v>84</v>
      </c>
    </row>
    <row r="41" spans="1:9">
      <c r="A41" s="109" t="s">
        <v>160</v>
      </c>
    </row>
    <row r="42" spans="1:9">
      <c r="A42" s="111" t="s">
        <v>165</v>
      </c>
    </row>
    <row r="43" spans="1:9">
      <c r="A43" s="111" t="s">
        <v>23</v>
      </c>
    </row>
    <row r="44" spans="1:9">
      <c r="A44" s="109" t="s">
        <v>106</v>
      </c>
    </row>
  </sheetData>
  <mergeCells count="13">
    <mergeCell ref="A4:A11"/>
    <mergeCell ref="B4:B11"/>
    <mergeCell ref="E8:E11"/>
    <mergeCell ref="F8:F11"/>
    <mergeCell ref="G8:G11"/>
    <mergeCell ref="C5:C11"/>
    <mergeCell ref="D5:I5"/>
    <mergeCell ref="C4:I4"/>
    <mergeCell ref="D8:D11"/>
    <mergeCell ref="H8:H11"/>
    <mergeCell ref="I8:I11"/>
    <mergeCell ref="D6:F7"/>
    <mergeCell ref="G6:I7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&amp;C&amp;P</oddHeader>
    <oddFooter>&amp;C&amp;6© Statistisches Landesamt des Freistaates Sachsen - Q I 9 - j/16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/>
  <cols>
    <col min="1" max="1" width="93.7109375" customWidth="1"/>
  </cols>
  <sheetData>
    <row r="1" spans="1:1">
      <c r="A1" s="219" t="s">
        <v>176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"/>
  <sheetViews>
    <sheetView showGridLines="0" showRuler="0" zoomScaleNormal="100" workbookViewId="0">
      <selection sqref="A1:B1"/>
    </sheetView>
  </sheetViews>
  <sheetFormatPr baseColWidth="10" defaultRowHeight="12"/>
  <cols>
    <col min="1" max="1" width="3.7109375" style="155" customWidth="1"/>
    <col min="2" max="2" width="93.85546875" style="155" customWidth="1"/>
    <col min="3" max="256" width="11.42578125" style="155"/>
    <col min="257" max="257" width="83" style="155" customWidth="1"/>
    <col min="258" max="258" width="10.7109375" style="155" customWidth="1"/>
    <col min="259" max="512" width="11.42578125" style="155"/>
    <col min="513" max="513" width="83" style="155" customWidth="1"/>
    <col min="514" max="514" width="10.7109375" style="155" customWidth="1"/>
    <col min="515" max="768" width="11.42578125" style="155"/>
    <col min="769" max="769" width="83" style="155" customWidth="1"/>
    <col min="770" max="770" width="10.7109375" style="155" customWidth="1"/>
    <col min="771" max="1024" width="11.42578125" style="155"/>
    <col min="1025" max="1025" width="83" style="155" customWidth="1"/>
    <col min="1026" max="1026" width="10.7109375" style="155" customWidth="1"/>
    <col min="1027" max="1280" width="11.42578125" style="155"/>
    <col min="1281" max="1281" width="83" style="155" customWidth="1"/>
    <col min="1282" max="1282" width="10.7109375" style="155" customWidth="1"/>
    <col min="1283" max="1536" width="11.42578125" style="155"/>
    <col min="1537" max="1537" width="83" style="155" customWidth="1"/>
    <col min="1538" max="1538" width="10.7109375" style="155" customWidth="1"/>
    <col min="1539" max="1792" width="11.42578125" style="155"/>
    <col min="1793" max="1793" width="83" style="155" customWidth="1"/>
    <col min="1794" max="1794" width="10.7109375" style="155" customWidth="1"/>
    <col min="1795" max="2048" width="11.42578125" style="155"/>
    <col min="2049" max="2049" width="83" style="155" customWidth="1"/>
    <col min="2050" max="2050" width="10.7109375" style="155" customWidth="1"/>
    <col min="2051" max="2304" width="11.42578125" style="155"/>
    <col min="2305" max="2305" width="83" style="155" customWidth="1"/>
    <col min="2306" max="2306" width="10.7109375" style="155" customWidth="1"/>
    <col min="2307" max="2560" width="11.42578125" style="155"/>
    <col min="2561" max="2561" width="83" style="155" customWidth="1"/>
    <col min="2562" max="2562" width="10.7109375" style="155" customWidth="1"/>
    <col min="2563" max="2816" width="11.42578125" style="155"/>
    <col min="2817" max="2817" width="83" style="155" customWidth="1"/>
    <col min="2818" max="2818" width="10.7109375" style="155" customWidth="1"/>
    <col min="2819" max="3072" width="11.42578125" style="155"/>
    <col min="3073" max="3073" width="83" style="155" customWidth="1"/>
    <col min="3074" max="3074" width="10.7109375" style="155" customWidth="1"/>
    <col min="3075" max="3328" width="11.42578125" style="155"/>
    <col min="3329" max="3329" width="83" style="155" customWidth="1"/>
    <col min="3330" max="3330" width="10.7109375" style="155" customWidth="1"/>
    <col min="3331" max="3584" width="11.42578125" style="155"/>
    <col min="3585" max="3585" width="83" style="155" customWidth="1"/>
    <col min="3586" max="3586" width="10.7109375" style="155" customWidth="1"/>
    <col min="3587" max="3840" width="11.42578125" style="155"/>
    <col min="3841" max="3841" width="83" style="155" customWidth="1"/>
    <col min="3842" max="3842" width="10.7109375" style="155" customWidth="1"/>
    <col min="3843" max="4096" width="11.42578125" style="155"/>
    <col min="4097" max="4097" width="83" style="155" customWidth="1"/>
    <col min="4098" max="4098" width="10.7109375" style="155" customWidth="1"/>
    <col min="4099" max="4352" width="11.42578125" style="155"/>
    <col min="4353" max="4353" width="83" style="155" customWidth="1"/>
    <col min="4354" max="4354" width="10.7109375" style="155" customWidth="1"/>
    <col min="4355" max="4608" width="11.42578125" style="155"/>
    <col min="4609" max="4609" width="83" style="155" customWidth="1"/>
    <col min="4610" max="4610" width="10.7109375" style="155" customWidth="1"/>
    <col min="4611" max="4864" width="11.42578125" style="155"/>
    <col min="4865" max="4865" width="83" style="155" customWidth="1"/>
    <col min="4866" max="4866" width="10.7109375" style="155" customWidth="1"/>
    <col min="4867" max="5120" width="11.42578125" style="155"/>
    <col min="5121" max="5121" width="83" style="155" customWidth="1"/>
    <col min="5122" max="5122" width="10.7109375" style="155" customWidth="1"/>
    <col min="5123" max="5376" width="11.42578125" style="155"/>
    <col min="5377" max="5377" width="83" style="155" customWidth="1"/>
    <col min="5378" max="5378" width="10.7109375" style="155" customWidth="1"/>
    <col min="5379" max="5632" width="11.42578125" style="155"/>
    <col min="5633" max="5633" width="83" style="155" customWidth="1"/>
    <col min="5634" max="5634" width="10.7109375" style="155" customWidth="1"/>
    <col min="5635" max="5888" width="11.42578125" style="155"/>
    <col min="5889" max="5889" width="83" style="155" customWidth="1"/>
    <col min="5890" max="5890" width="10.7109375" style="155" customWidth="1"/>
    <col min="5891" max="6144" width="11.42578125" style="155"/>
    <col min="6145" max="6145" width="83" style="155" customWidth="1"/>
    <col min="6146" max="6146" width="10.7109375" style="155" customWidth="1"/>
    <col min="6147" max="6400" width="11.42578125" style="155"/>
    <col min="6401" max="6401" width="83" style="155" customWidth="1"/>
    <col min="6402" max="6402" width="10.7109375" style="155" customWidth="1"/>
    <col min="6403" max="6656" width="11.42578125" style="155"/>
    <col min="6657" max="6657" width="83" style="155" customWidth="1"/>
    <col min="6658" max="6658" width="10.7109375" style="155" customWidth="1"/>
    <col min="6659" max="6912" width="11.42578125" style="155"/>
    <col min="6913" max="6913" width="83" style="155" customWidth="1"/>
    <col min="6914" max="6914" width="10.7109375" style="155" customWidth="1"/>
    <col min="6915" max="7168" width="11.42578125" style="155"/>
    <col min="7169" max="7169" width="83" style="155" customWidth="1"/>
    <col min="7170" max="7170" width="10.7109375" style="155" customWidth="1"/>
    <col min="7171" max="7424" width="11.42578125" style="155"/>
    <col min="7425" max="7425" width="83" style="155" customWidth="1"/>
    <col min="7426" max="7426" width="10.7109375" style="155" customWidth="1"/>
    <col min="7427" max="7680" width="11.42578125" style="155"/>
    <col min="7681" max="7681" width="83" style="155" customWidth="1"/>
    <col min="7682" max="7682" width="10.7109375" style="155" customWidth="1"/>
    <col min="7683" max="7936" width="11.42578125" style="155"/>
    <col min="7937" max="7937" width="83" style="155" customWidth="1"/>
    <col min="7938" max="7938" width="10.7109375" style="155" customWidth="1"/>
    <col min="7939" max="8192" width="11.42578125" style="155"/>
    <col min="8193" max="8193" width="83" style="155" customWidth="1"/>
    <col min="8194" max="8194" width="10.7109375" style="155" customWidth="1"/>
    <col min="8195" max="8448" width="11.42578125" style="155"/>
    <col min="8449" max="8449" width="83" style="155" customWidth="1"/>
    <col min="8450" max="8450" width="10.7109375" style="155" customWidth="1"/>
    <col min="8451" max="8704" width="11.42578125" style="155"/>
    <col min="8705" max="8705" width="83" style="155" customWidth="1"/>
    <col min="8706" max="8706" width="10.7109375" style="155" customWidth="1"/>
    <col min="8707" max="8960" width="11.42578125" style="155"/>
    <col min="8961" max="8961" width="83" style="155" customWidth="1"/>
    <col min="8962" max="8962" width="10.7109375" style="155" customWidth="1"/>
    <col min="8963" max="9216" width="11.42578125" style="155"/>
    <col min="9217" max="9217" width="83" style="155" customWidth="1"/>
    <col min="9218" max="9218" width="10.7109375" style="155" customWidth="1"/>
    <col min="9219" max="9472" width="11.42578125" style="155"/>
    <col min="9473" max="9473" width="83" style="155" customWidth="1"/>
    <col min="9474" max="9474" width="10.7109375" style="155" customWidth="1"/>
    <col min="9475" max="9728" width="11.42578125" style="155"/>
    <col min="9729" max="9729" width="83" style="155" customWidth="1"/>
    <col min="9730" max="9730" width="10.7109375" style="155" customWidth="1"/>
    <col min="9731" max="9984" width="11.42578125" style="155"/>
    <col min="9985" max="9985" width="83" style="155" customWidth="1"/>
    <col min="9986" max="9986" width="10.7109375" style="155" customWidth="1"/>
    <col min="9987" max="10240" width="11.42578125" style="155"/>
    <col min="10241" max="10241" width="83" style="155" customWidth="1"/>
    <col min="10242" max="10242" width="10.7109375" style="155" customWidth="1"/>
    <col min="10243" max="10496" width="11.42578125" style="155"/>
    <col min="10497" max="10497" width="83" style="155" customWidth="1"/>
    <col min="10498" max="10498" width="10.7109375" style="155" customWidth="1"/>
    <col min="10499" max="10752" width="11.42578125" style="155"/>
    <col min="10753" max="10753" width="83" style="155" customWidth="1"/>
    <col min="10754" max="10754" width="10.7109375" style="155" customWidth="1"/>
    <col min="10755" max="11008" width="11.42578125" style="155"/>
    <col min="11009" max="11009" width="83" style="155" customWidth="1"/>
    <col min="11010" max="11010" width="10.7109375" style="155" customWidth="1"/>
    <col min="11011" max="11264" width="11.42578125" style="155"/>
    <col min="11265" max="11265" width="83" style="155" customWidth="1"/>
    <col min="11266" max="11266" width="10.7109375" style="155" customWidth="1"/>
    <col min="11267" max="11520" width="11.42578125" style="155"/>
    <col min="11521" max="11521" width="83" style="155" customWidth="1"/>
    <col min="11522" max="11522" width="10.7109375" style="155" customWidth="1"/>
    <col min="11523" max="11776" width="11.42578125" style="155"/>
    <col min="11777" max="11777" width="83" style="155" customWidth="1"/>
    <col min="11778" max="11778" width="10.7109375" style="155" customWidth="1"/>
    <col min="11779" max="12032" width="11.42578125" style="155"/>
    <col min="12033" max="12033" width="83" style="155" customWidth="1"/>
    <col min="12034" max="12034" width="10.7109375" style="155" customWidth="1"/>
    <col min="12035" max="12288" width="11.42578125" style="155"/>
    <col min="12289" max="12289" width="83" style="155" customWidth="1"/>
    <col min="12290" max="12290" width="10.7109375" style="155" customWidth="1"/>
    <col min="12291" max="12544" width="11.42578125" style="155"/>
    <col min="12545" max="12545" width="83" style="155" customWidth="1"/>
    <col min="12546" max="12546" width="10.7109375" style="155" customWidth="1"/>
    <col min="12547" max="12800" width="11.42578125" style="155"/>
    <col min="12801" max="12801" width="83" style="155" customWidth="1"/>
    <col min="12802" max="12802" width="10.7109375" style="155" customWidth="1"/>
    <col min="12803" max="13056" width="11.42578125" style="155"/>
    <col min="13057" max="13057" width="83" style="155" customWidth="1"/>
    <col min="13058" max="13058" width="10.7109375" style="155" customWidth="1"/>
    <col min="13059" max="13312" width="11.42578125" style="155"/>
    <col min="13313" max="13313" width="83" style="155" customWidth="1"/>
    <col min="13314" max="13314" width="10.7109375" style="155" customWidth="1"/>
    <col min="13315" max="13568" width="11.42578125" style="155"/>
    <col min="13569" max="13569" width="83" style="155" customWidth="1"/>
    <col min="13570" max="13570" width="10.7109375" style="155" customWidth="1"/>
    <col min="13571" max="13824" width="11.42578125" style="155"/>
    <col min="13825" max="13825" width="83" style="155" customWidth="1"/>
    <col min="13826" max="13826" width="10.7109375" style="155" customWidth="1"/>
    <col min="13827" max="14080" width="11.42578125" style="155"/>
    <col min="14081" max="14081" width="83" style="155" customWidth="1"/>
    <col min="14082" max="14082" width="10.7109375" style="155" customWidth="1"/>
    <col min="14083" max="14336" width="11.42578125" style="155"/>
    <col min="14337" max="14337" width="83" style="155" customWidth="1"/>
    <col min="14338" max="14338" width="10.7109375" style="155" customWidth="1"/>
    <col min="14339" max="14592" width="11.42578125" style="155"/>
    <col min="14593" max="14593" width="83" style="155" customWidth="1"/>
    <col min="14594" max="14594" width="10.7109375" style="155" customWidth="1"/>
    <col min="14595" max="14848" width="11.42578125" style="155"/>
    <col min="14849" max="14849" width="83" style="155" customWidth="1"/>
    <col min="14850" max="14850" width="10.7109375" style="155" customWidth="1"/>
    <col min="14851" max="15104" width="11.42578125" style="155"/>
    <col min="15105" max="15105" width="83" style="155" customWidth="1"/>
    <col min="15106" max="15106" width="10.7109375" style="155" customWidth="1"/>
    <col min="15107" max="15360" width="11.42578125" style="155"/>
    <col min="15361" max="15361" width="83" style="155" customWidth="1"/>
    <col min="15362" max="15362" width="10.7109375" style="155" customWidth="1"/>
    <col min="15363" max="15616" width="11.42578125" style="155"/>
    <col min="15617" max="15617" width="83" style="155" customWidth="1"/>
    <col min="15618" max="15618" width="10.7109375" style="155" customWidth="1"/>
    <col min="15619" max="15872" width="11.42578125" style="155"/>
    <col min="15873" max="15873" width="83" style="155" customWidth="1"/>
    <col min="15874" max="15874" width="10.7109375" style="155" customWidth="1"/>
    <col min="15875" max="16128" width="11.42578125" style="155"/>
    <col min="16129" max="16129" width="83" style="155" customWidth="1"/>
    <col min="16130" max="16130" width="10.7109375" style="155" customWidth="1"/>
    <col min="16131" max="16384" width="11.42578125" style="155"/>
  </cols>
  <sheetData>
    <row r="1" spans="1:2" ht="15">
      <c r="A1" s="221" t="s">
        <v>199</v>
      </c>
      <c r="B1" s="222"/>
    </row>
    <row r="2" spans="1:2" ht="11.25" customHeight="1">
      <c r="A2" s="182"/>
    </row>
    <row r="3" spans="1:2" ht="10.5" customHeight="1">
      <c r="A3" s="12" t="s">
        <v>176</v>
      </c>
    </row>
    <row r="4" spans="1:2">
      <c r="A4" s="182"/>
    </row>
    <row r="5" spans="1:2">
      <c r="A5" s="12" t="s">
        <v>177</v>
      </c>
    </row>
    <row r="6" spans="1:2" ht="10.5" customHeight="1"/>
    <row r="7" spans="1:2">
      <c r="A7" s="219" t="s">
        <v>179</v>
      </c>
      <c r="B7" s="219" t="s">
        <v>186</v>
      </c>
    </row>
    <row r="9" spans="1:2">
      <c r="A9" s="219" t="s">
        <v>180</v>
      </c>
      <c r="B9" s="220" t="s">
        <v>187</v>
      </c>
    </row>
    <row r="10" spans="1:2">
      <c r="A10" s="219"/>
      <c r="B10" s="219" t="s">
        <v>188</v>
      </c>
    </row>
    <row r="12" spans="1:2">
      <c r="A12" s="219" t="s">
        <v>178</v>
      </c>
      <c r="B12" s="218" t="s">
        <v>189</v>
      </c>
    </row>
    <row r="13" spans="1:2">
      <c r="A13" s="219"/>
      <c r="B13" s="218" t="s">
        <v>190</v>
      </c>
    </row>
    <row r="14" spans="1:2">
      <c r="B14" s="213"/>
    </row>
    <row r="15" spans="1:2">
      <c r="A15" s="219" t="s">
        <v>181</v>
      </c>
      <c r="B15" s="218" t="s">
        <v>187</v>
      </c>
    </row>
    <row r="16" spans="1:2">
      <c r="A16" s="219"/>
      <c r="B16" s="218" t="s">
        <v>191</v>
      </c>
    </row>
    <row r="17" spans="1:2">
      <c r="B17" s="213"/>
    </row>
    <row r="18" spans="1:2">
      <c r="A18" s="219" t="s">
        <v>182</v>
      </c>
      <c r="B18" s="218" t="s">
        <v>187</v>
      </c>
    </row>
    <row r="19" spans="1:2">
      <c r="A19" s="219"/>
      <c r="B19" s="218" t="s">
        <v>192</v>
      </c>
    </row>
    <row r="20" spans="1:2">
      <c r="B20" s="214"/>
    </row>
    <row r="21" spans="1:2">
      <c r="A21" s="219" t="s">
        <v>183</v>
      </c>
      <c r="B21" s="218" t="s">
        <v>193</v>
      </c>
    </row>
    <row r="22" spans="1:2">
      <c r="A22" s="219"/>
      <c r="B22" s="218" t="s">
        <v>194</v>
      </c>
    </row>
    <row r="23" spans="1:2">
      <c r="B23" s="43"/>
    </row>
    <row r="24" spans="1:2">
      <c r="A24" s="219" t="s">
        <v>184</v>
      </c>
      <c r="B24" s="218" t="s">
        <v>195</v>
      </c>
    </row>
    <row r="25" spans="1:2">
      <c r="A25" s="219"/>
      <c r="B25" s="218" t="s">
        <v>196</v>
      </c>
    </row>
    <row r="26" spans="1:2">
      <c r="B26" s="43"/>
    </row>
    <row r="27" spans="1:2">
      <c r="A27" s="219" t="s">
        <v>185</v>
      </c>
      <c r="B27" s="218" t="s">
        <v>197</v>
      </c>
    </row>
    <row r="28" spans="1:2">
      <c r="A28" s="219"/>
      <c r="B28" s="218" t="s">
        <v>198</v>
      </c>
    </row>
    <row r="29" spans="1:2">
      <c r="B29" s="213"/>
    </row>
    <row r="30" spans="1:2" ht="12.75" customHeight="1">
      <c r="B30" s="43"/>
    </row>
    <row r="31" spans="1:2">
      <c r="B31" s="215"/>
    </row>
    <row r="32" spans="1:2" ht="9.75" customHeight="1">
      <c r="B32" s="213"/>
    </row>
    <row r="33" spans="2:2">
      <c r="B33" s="213"/>
    </row>
    <row r="34" spans="2:2" ht="5.25" customHeight="1">
      <c r="B34" s="213"/>
    </row>
    <row r="35" spans="2:2">
      <c r="B35" s="213"/>
    </row>
    <row r="36" spans="2:2" ht="5.25" customHeight="1">
      <c r="B36" s="213"/>
    </row>
    <row r="37" spans="2:2" ht="36" customHeight="1">
      <c r="B37" s="216"/>
    </row>
    <row r="38" spans="2:2" ht="5.25" customHeight="1">
      <c r="B38" s="213"/>
    </row>
    <row r="39" spans="2:2">
      <c r="B39" s="216"/>
    </row>
    <row r="40" spans="2:2" ht="4.9000000000000004" hidden="1" customHeight="1">
      <c r="B40" s="213"/>
    </row>
    <row r="41" spans="2:2" ht="30" customHeight="1">
      <c r="B41" s="216"/>
    </row>
    <row r="42" spans="2:2" ht="5.25" customHeight="1">
      <c r="B42" s="213"/>
    </row>
    <row r="43" spans="2:2" ht="36" customHeight="1">
      <c r="B43" s="216"/>
    </row>
    <row r="44" spans="2:2" ht="5.25" customHeight="1">
      <c r="B44" s="213"/>
    </row>
    <row r="45" spans="2:2" ht="24" customHeight="1">
      <c r="B45" s="216"/>
    </row>
    <row r="46" spans="2:2" ht="5.25" customHeight="1">
      <c r="B46" s="213"/>
    </row>
    <row r="47" spans="2:2">
      <c r="B47" s="213"/>
    </row>
    <row r="48" spans="2:2" ht="13.5" customHeight="1">
      <c r="B48" s="213"/>
    </row>
    <row r="49" spans="2:2">
      <c r="B49" s="215"/>
    </row>
    <row r="50" spans="2:2" ht="6" customHeight="1">
      <c r="B50" s="213"/>
    </row>
    <row r="51" spans="2:2">
      <c r="B51" s="213"/>
    </row>
    <row r="52" spans="2:2">
      <c r="B52" s="213"/>
    </row>
    <row r="53" spans="2:2">
      <c r="B53" s="213"/>
    </row>
    <row r="54" spans="2:2">
      <c r="B54" s="213"/>
    </row>
    <row r="55" spans="2:2">
      <c r="B55" s="217"/>
    </row>
    <row r="56" spans="2:2">
      <c r="B56" s="217"/>
    </row>
    <row r="57" spans="2:2">
      <c r="B57" s="217"/>
    </row>
  </sheetData>
  <mergeCells count="1">
    <mergeCell ref="A1:B1"/>
  </mergeCells>
  <hyperlinks>
    <hyperlink ref="A7:B7" location="'Tab 1 '!A1" display="1."/>
    <hyperlink ref="A9:B10" location="'Tab 2 '!A1" display="2."/>
    <hyperlink ref="A12:B13" location="'Tab 3'!A1" display="3."/>
    <hyperlink ref="A15:B16" location="'Tab 4 '!A1" display="4."/>
    <hyperlink ref="A18:B19" location="'Tab 5'!A1" display="5."/>
    <hyperlink ref="A21:B22" location="'Tab 6 '!A1" display="6."/>
    <hyperlink ref="A24:B25" location="'Tab 7 '!A1" display="7."/>
    <hyperlink ref="A27:B28" location="'Tab 8'!A1" display="8."/>
  </hyperlinks>
  <pageMargins left="0.78740157480314965" right="0.78740157480314965" top="0.98425196850393704" bottom="0.78740157480314965" header="0.51181102362204722" footer="0.55118110236220474"/>
  <pageSetup paperSize="9" scale="98" firstPageNumber="3" orientation="portrait" useFirstPageNumber="1" r:id="rId1"/>
  <headerFooter alignWithMargins="0">
    <oddHeader>&amp;C&amp;P</oddHeader>
    <oddFooter>&amp;C&amp;6© Statistisches Landesamt des Freistaates Sachsen - Q I 9 -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showGridLines="0" zoomScaleNormal="100" workbookViewId="0"/>
  </sheetViews>
  <sheetFormatPr baseColWidth="10" defaultRowHeight="12"/>
  <cols>
    <col min="1" max="1" width="37" customWidth="1"/>
    <col min="2" max="2" width="7.7109375" customWidth="1"/>
    <col min="3" max="3" width="9.42578125" customWidth="1"/>
    <col min="4" max="6" width="9.140625" customWidth="1"/>
    <col min="7" max="7" width="13.140625" customWidth="1"/>
  </cols>
  <sheetData>
    <row r="1" spans="1:9" s="26" customFormat="1" ht="17.25" customHeight="1">
      <c r="A1" s="156" t="s">
        <v>132</v>
      </c>
      <c r="B1" s="156"/>
      <c r="C1" s="157"/>
      <c r="D1" s="157"/>
      <c r="E1" s="157"/>
      <c r="F1" s="157"/>
      <c r="G1" s="157"/>
    </row>
    <row r="3" spans="1:9" ht="14.25" customHeight="1">
      <c r="A3" s="158"/>
      <c r="B3" s="158"/>
      <c r="C3" s="159"/>
      <c r="D3" s="159"/>
      <c r="E3" s="159"/>
      <c r="F3" s="159"/>
      <c r="G3" s="223" t="s">
        <v>133</v>
      </c>
    </row>
    <row r="4" spans="1:9" ht="14.25" customHeight="1">
      <c r="A4" s="160" t="s">
        <v>39</v>
      </c>
      <c r="B4" s="160" t="s">
        <v>40</v>
      </c>
      <c r="C4" s="161">
        <v>2013</v>
      </c>
      <c r="D4" s="161">
        <v>2014</v>
      </c>
      <c r="E4" s="161">
        <v>2015</v>
      </c>
      <c r="F4" s="161">
        <v>2016</v>
      </c>
      <c r="G4" s="224"/>
    </row>
    <row r="5" spans="1:9" ht="14.25" customHeight="1">
      <c r="A5" s="162"/>
      <c r="B5" s="162"/>
      <c r="C5" s="163"/>
      <c r="D5" s="208"/>
      <c r="E5" s="208"/>
      <c r="F5" s="208"/>
      <c r="G5" s="225"/>
      <c r="H5" s="209"/>
      <c r="I5" s="209"/>
    </row>
    <row r="6" spans="1:9" ht="12" customHeight="1">
      <c r="A6" s="164"/>
      <c r="B6" s="165"/>
      <c r="C6" s="155"/>
      <c r="D6" s="155"/>
      <c r="E6" s="155"/>
      <c r="F6" s="155"/>
      <c r="G6" s="155"/>
    </row>
    <row r="7" spans="1:9">
      <c r="A7" s="166" t="s">
        <v>66</v>
      </c>
      <c r="B7" s="167"/>
      <c r="C7" s="155"/>
      <c r="D7" s="155"/>
      <c r="E7" s="155"/>
      <c r="F7" s="155"/>
      <c r="G7" s="155"/>
    </row>
    <row r="8" spans="1:9">
      <c r="A8" s="166" t="s">
        <v>65</v>
      </c>
      <c r="B8" s="168" t="s">
        <v>25</v>
      </c>
      <c r="C8" s="169">
        <v>705</v>
      </c>
      <c r="D8" s="169">
        <v>669</v>
      </c>
      <c r="E8" s="169">
        <v>668</v>
      </c>
      <c r="F8" s="191">
        <v>666</v>
      </c>
      <c r="G8" s="170">
        <f>SUM(F8*100/E8)-100</f>
        <v>-0.29940119760479433</v>
      </c>
    </row>
    <row r="9" spans="1:9" ht="12" customHeight="1">
      <c r="A9" s="166"/>
      <c r="B9" s="167"/>
      <c r="C9" s="155"/>
      <c r="D9" s="155"/>
      <c r="E9" s="155"/>
      <c r="F9" s="155"/>
      <c r="G9" s="170"/>
    </row>
    <row r="10" spans="1:9" ht="13.5">
      <c r="A10" s="173" t="s">
        <v>201</v>
      </c>
      <c r="B10" s="172" t="s">
        <v>134</v>
      </c>
      <c r="C10" s="169">
        <v>76179</v>
      </c>
      <c r="D10" s="169">
        <v>76580</v>
      </c>
      <c r="E10" s="169">
        <v>74479</v>
      </c>
      <c r="F10" s="169">
        <v>74970</v>
      </c>
      <c r="G10" s="170">
        <f t="shared" ref="G10:G35" si="0">SUM(F10*100/E10)-100</f>
        <v>0.65924623048107378</v>
      </c>
    </row>
    <row r="11" spans="1:9" ht="12" customHeight="1">
      <c r="A11" s="166"/>
      <c r="B11" s="167"/>
      <c r="C11" s="169"/>
      <c r="D11" s="169"/>
      <c r="E11" s="169"/>
      <c r="F11" s="169"/>
      <c r="G11" s="170"/>
    </row>
    <row r="12" spans="1:9">
      <c r="A12" s="166" t="s">
        <v>51</v>
      </c>
      <c r="B12" s="167"/>
      <c r="C12" s="169"/>
      <c r="D12" s="169"/>
      <c r="E12" s="169"/>
      <c r="F12" s="169"/>
      <c r="G12" s="170"/>
    </row>
    <row r="13" spans="1:9" ht="13.5">
      <c r="A13" s="173" t="s">
        <v>135</v>
      </c>
      <c r="B13" s="172" t="s">
        <v>134</v>
      </c>
      <c r="C13" s="169">
        <v>75281</v>
      </c>
      <c r="D13" s="169">
        <v>73102</v>
      </c>
      <c r="E13" s="169">
        <v>76673</v>
      </c>
      <c r="F13" s="169">
        <v>71532</v>
      </c>
      <c r="G13" s="170">
        <f t="shared" si="0"/>
        <v>-6.7050982744903678</v>
      </c>
      <c r="I13" s="64"/>
    </row>
    <row r="14" spans="1:9">
      <c r="A14" s="166" t="s">
        <v>89</v>
      </c>
      <c r="B14" s="167"/>
      <c r="C14" s="169"/>
      <c r="D14" s="169"/>
      <c r="E14" s="169"/>
      <c r="F14" s="169"/>
      <c r="G14" s="170"/>
      <c r="I14" s="64"/>
    </row>
    <row r="15" spans="1:9" ht="13.5">
      <c r="A15" s="173" t="s">
        <v>93</v>
      </c>
      <c r="B15" s="172" t="s">
        <v>134</v>
      </c>
      <c r="C15" s="169">
        <v>22919</v>
      </c>
      <c r="D15" s="169">
        <v>24364</v>
      </c>
      <c r="E15" s="169">
        <v>27537</v>
      </c>
      <c r="F15" s="169">
        <v>25479</v>
      </c>
      <c r="G15" s="170">
        <f t="shared" si="0"/>
        <v>-7.4735810001089504</v>
      </c>
    </row>
    <row r="16" spans="1:9">
      <c r="A16" s="166" t="s">
        <v>94</v>
      </c>
      <c r="B16" s="167"/>
      <c r="C16" s="155"/>
      <c r="D16" s="155"/>
      <c r="E16" s="155"/>
      <c r="F16" s="155"/>
      <c r="G16" s="170"/>
    </row>
    <row r="17" spans="1:7" ht="13.5">
      <c r="A17" s="166" t="s">
        <v>62</v>
      </c>
      <c r="B17" s="172" t="s">
        <v>134</v>
      </c>
      <c r="C17" s="169">
        <v>5198</v>
      </c>
      <c r="D17" s="169">
        <v>4948</v>
      </c>
      <c r="E17" s="169">
        <v>5185</v>
      </c>
      <c r="F17" s="169">
        <v>5192</v>
      </c>
      <c r="G17" s="170">
        <f t="shared" si="0"/>
        <v>0.13500482160077354</v>
      </c>
    </row>
    <row r="18" spans="1:7" ht="13.5">
      <c r="A18" s="173" t="s">
        <v>120</v>
      </c>
      <c r="B18" s="172" t="s">
        <v>134</v>
      </c>
      <c r="C18" s="169">
        <v>5182</v>
      </c>
      <c r="D18" s="169">
        <v>4938</v>
      </c>
      <c r="E18" s="169">
        <v>5171</v>
      </c>
      <c r="F18" s="169">
        <v>5192</v>
      </c>
      <c r="G18" s="170">
        <f t="shared" si="0"/>
        <v>0.40611100367434005</v>
      </c>
    </row>
    <row r="19" spans="1:7" ht="13.5">
      <c r="A19" s="173" t="s">
        <v>169</v>
      </c>
      <c r="B19" s="172" t="s">
        <v>134</v>
      </c>
      <c r="C19" s="169">
        <v>16</v>
      </c>
      <c r="D19" s="169">
        <v>10</v>
      </c>
      <c r="E19" s="169">
        <v>14</v>
      </c>
      <c r="F19" s="174" t="s">
        <v>163</v>
      </c>
      <c r="G19" s="175" t="s">
        <v>107</v>
      </c>
    </row>
    <row r="20" spans="1:7">
      <c r="A20" s="166"/>
      <c r="B20" s="167"/>
      <c r="C20" s="155"/>
      <c r="D20" s="155"/>
      <c r="E20" s="155"/>
      <c r="F20" s="155"/>
      <c r="G20" s="170"/>
    </row>
    <row r="21" spans="1:7" ht="13.5">
      <c r="A21" s="173" t="s">
        <v>136</v>
      </c>
      <c r="B21" s="172" t="s">
        <v>134</v>
      </c>
      <c r="C21" s="176">
        <v>213</v>
      </c>
      <c r="D21" s="176">
        <v>3066</v>
      </c>
      <c r="E21" s="176">
        <v>-2729</v>
      </c>
      <c r="F21" s="176">
        <v>2930</v>
      </c>
      <c r="G21" s="175" t="s">
        <v>107</v>
      </c>
    </row>
    <row r="22" spans="1:7">
      <c r="A22" s="173"/>
      <c r="B22" s="172"/>
      <c r="C22" s="176"/>
      <c r="D22" s="176"/>
      <c r="E22" s="176"/>
      <c r="F22" s="176"/>
      <c r="G22" s="170"/>
    </row>
    <row r="23" spans="1:7" ht="13.5">
      <c r="A23" s="173" t="s">
        <v>137</v>
      </c>
      <c r="B23" s="172" t="s">
        <v>134</v>
      </c>
      <c r="C23" s="169">
        <v>75281</v>
      </c>
      <c r="D23" s="169">
        <v>73102</v>
      </c>
      <c r="E23" s="169">
        <v>76673</v>
      </c>
      <c r="F23" s="169">
        <v>71532</v>
      </c>
      <c r="G23" s="170">
        <f t="shared" si="0"/>
        <v>-6.7050982744903678</v>
      </c>
    </row>
    <row r="24" spans="1:7">
      <c r="A24" s="173" t="s">
        <v>51</v>
      </c>
      <c r="B24" s="172"/>
      <c r="C24" s="169"/>
      <c r="D24" s="169"/>
      <c r="E24" s="169"/>
      <c r="F24" s="169"/>
      <c r="G24" s="170"/>
    </row>
    <row r="25" spans="1:7">
      <c r="A25" s="166" t="s">
        <v>61</v>
      </c>
      <c r="B25" s="167"/>
      <c r="C25" s="155"/>
      <c r="D25" s="155"/>
      <c r="E25" s="155"/>
      <c r="F25" s="155"/>
      <c r="G25" s="170"/>
    </row>
    <row r="26" spans="1:7" ht="13.5">
      <c r="A26" s="173" t="s">
        <v>138</v>
      </c>
      <c r="B26" s="172" t="s">
        <v>134</v>
      </c>
      <c r="C26" s="169">
        <v>15797</v>
      </c>
      <c r="D26" s="169">
        <v>12776</v>
      </c>
      <c r="E26" s="169">
        <v>10596</v>
      </c>
      <c r="F26" s="169">
        <v>12954</v>
      </c>
      <c r="G26" s="170">
        <f t="shared" si="0"/>
        <v>22.253680634201586</v>
      </c>
    </row>
    <row r="27" spans="1:7">
      <c r="A27" s="166"/>
      <c r="B27" s="167"/>
      <c r="C27" s="169"/>
      <c r="D27" s="169"/>
      <c r="E27" s="169"/>
      <c r="F27" s="169"/>
      <c r="G27" s="170"/>
    </row>
    <row r="28" spans="1:7" ht="13.5">
      <c r="A28" s="173" t="s">
        <v>139</v>
      </c>
      <c r="B28" s="172" t="s">
        <v>134</v>
      </c>
      <c r="C28" s="169">
        <v>39038</v>
      </c>
      <c r="D28" s="169">
        <v>36380</v>
      </c>
      <c r="E28" s="169">
        <v>28113</v>
      </c>
      <c r="F28" s="169">
        <v>20266</v>
      </c>
      <c r="G28" s="170">
        <f t="shared" si="0"/>
        <v>-27.912353715362997</v>
      </c>
    </row>
    <row r="29" spans="1:7">
      <c r="A29" s="166"/>
      <c r="B29" s="167"/>
      <c r="C29" s="169"/>
      <c r="D29" s="169"/>
      <c r="E29" s="169"/>
      <c r="F29" s="169"/>
      <c r="G29" s="170"/>
    </row>
    <row r="30" spans="1:7" ht="13.5">
      <c r="A30" s="173" t="s">
        <v>140</v>
      </c>
      <c r="B30" s="172" t="s">
        <v>134</v>
      </c>
      <c r="C30" s="169">
        <v>3767</v>
      </c>
      <c r="D30" s="169">
        <v>4719</v>
      </c>
      <c r="E30" s="169">
        <v>4230</v>
      </c>
      <c r="F30" s="169">
        <v>3649</v>
      </c>
      <c r="G30" s="170">
        <f t="shared" si="0"/>
        <v>-13.73522458628841</v>
      </c>
    </row>
    <row r="31" spans="1:7">
      <c r="A31" s="166"/>
      <c r="B31" s="167"/>
      <c r="C31" s="169"/>
      <c r="D31" s="169"/>
      <c r="E31" s="169"/>
      <c r="F31" s="169"/>
      <c r="G31" s="170"/>
    </row>
    <row r="32" spans="1:7" ht="13.5">
      <c r="A32" s="166" t="s">
        <v>41</v>
      </c>
      <c r="B32" s="172" t="s">
        <v>134</v>
      </c>
      <c r="C32" s="169">
        <v>16679</v>
      </c>
      <c r="D32" s="169">
        <v>19142</v>
      </c>
      <c r="E32" s="169">
        <v>33734</v>
      </c>
      <c r="F32" s="169">
        <v>34663</v>
      </c>
      <c r="G32" s="170">
        <f t="shared" si="0"/>
        <v>2.7538981443054524</v>
      </c>
    </row>
    <row r="33" spans="1:7">
      <c r="A33" s="166" t="s">
        <v>167</v>
      </c>
      <c r="B33" s="168"/>
      <c r="C33" s="169"/>
      <c r="D33" s="169"/>
      <c r="E33" s="169"/>
      <c r="F33" s="169"/>
      <c r="G33" s="170"/>
    </row>
    <row r="34" spans="1:7" ht="13.5">
      <c r="A34" s="166" t="s">
        <v>95</v>
      </c>
      <c r="B34" s="172" t="s">
        <v>134</v>
      </c>
      <c r="C34" s="169">
        <v>12</v>
      </c>
      <c r="D34" s="169">
        <v>526</v>
      </c>
      <c r="E34" s="169">
        <v>3502</v>
      </c>
      <c r="F34" s="169">
        <v>934</v>
      </c>
      <c r="G34" s="170">
        <f t="shared" si="0"/>
        <v>-73.329525985151349</v>
      </c>
    </row>
    <row r="35" spans="1:7" ht="13.5">
      <c r="A35" s="166" t="s">
        <v>96</v>
      </c>
      <c r="B35" s="172" t="s">
        <v>134</v>
      </c>
      <c r="C35" s="169">
        <v>16667</v>
      </c>
      <c r="D35" s="169">
        <v>18616</v>
      </c>
      <c r="E35" s="169">
        <v>29970</v>
      </c>
      <c r="F35" s="169">
        <v>33729</v>
      </c>
      <c r="G35" s="170">
        <f t="shared" si="0"/>
        <v>12.542542542542549</v>
      </c>
    </row>
    <row r="36" spans="1:7" ht="13.5">
      <c r="A36" s="173" t="s">
        <v>121</v>
      </c>
      <c r="B36" s="172" t="s">
        <v>134</v>
      </c>
      <c r="C36" s="177" t="s">
        <v>81</v>
      </c>
      <c r="D36" s="177" t="s">
        <v>81</v>
      </c>
      <c r="E36" s="174">
        <v>262</v>
      </c>
      <c r="F36" s="174" t="s">
        <v>163</v>
      </c>
      <c r="G36" s="175" t="s">
        <v>107</v>
      </c>
    </row>
    <row r="37" spans="1:7">
      <c r="A37" s="166"/>
      <c r="B37" s="167"/>
      <c r="C37" s="169"/>
      <c r="D37" s="169"/>
      <c r="E37" s="169"/>
      <c r="F37" s="169"/>
      <c r="G37" s="170"/>
    </row>
    <row r="38" spans="1:7" ht="13.5">
      <c r="A38" s="173" t="s">
        <v>141</v>
      </c>
      <c r="B38" s="172" t="s">
        <v>134</v>
      </c>
      <c r="C38" s="177" t="s">
        <v>81</v>
      </c>
      <c r="D38" s="177">
        <v>85</v>
      </c>
      <c r="E38" s="177" t="s">
        <v>81</v>
      </c>
      <c r="F38" s="174" t="s">
        <v>163</v>
      </c>
      <c r="G38" s="174" t="s">
        <v>55</v>
      </c>
    </row>
    <row r="39" spans="1:7">
      <c r="A39" s="166"/>
      <c r="B39" s="167"/>
      <c r="C39" s="169"/>
      <c r="D39" s="169"/>
      <c r="E39" s="169"/>
      <c r="F39" s="169"/>
      <c r="G39" s="170"/>
    </row>
    <row r="40" spans="1:7">
      <c r="A40" s="173" t="s">
        <v>156</v>
      </c>
      <c r="B40" s="167"/>
      <c r="C40" s="155"/>
      <c r="D40" s="155"/>
      <c r="E40" s="155"/>
      <c r="F40" s="155"/>
      <c r="G40" s="170"/>
    </row>
    <row r="41" spans="1:7" ht="13.5">
      <c r="A41" s="173" t="s">
        <v>62</v>
      </c>
      <c r="B41" s="172" t="s">
        <v>134</v>
      </c>
      <c r="C41" s="169">
        <v>4513</v>
      </c>
      <c r="D41" s="169">
        <v>4536</v>
      </c>
      <c r="E41" s="169">
        <v>4650</v>
      </c>
      <c r="F41" s="169">
        <v>4684</v>
      </c>
      <c r="G41" s="170">
        <f>SUM(F41*100/E41)-100</f>
        <v>0.73118279569892763</v>
      </c>
    </row>
    <row r="42" spans="1:7" ht="13.5">
      <c r="A42" s="173" t="s">
        <v>119</v>
      </c>
      <c r="B42" s="172" t="s">
        <v>134</v>
      </c>
      <c r="C42" s="169">
        <v>4495</v>
      </c>
      <c r="D42" s="169">
        <v>4514</v>
      </c>
      <c r="E42" s="169">
        <v>4625</v>
      </c>
      <c r="F42" s="169">
        <v>4650</v>
      </c>
      <c r="G42" s="170">
        <f>SUM(F42*100/E42)-100</f>
        <v>0.54054054054054745</v>
      </c>
    </row>
    <row r="43" spans="1:7" ht="13.5">
      <c r="A43" s="173" t="s">
        <v>168</v>
      </c>
      <c r="B43" s="172" t="s">
        <v>134</v>
      </c>
      <c r="C43" s="169">
        <v>18</v>
      </c>
      <c r="D43" s="169">
        <v>22</v>
      </c>
      <c r="E43" s="169">
        <v>25</v>
      </c>
      <c r="F43" s="169">
        <v>34</v>
      </c>
      <c r="G43" s="170">
        <f>SUM(F43*100/E43)-100</f>
        <v>36</v>
      </c>
    </row>
    <row r="44" spans="1:7">
      <c r="A44" s="155"/>
      <c r="B44" s="179"/>
      <c r="C44" s="178" t="s">
        <v>76</v>
      </c>
      <c r="D44" s="178"/>
      <c r="E44" s="178"/>
      <c r="F44" s="178"/>
      <c r="G44" s="171"/>
    </row>
    <row r="45" spans="1:7">
      <c r="A45" s="180" t="s">
        <v>20</v>
      </c>
      <c r="B45" s="155"/>
      <c r="C45" s="155"/>
      <c r="D45" s="182" t="s">
        <v>76</v>
      </c>
      <c r="E45" s="155"/>
      <c r="F45" s="155"/>
      <c r="G45" s="155"/>
    </row>
    <row r="46" spans="1:7" s="155" customFormat="1">
      <c r="A46" s="180" t="s">
        <v>170</v>
      </c>
      <c r="D46" s="182"/>
    </row>
    <row r="47" spans="1:7">
      <c r="A47" s="180" t="s">
        <v>142</v>
      </c>
      <c r="B47" s="180"/>
      <c r="C47" s="180"/>
      <c r="D47" s="180"/>
      <c r="E47" s="180"/>
      <c r="F47" s="180"/>
      <c r="G47" s="180"/>
    </row>
    <row r="48" spans="1:7">
      <c r="A48" s="226" t="s">
        <v>143</v>
      </c>
      <c r="B48" s="226"/>
      <c r="C48" s="226"/>
      <c r="D48" s="226"/>
      <c r="E48" s="226"/>
      <c r="F48" s="226"/>
      <c r="G48" s="226"/>
    </row>
    <row r="49" spans="1:11" ht="11.25" customHeight="1">
      <c r="A49" s="226" t="s">
        <v>144</v>
      </c>
      <c r="B49" s="226"/>
      <c r="C49" s="226"/>
      <c r="D49" s="226"/>
      <c r="E49" s="226"/>
      <c r="F49" s="226"/>
      <c r="G49" s="226"/>
    </row>
    <row r="50" spans="1:11" ht="11.25" customHeight="1">
      <c r="A50" s="226" t="s">
        <v>56</v>
      </c>
      <c r="B50" s="226"/>
      <c r="C50" s="226"/>
      <c r="D50" s="226"/>
      <c r="E50" s="226"/>
      <c r="F50" s="226"/>
      <c r="G50" s="226"/>
    </row>
    <row r="51" spans="1:11" ht="11.25" customHeight="1">
      <c r="A51" s="181" t="s">
        <v>162</v>
      </c>
      <c r="B51" s="181"/>
      <c r="C51" s="181"/>
      <c r="D51" s="181"/>
      <c r="E51" s="181"/>
      <c r="F51" s="181"/>
      <c r="G51" s="181"/>
      <c r="H51" s="39"/>
      <c r="I51" s="39"/>
      <c r="J51" s="39"/>
      <c r="K51" s="39"/>
    </row>
    <row r="52" spans="1:11" ht="11.25" customHeight="1">
      <c r="A52" s="181" t="s">
        <v>165</v>
      </c>
      <c r="B52" s="181"/>
      <c r="C52" s="181"/>
      <c r="D52" s="181"/>
      <c r="E52" s="181"/>
      <c r="F52" s="181"/>
      <c r="G52" s="181"/>
    </row>
    <row r="53" spans="1:11" ht="11.25" customHeight="1">
      <c r="A53" s="226" t="s">
        <v>145</v>
      </c>
      <c r="B53" s="226"/>
      <c r="C53" s="226"/>
      <c r="D53" s="226"/>
      <c r="E53" s="226"/>
      <c r="F53" s="226"/>
      <c r="G53" s="226"/>
      <c r="H53" s="39"/>
      <c r="I53" s="39"/>
      <c r="J53" s="39"/>
    </row>
    <row r="54" spans="1:11" ht="11.25" customHeight="1">
      <c r="A54" s="186" t="s">
        <v>146</v>
      </c>
      <c r="B54" s="186"/>
      <c r="C54" s="186"/>
      <c r="D54" s="186"/>
      <c r="E54" s="186"/>
      <c r="F54" s="186"/>
      <c r="G54" s="186"/>
      <c r="H54" s="39"/>
      <c r="I54" s="39"/>
      <c r="J54" s="39"/>
    </row>
    <row r="55" spans="1:11" ht="11.25" customHeight="1">
      <c r="A55" s="186" t="s">
        <v>147</v>
      </c>
      <c r="B55" s="186"/>
      <c r="C55" s="186"/>
      <c r="D55" s="186"/>
      <c r="E55" s="186"/>
      <c r="F55" s="186"/>
      <c r="G55" s="186"/>
    </row>
  </sheetData>
  <mergeCells count="5">
    <mergeCell ref="G3:G5"/>
    <mergeCell ref="A48:G48"/>
    <mergeCell ref="A49:G49"/>
    <mergeCell ref="A50:G50"/>
    <mergeCell ref="A53:G53"/>
  </mergeCells>
  <phoneticPr fontId="4" type="noConversion"/>
  <pageMargins left="0.78740157480314965" right="0.78740157480314965" top="0.98425196850393704" bottom="0.78740157480314965" header="0.51181102362204722" footer="0.55118110236220474"/>
  <pageSetup paperSize="9" firstPageNumber="5" orientation="portrait" r:id="rId1"/>
  <headerFooter alignWithMargins="0">
    <oddHeader>&amp;C&amp;P</oddHeader>
    <oddFooter>&amp;C&amp;6© Statistisches Landesamt des Freistaates Sachsen - Q I 9 - 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showGridLines="0" zoomScaleNormal="100" workbookViewId="0"/>
  </sheetViews>
  <sheetFormatPr baseColWidth="10" defaultRowHeight="12"/>
  <cols>
    <col min="1" max="1" width="7.28515625" customWidth="1"/>
    <col min="2" max="2" width="30.85546875" customWidth="1"/>
    <col min="3" max="3" width="13" customWidth="1"/>
    <col min="4" max="4" width="9.28515625" customWidth="1"/>
    <col min="5" max="5" width="10.140625" customWidth="1"/>
    <col min="6" max="7" width="11.140625" customWidth="1"/>
    <col min="8" max="15" width="8" customWidth="1"/>
    <col min="16" max="17" width="8" style="155" customWidth="1"/>
    <col min="18" max="18" width="8" customWidth="1"/>
    <col min="20" max="20" width="12.42578125" bestFit="1" customWidth="1"/>
  </cols>
  <sheetData>
    <row r="1" spans="1:26" ht="13.5" customHeight="1">
      <c r="A1" s="32" t="s">
        <v>148</v>
      </c>
    </row>
    <row r="2" spans="1:26" ht="12.75">
      <c r="A2" s="32" t="s">
        <v>26</v>
      </c>
    </row>
    <row r="4" spans="1:26" ht="16.5" customHeight="1">
      <c r="A4" s="227" t="s">
        <v>69</v>
      </c>
      <c r="B4" s="231" t="s">
        <v>67</v>
      </c>
      <c r="C4" s="235" t="s">
        <v>71</v>
      </c>
      <c r="D4" s="265" t="s">
        <v>13</v>
      </c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7"/>
      <c r="P4" s="268" t="s">
        <v>128</v>
      </c>
      <c r="Q4" s="269"/>
      <c r="R4" s="227" t="s">
        <v>69</v>
      </c>
    </row>
    <row r="5" spans="1:26" ht="16.5" customHeight="1">
      <c r="A5" s="228"/>
      <c r="B5" s="232"/>
      <c r="C5" s="236"/>
      <c r="D5" s="240" t="s">
        <v>38</v>
      </c>
      <c r="E5" s="241"/>
      <c r="F5" s="264" t="s">
        <v>86</v>
      </c>
      <c r="G5" s="261"/>
      <c r="H5" s="261" t="s">
        <v>14</v>
      </c>
      <c r="I5" s="261"/>
      <c r="J5" s="262"/>
      <c r="K5" s="263"/>
      <c r="L5" s="246" t="s">
        <v>15</v>
      </c>
      <c r="M5" s="247"/>
      <c r="N5" s="252" t="s">
        <v>126</v>
      </c>
      <c r="O5" s="247"/>
      <c r="P5" s="253"/>
      <c r="Q5" s="270"/>
      <c r="R5" s="228"/>
    </row>
    <row r="6" spans="1:26" ht="18.75" customHeight="1">
      <c r="A6" s="228"/>
      <c r="B6" s="232"/>
      <c r="C6" s="236"/>
      <c r="D6" s="242"/>
      <c r="E6" s="243"/>
      <c r="F6" s="253" t="s">
        <v>90</v>
      </c>
      <c r="G6" s="254"/>
      <c r="H6" s="256" t="s">
        <v>16</v>
      </c>
      <c r="I6" s="257"/>
      <c r="J6" s="260" t="s">
        <v>17</v>
      </c>
      <c r="K6" s="257"/>
      <c r="L6" s="248"/>
      <c r="M6" s="249"/>
      <c r="N6" s="248"/>
      <c r="O6" s="249"/>
      <c r="P6" s="253"/>
      <c r="Q6" s="270"/>
      <c r="R6" s="228"/>
    </row>
    <row r="7" spans="1:26">
      <c r="A7" s="229"/>
      <c r="B7" s="233"/>
      <c r="C7" s="236"/>
      <c r="D7" s="242"/>
      <c r="E7" s="243"/>
      <c r="F7" s="248"/>
      <c r="G7" s="254"/>
      <c r="H7" s="258"/>
      <c r="I7" s="243"/>
      <c r="J7" s="242"/>
      <c r="K7" s="243"/>
      <c r="L7" s="248"/>
      <c r="M7" s="249"/>
      <c r="N7" s="248"/>
      <c r="O7" s="249"/>
      <c r="P7" s="253"/>
      <c r="Q7" s="270"/>
      <c r="R7" s="229"/>
    </row>
    <row r="8" spans="1:26" ht="3.75" customHeight="1">
      <c r="A8" s="229"/>
      <c r="B8" s="233"/>
      <c r="C8" s="236"/>
      <c r="D8" s="242"/>
      <c r="E8" s="243"/>
      <c r="F8" s="248"/>
      <c r="G8" s="254"/>
      <c r="H8" s="258"/>
      <c r="I8" s="243"/>
      <c r="J8" s="242"/>
      <c r="K8" s="243"/>
      <c r="L8" s="248"/>
      <c r="M8" s="249"/>
      <c r="N8" s="248"/>
      <c r="O8" s="249"/>
      <c r="P8" s="253"/>
      <c r="Q8" s="270"/>
      <c r="R8" s="229"/>
    </row>
    <row r="9" spans="1:26">
      <c r="A9" s="229"/>
      <c r="B9" s="233"/>
      <c r="C9" s="237"/>
      <c r="D9" s="244"/>
      <c r="E9" s="245"/>
      <c r="F9" s="250"/>
      <c r="G9" s="255"/>
      <c r="H9" s="259"/>
      <c r="I9" s="245"/>
      <c r="J9" s="244"/>
      <c r="K9" s="245"/>
      <c r="L9" s="250"/>
      <c r="M9" s="251"/>
      <c r="N9" s="250"/>
      <c r="O9" s="251"/>
      <c r="P9" s="271"/>
      <c r="Q9" s="272"/>
      <c r="R9" s="229"/>
    </row>
    <row r="10" spans="1:26" ht="18.75" customHeight="1">
      <c r="A10" s="230"/>
      <c r="B10" s="234"/>
      <c r="C10" s="238" t="s">
        <v>47</v>
      </c>
      <c r="D10" s="239"/>
      <c r="E10" s="2" t="s">
        <v>18</v>
      </c>
      <c r="F10" s="2" t="s">
        <v>47</v>
      </c>
      <c r="G10" s="119" t="s">
        <v>18</v>
      </c>
      <c r="H10" s="120" t="s">
        <v>47</v>
      </c>
      <c r="I10" s="3" t="s">
        <v>18</v>
      </c>
      <c r="J10" s="2" t="s">
        <v>47</v>
      </c>
      <c r="K10" s="4" t="s">
        <v>18</v>
      </c>
      <c r="L10" s="2" t="s">
        <v>47</v>
      </c>
      <c r="M10" s="5" t="s">
        <v>18</v>
      </c>
      <c r="N10" s="2" t="s">
        <v>47</v>
      </c>
      <c r="O10" s="2" t="s">
        <v>18</v>
      </c>
      <c r="P10" s="154" t="s">
        <v>47</v>
      </c>
      <c r="Q10" s="154" t="s">
        <v>18</v>
      </c>
      <c r="R10" s="230"/>
    </row>
    <row r="11" spans="1:26" ht="6" customHeight="1">
      <c r="B11" s="18"/>
      <c r="O11" s="69"/>
      <c r="P11" s="69"/>
      <c r="Q11" s="164"/>
      <c r="V11" s="210"/>
    </row>
    <row r="12" spans="1:26">
      <c r="A12" s="99">
        <v>11</v>
      </c>
      <c r="B12" s="20" t="s">
        <v>0</v>
      </c>
      <c r="C12" s="6">
        <f>SUM(D12,L12,N12)</f>
        <v>5462</v>
      </c>
      <c r="D12" s="13">
        <v>3836</v>
      </c>
      <c r="E12" s="7">
        <f>SUM(D12*100/C12)</f>
        <v>70.230684730867807</v>
      </c>
      <c r="F12" s="13">
        <v>503</v>
      </c>
      <c r="G12" s="7">
        <f>SUM(F12*100/D12)</f>
        <v>13.112617309697601</v>
      </c>
      <c r="H12" s="15" t="s">
        <v>19</v>
      </c>
      <c r="I12" s="15" t="s">
        <v>19</v>
      </c>
      <c r="J12" s="13">
        <v>3836</v>
      </c>
      <c r="K12" s="8">
        <f>SUM(J12*100/D12)</f>
        <v>100</v>
      </c>
      <c r="L12" s="56" t="s">
        <v>19</v>
      </c>
      <c r="M12" s="8" t="s">
        <v>19</v>
      </c>
      <c r="N12" s="9">
        <v>1626</v>
      </c>
      <c r="O12" s="8">
        <f>SUM(N12*100/C12)</f>
        <v>29.769315269132186</v>
      </c>
      <c r="P12" s="108" t="s">
        <v>19</v>
      </c>
      <c r="Q12" s="203" t="s">
        <v>19</v>
      </c>
      <c r="R12" s="99">
        <v>11</v>
      </c>
      <c r="S12" s="53"/>
      <c r="T12" s="8"/>
      <c r="U12" s="8"/>
      <c r="V12" s="8"/>
      <c r="W12" s="8"/>
      <c r="X12" s="8"/>
      <c r="Y12" s="8"/>
      <c r="Z12" s="8"/>
    </row>
    <row r="13" spans="1:26" ht="6" customHeight="1">
      <c r="A13" s="100"/>
      <c r="B13" s="44"/>
      <c r="C13" s="6">
        <f>SUM(D13,L13,N13)</f>
        <v>0</v>
      </c>
      <c r="D13" s="16"/>
      <c r="E13" s="7"/>
      <c r="F13" s="13" t="s">
        <v>76</v>
      </c>
      <c r="G13" s="7"/>
      <c r="H13" s="13"/>
      <c r="I13" s="13"/>
      <c r="J13" s="13"/>
      <c r="K13" s="8"/>
      <c r="L13" s="13"/>
      <c r="M13" s="8"/>
      <c r="N13" s="13"/>
      <c r="O13" s="8"/>
      <c r="P13" s="13"/>
      <c r="Q13" s="204"/>
      <c r="R13" s="100"/>
      <c r="S13" s="53"/>
      <c r="T13" s="8"/>
      <c r="U13" s="8"/>
      <c r="V13" s="8"/>
      <c r="W13" s="8"/>
      <c r="X13" s="8"/>
      <c r="Y13" s="8"/>
      <c r="Z13" s="8"/>
    </row>
    <row r="14" spans="1:26">
      <c r="A14" s="99">
        <v>21</v>
      </c>
      <c r="B14" s="20" t="s">
        <v>1</v>
      </c>
      <c r="C14" s="6">
        <v>5781</v>
      </c>
      <c r="D14" s="13">
        <v>5491</v>
      </c>
      <c r="E14" s="7">
        <f>SUM(D14*100/C14)</f>
        <v>94.98356685694516</v>
      </c>
      <c r="F14" s="15" t="s">
        <v>19</v>
      </c>
      <c r="G14" s="14" t="s">
        <v>55</v>
      </c>
      <c r="H14" s="13">
        <v>4546</v>
      </c>
      <c r="I14" s="8">
        <f>SUM(H14*100/D14)</f>
        <v>82.790020032780916</v>
      </c>
      <c r="J14" s="13">
        <v>945</v>
      </c>
      <c r="K14" s="8">
        <f>SUM(J14*100/D14)</f>
        <v>17.209979967219084</v>
      </c>
      <c r="L14" s="13">
        <v>553</v>
      </c>
      <c r="M14" s="8">
        <f>SUM(L14*100/C14)</f>
        <v>9.5658190624459429</v>
      </c>
      <c r="N14" s="9">
        <v>7</v>
      </c>
      <c r="O14" s="8">
        <f>SUM(N14*100/C14)</f>
        <v>0.12108631724615118</v>
      </c>
      <c r="P14" s="13">
        <v>270</v>
      </c>
      <c r="Q14" s="204">
        <f>SUM(P14*100/D14)</f>
        <v>4.9171371334911678</v>
      </c>
      <c r="R14" s="99">
        <v>21</v>
      </c>
      <c r="S14" s="53"/>
      <c r="T14" s="8"/>
      <c r="U14" s="8"/>
      <c r="V14" s="8"/>
      <c r="W14" s="8"/>
      <c r="X14" s="8"/>
      <c r="Y14" s="8"/>
      <c r="Z14" s="8"/>
    </row>
    <row r="15" spans="1:26">
      <c r="A15" s="99">
        <v>22</v>
      </c>
      <c r="B15" s="20" t="s">
        <v>2</v>
      </c>
      <c r="C15" s="6">
        <v>8032</v>
      </c>
      <c r="D15" s="13">
        <v>8025</v>
      </c>
      <c r="E15" s="7">
        <f>SUM(D15*100/C15)</f>
        <v>99.912848605577693</v>
      </c>
      <c r="F15" s="13">
        <v>357</v>
      </c>
      <c r="G15" s="7">
        <f t="shared" ref="G15" si="0">SUM(F15*100/D15)</f>
        <v>4.4485981308411215</v>
      </c>
      <c r="H15" s="13">
        <v>6964</v>
      </c>
      <c r="I15" s="8">
        <f>SUM(H15*100/D15)</f>
        <v>86.778816199376948</v>
      </c>
      <c r="J15" s="13">
        <v>1061</v>
      </c>
      <c r="K15" s="8">
        <f>SUM(J15*100/D15)</f>
        <v>13.221183800623052</v>
      </c>
      <c r="L15" s="13">
        <v>683</v>
      </c>
      <c r="M15" s="8">
        <f>SUM(L15*100/C15)</f>
        <v>8.503486055776893</v>
      </c>
      <c r="N15" s="9">
        <v>193</v>
      </c>
      <c r="O15" s="8">
        <f>SUM(N15*100/C15)</f>
        <v>2.4028884462151394</v>
      </c>
      <c r="P15" s="13">
        <v>869</v>
      </c>
      <c r="Q15" s="204">
        <f>SUM(P15*100/D15)</f>
        <v>10.828660436137072</v>
      </c>
      <c r="R15" s="99">
        <v>22</v>
      </c>
      <c r="S15" s="53"/>
      <c r="T15" s="8"/>
      <c r="U15" s="8"/>
      <c r="V15" s="8"/>
      <c r="W15" s="8"/>
      <c r="X15" s="8"/>
      <c r="Y15" s="8"/>
      <c r="Z15" s="8"/>
    </row>
    <row r="16" spans="1:26">
      <c r="A16" s="99">
        <v>23</v>
      </c>
      <c r="B16" s="20" t="s">
        <v>3</v>
      </c>
      <c r="C16" s="6">
        <v>4486</v>
      </c>
      <c r="D16" s="13">
        <v>4474</v>
      </c>
      <c r="E16" s="7">
        <f>SUM(D16*100/C16)</f>
        <v>99.732501114578696</v>
      </c>
      <c r="F16" s="13">
        <v>3301</v>
      </c>
      <c r="G16" s="7">
        <f t="shared" ref="G16:G31" si="1">SUM(F16*100/D16)</f>
        <v>73.781850692892263</v>
      </c>
      <c r="H16" s="13">
        <v>4015</v>
      </c>
      <c r="I16" s="8">
        <f>SUM(H16*100/D16)</f>
        <v>89.740724184175235</v>
      </c>
      <c r="J16" s="13">
        <v>459</v>
      </c>
      <c r="K16" s="8">
        <f>SUM(J16*100/D16)</f>
        <v>10.259275815824765</v>
      </c>
      <c r="L16" s="13">
        <v>315</v>
      </c>
      <c r="M16" s="8">
        <f>SUM(L16*100/C16)</f>
        <v>7.0218457423094067</v>
      </c>
      <c r="N16" s="14" t="s">
        <v>19</v>
      </c>
      <c r="O16" s="15" t="s">
        <v>19</v>
      </c>
      <c r="P16" s="13">
        <v>303</v>
      </c>
      <c r="Q16" s="204">
        <f>SUM(P16*100/D16)</f>
        <v>6.7724631202503351</v>
      </c>
      <c r="R16" s="99">
        <v>23</v>
      </c>
      <c r="S16" s="53"/>
      <c r="T16" s="8"/>
      <c r="U16" s="8"/>
      <c r="V16" s="8"/>
      <c r="W16" s="8"/>
      <c r="X16" s="8"/>
      <c r="Y16" s="8"/>
      <c r="Z16" s="8"/>
    </row>
    <row r="17" spans="1:26">
      <c r="A17" s="99">
        <v>24</v>
      </c>
      <c r="B17" s="20" t="s">
        <v>4</v>
      </c>
      <c r="C17" s="6">
        <v>5438</v>
      </c>
      <c r="D17" s="13">
        <v>5394</v>
      </c>
      <c r="E17" s="7">
        <f>SUM(D17*100/C17)</f>
        <v>99.190878999632218</v>
      </c>
      <c r="F17" s="14" t="s">
        <v>19</v>
      </c>
      <c r="G17" s="14" t="s">
        <v>55</v>
      </c>
      <c r="H17" s="56">
        <v>5394</v>
      </c>
      <c r="I17" s="8">
        <f>SUM(H17*100/D17)</f>
        <v>100</v>
      </c>
      <c r="J17" s="56" t="s">
        <v>19</v>
      </c>
      <c r="K17" s="8" t="s">
        <v>19</v>
      </c>
      <c r="L17" s="13">
        <v>968</v>
      </c>
      <c r="M17" s="8">
        <f>SUM(L17*100/C17)</f>
        <v>17.800662008091209</v>
      </c>
      <c r="N17" s="9">
        <v>70</v>
      </c>
      <c r="O17" s="8">
        <f>SUM(N17*100/C17)</f>
        <v>1.2872379551305626</v>
      </c>
      <c r="P17" s="13">
        <v>994</v>
      </c>
      <c r="Q17" s="204">
        <f>SUM(P17*100/D17)</f>
        <v>18.427882832777161</v>
      </c>
      <c r="R17" s="99">
        <v>24</v>
      </c>
      <c r="S17" s="53"/>
      <c r="T17" s="8"/>
      <c r="U17" s="8"/>
      <c r="V17" s="8"/>
      <c r="W17" s="8"/>
      <c r="X17" s="8"/>
      <c r="Y17" s="8"/>
      <c r="Z17" s="8"/>
    </row>
    <row r="18" spans="1:26">
      <c r="A18" s="21"/>
      <c r="B18" s="20"/>
      <c r="C18" s="6">
        <f>SUM(D18,L18,N18)</f>
        <v>0</v>
      </c>
      <c r="D18" s="13"/>
      <c r="E18" s="7"/>
      <c r="F18" s="13"/>
      <c r="G18" s="7"/>
      <c r="H18" s="13"/>
      <c r="I18" s="8"/>
      <c r="J18" s="13"/>
      <c r="K18" s="8"/>
      <c r="L18" s="13"/>
      <c r="M18" s="8"/>
      <c r="N18" s="13"/>
      <c r="O18" s="8"/>
      <c r="P18" s="13"/>
      <c r="Q18" s="204"/>
      <c r="R18" s="21"/>
      <c r="S18" s="53"/>
      <c r="T18" s="8"/>
      <c r="U18" s="8"/>
      <c r="V18" s="8"/>
      <c r="W18" s="8"/>
      <c r="X18" s="8"/>
      <c r="Y18" s="8"/>
      <c r="Z18" s="8"/>
    </row>
    <row r="19" spans="1:26">
      <c r="A19" s="99">
        <v>12</v>
      </c>
      <c r="B19" s="20" t="s">
        <v>5</v>
      </c>
      <c r="C19" s="6">
        <v>12006</v>
      </c>
      <c r="D19" s="13">
        <v>12259</v>
      </c>
      <c r="E19" s="7">
        <f>SUM(D19*100/C19)</f>
        <v>102.10727969348659</v>
      </c>
      <c r="F19" s="13">
        <v>9292</v>
      </c>
      <c r="G19" s="7">
        <f t="shared" si="1"/>
        <v>75.797373358348963</v>
      </c>
      <c r="H19" s="15" t="s">
        <v>19</v>
      </c>
      <c r="I19" s="15" t="s">
        <v>19</v>
      </c>
      <c r="J19" s="13">
        <v>12259</v>
      </c>
      <c r="K19" s="8">
        <f>SUM(J19*100/D19)</f>
        <v>100</v>
      </c>
      <c r="L19" s="14">
        <v>3</v>
      </c>
      <c r="M19" s="8">
        <f>SUM(L19*100/C19)</f>
        <v>2.498750624687656E-2</v>
      </c>
      <c r="N19" s="9">
        <v>52</v>
      </c>
      <c r="O19" s="8">
        <f>SUM(N19*100/C19)</f>
        <v>0.43311677494586043</v>
      </c>
      <c r="P19" s="14">
        <v>308</v>
      </c>
      <c r="Q19" s="204">
        <f>SUM(P19*100/D19)</f>
        <v>2.5124398401174646</v>
      </c>
      <c r="R19" s="99">
        <v>12</v>
      </c>
      <c r="S19" s="53"/>
      <c r="T19" s="8"/>
      <c r="U19" s="8"/>
      <c r="V19" s="8"/>
      <c r="W19" s="8"/>
      <c r="X19" s="8"/>
      <c r="Y19" s="8"/>
      <c r="Z19" s="8"/>
    </row>
    <row r="20" spans="1:26" ht="6" customHeight="1">
      <c r="A20" s="101"/>
      <c r="B20" s="20"/>
      <c r="C20" s="6">
        <f>SUM(D20,L20,N20)</f>
        <v>0</v>
      </c>
      <c r="D20" s="13"/>
      <c r="E20" s="7"/>
      <c r="F20" s="13"/>
      <c r="G20" s="7"/>
      <c r="H20" s="14"/>
      <c r="I20" s="8"/>
      <c r="J20" s="13"/>
      <c r="K20" s="8"/>
      <c r="L20" s="13"/>
      <c r="M20" s="8"/>
      <c r="N20" s="13"/>
      <c r="O20" s="8"/>
      <c r="P20" s="13"/>
      <c r="Q20" s="204"/>
      <c r="R20" s="101"/>
      <c r="S20" s="53"/>
      <c r="T20" s="8"/>
      <c r="U20" s="8"/>
      <c r="V20" s="8"/>
      <c r="W20" s="8"/>
      <c r="X20" s="8"/>
      <c r="Y20" s="8"/>
      <c r="Z20" s="8"/>
    </row>
    <row r="21" spans="1:26">
      <c r="A21" s="99">
        <v>25</v>
      </c>
      <c r="B21" s="20" t="s">
        <v>6</v>
      </c>
      <c r="C21" s="6">
        <v>6723</v>
      </c>
      <c r="D21" s="13">
        <v>6753</v>
      </c>
      <c r="E21" s="7">
        <f>SUM(D21*100/C21)</f>
        <v>100.44622936189201</v>
      </c>
      <c r="F21" s="13">
        <v>211</v>
      </c>
      <c r="G21" s="7">
        <f t="shared" si="1"/>
        <v>3.1245372427069449</v>
      </c>
      <c r="H21" s="14">
        <v>1003</v>
      </c>
      <c r="I21" s="8">
        <f>SUM(H21*100/D21)</f>
        <v>14.852658077891308</v>
      </c>
      <c r="J21" s="13">
        <v>5750</v>
      </c>
      <c r="K21" s="8">
        <f>SUM(J21*100/D21)</f>
        <v>85.147341922108694</v>
      </c>
      <c r="L21" s="13">
        <v>383</v>
      </c>
      <c r="M21" s="8">
        <f>SUM(L21*100/C21)</f>
        <v>5.6968615201546928</v>
      </c>
      <c r="N21" s="9">
        <v>-121</v>
      </c>
      <c r="O21" s="8">
        <f>SUM(N21*100/C21)</f>
        <v>-1.799791759631117</v>
      </c>
      <c r="P21" s="13">
        <v>292</v>
      </c>
      <c r="Q21" s="204">
        <f>SUM(P21*100/D21)</f>
        <v>4.324004146305346</v>
      </c>
      <c r="R21" s="99">
        <v>25</v>
      </c>
      <c r="S21" s="53"/>
      <c r="T21" s="8"/>
      <c r="U21" s="8"/>
      <c r="V21" s="8"/>
      <c r="W21" s="8"/>
      <c r="X21" s="8"/>
      <c r="Y21" s="8"/>
      <c r="Z21" s="8"/>
    </row>
    <row r="22" spans="1:26">
      <c r="A22" s="99">
        <v>26</v>
      </c>
      <c r="B22" s="20" t="s">
        <v>7</v>
      </c>
      <c r="C22" s="6">
        <v>4789</v>
      </c>
      <c r="D22" s="13">
        <v>4790</v>
      </c>
      <c r="E22" s="7">
        <f>SUM(D22*100/C22)</f>
        <v>100.02088118605137</v>
      </c>
      <c r="F22" s="13">
        <v>1517</v>
      </c>
      <c r="G22" s="7">
        <f t="shared" si="1"/>
        <v>31.670146137787057</v>
      </c>
      <c r="H22" s="13">
        <v>2454</v>
      </c>
      <c r="I22" s="8">
        <f>SUM(H22*100/D22)</f>
        <v>51.231732776617953</v>
      </c>
      <c r="J22" s="13">
        <v>2336</v>
      </c>
      <c r="K22" s="8">
        <f>SUM(J22*100/D22)</f>
        <v>48.768267223382047</v>
      </c>
      <c r="L22" s="13">
        <v>95</v>
      </c>
      <c r="M22" s="8">
        <f>SUM(L22*100/C22)</f>
        <v>1.9837126748799332</v>
      </c>
      <c r="N22" s="9">
        <v>-10</v>
      </c>
      <c r="O22" s="8">
        <f>SUM(N22*100/C22)</f>
        <v>-0.20881186051367717</v>
      </c>
      <c r="P22" s="13">
        <v>86</v>
      </c>
      <c r="Q22" s="204">
        <f>SUM(P22*100/D22)</f>
        <v>1.7954070981210857</v>
      </c>
      <c r="R22" s="99">
        <v>26</v>
      </c>
      <c r="S22" s="53"/>
      <c r="T22" s="8"/>
      <c r="U22" s="8"/>
      <c r="V22" s="8"/>
      <c r="W22" s="8"/>
      <c r="X22" s="8"/>
      <c r="Y22" s="8"/>
      <c r="Z22" s="8"/>
    </row>
    <row r="23" spans="1:26">
      <c r="A23" s="99">
        <v>27</v>
      </c>
      <c r="B23" s="20" t="s">
        <v>8</v>
      </c>
      <c r="C23" s="6">
        <v>3722</v>
      </c>
      <c r="D23" s="13">
        <v>3363</v>
      </c>
      <c r="E23" s="7">
        <f>SUM(D23*100/C23)</f>
        <v>90.354648038688879</v>
      </c>
      <c r="F23" s="13">
        <v>1284</v>
      </c>
      <c r="G23" s="7">
        <f t="shared" si="1"/>
        <v>38.18019625334523</v>
      </c>
      <c r="H23" s="15" t="s">
        <v>19</v>
      </c>
      <c r="I23" s="15" t="s">
        <v>19</v>
      </c>
      <c r="J23" s="13">
        <v>3363</v>
      </c>
      <c r="K23" s="8">
        <f>SUM(J23*100/D23)</f>
        <v>100</v>
      </c>
      <c r="L23" s="13">
        <v>429</v>
      </c>
      <c r="M23" s="8">
        <f>SUM(L23*100/C23)</f>
        <v>11.5260612573885</v>
      </c>
      <c r="N23" s="14" t="s">
        <v>19</v>
      </c>
      <c r="O23" s="15" t="s">
        <v>19</v>
      </c>
      <c r="P23" s="13">
        <v>70</v>
      </c>
      <c r="Q23" s="204">
        <f>SUM(P23*100/D23)</f>
        <v>2.0814748736247397</v>
      </c>
      <c r="R23" s="99">
        <v>27</v>
      </c>
      <c r="S23" s="53"/>
      <c r="T23" s="8"/>
      <c r="U23" s="8"/>
      <c r="V23" s="8"/>
      <c r="W23" s="8"/>
      <c r="X23" s="8"/>
      <c r="Y23" s="8"/>
      <c r="Z23" s="8"/>
    </row>
    <row r="24" spans="1:26">
      <c r="A24" s="99">
        <v>28</v>
      </c>
      <c r="B24" s="20" t="s">
        <v>9</v>
      </c>
      <c r="C24" s="6">
        <v>1968</v>
      </c>
      <c r="D24" s="13">
        <v>1955</v>
      </c>
      <c r="E24" s="7">
        <f>SUM(D24*100/C24)</f>
        <v>99.339430894308947</v>
      </c>
      <c r="F24" s="13">
        <v>726</v>
      </c>
      <c r="G24" s="7">
        <f t="shared" si="1"/>
        <v>37.135549872122759</v>
      </c>
      <c r="H24" s="13">
        <v>706</v>
      </c>
      <c r="I24" s="8">
        <f>SUM(H24*100/D24)</f>
        <v>36.112531969309465</v>
      </c>
      <c r="J24" s="13">
        <v>1249</v>
      </c>
      <c r="K24" s="8">
        <f>SUM(J24*100/D24)</f>
        <v>63.887468030690535</v>
      </c>
      <c r="L24" s="13">
        <v>367</v>
      </c>
      <c r="M24" s="8">
        <f>SUM(L24*100/C24)</f>
        <v>18.648373983739837</v>
      </c>
      <c r="N24" s="9">
        <v>30</v>
      </c>
      <c r="O24" s="8">
        <f>SUM(N24*100/C24)</f>
        <v>1.524390243902439</v>
      </c>
      <c r="P24" s="13">
        <v>384</v>
      </c>
      <c r="Q24" s="204">
        <f>SUM(P24*100/D24)</f>
        <v>19.641943734015346</v>
      </c>
      <c r="R24" s="99">
        <v>28</v>
      </c>
      <c r="S24" s="53"/>
      <c r="T24" s="8"/>
      <c r="U24" s="8"/>
      <c r="V24" s="8"/>
      <c r="W24" s="8"/>
      <c r="X24" s="8"/>
      <c r="Y24" s="8"/>
      <c r="Z24" s="8"/>
    </row>
    <row r="25" spans="1:26">
      <c r="A25" s="100"/>
      <c r="B25" s="20"/>
      <c r="C25" s="6">
        <f>SUM(D25,L25,N25)</f>
        <v>0</v>
      </c>
      <c r="D25" s="13"/>
      <c r="E25" s="7"/>
      <c r="F25" s="13"/>
      <c r="G25" s="7"/>
      <c r="H25" s="13"/>
      <c r="I25" s="8"/>
      <c r="J25" s="13"/>
      <c r="K25" s="8"/>
      <c r="L25" s="13"/>
      <c r="M25" s="8"/>
      <c r="N25" s="13"/>
      <c r="O25" s="8"/>
      <c r="P25" s="13"/>
      <c r="Q25" s="204"/>
      <c r="R25" s="100"/>
      <c r="S25" s="53"/>
      <c r="T25" s="8"/>
      <c r="U25" s="8"/>
      <c r="V25" s="8"/>
      <c r="W25" s="8"/>
      <c r="X25" s="8"/>
      <c r="Y25" s="8"/>
      <c r="Z25" s="8"/>
    </row>
    <row r="26" spans="1:26">
      <c r="A26" s="99">
        <v>13</v>
      </c>
      <c r="B26" s="20" t="s">
        <v>10</v>
      </c>
      <c r="C26" s="6">
        <v>8168</v>
      </c>
      <c r="D26" s="13">
        <v>8383</v>
      </c>
      <c r="E26" s="7">
        <f>SUM(D26*100/C26)</f>
        <v>102.63222331047992</v>
      </c>
      <c r="F26" s="13">
        <v>6952</v>
      </c>
      <c r="G26" s="7">
        <f t="shared" si="1"/>
        <v>82.929738757008238</v>
      </c>
      <c r="H26" s="14">
        <v>8383</v>
      </c>
      <c r="I26" s="8">
        <f>SUM(H26*100/D26)</f>
        <v>100</v>
      </c>
      <c r="J26" s="56" t="s">
        <v>19</v>
      </c>
      <c r="K26" s="8" t="s">
        <v>19</v>
      </c>
      <c r="L26" s="13">
        <v>10</v>
      </c>
      <c r="M26" s="8">
        <f>SUM(L26*100/C26)</f>
        <v>0.12242899118511263</v>
      </c>
      <c r="N26" s="9">
        <v>245</v>
      </c>
      <c r="O26" s="8">
        <f>SUM(N26*100/C26)</f>
        <v>2.9995102840352597</v>
      </c>
      <c r="P26" s="13">
        <v>470</v>
      </c>
      <c r="Q26" s="204">
        <f>SUM(P26*100/D26)</f>
        <v>5.6065847548610286</v>
      </c>
      <c r="R26" s="99">
        <v>13</v>
      </c>
      <c r="S26" s="53"/>
      <c r="T26" s="8"/>
      <c r="U26" s="8"/>
      <c r="V26" s="8"/>
      <c r="W26" s="8"/>
      <c r="X26" s="8"/>
      <c r="Y26" s="8"/>
      <c r="Z26" s="8"/>
    </row>
    <row r="27" spans="1:26" ht="6" customHeight="1">
      <c r="A27" s="100"/>
      <c r="B27" s="20"/>
      <c r="C27" s="6">
        <f>SUM(D27,L27,N27)</f>
        <v>0</v>
      </c>
      <c r="D27" s="13"/>
      <c r="E27" s="7"/>
      <c r="F27" s="13"/>
      <c r="G27" s="7"/>
      <c r="H27" s="13"/>
      <c r="I27" s="8"/>
      <c r="J27" s="13"/>
      <c r="K27" s="8"/>
      <c r="L27" s="13"/>
      <c r="M27" s="8"/>
      <c r="N27" s="13"/>
      <c r="O27" s="8"/>
      <c r="P27" s="183"/>
      <c r="Q27" s="204"/>
      <c r="R27" s="100"/>
      <c r="S27" s="53"/>
      <c r="T27" s="8"/>
      <c r="U27" s="8"/>
      <c r="V27" s="8"/>
      <c r="W27" s="8"/>
      <c r="X27" s="8"/>
      <c r="Y27" s="8"/>
      <c r="Z27" s="8"/>
    </row>
    <row r="28" spans="1:26">
      <c r="A28" s="99">
        <v>29</v>
      </c>
      <c r="B28" s="20" t="s">
        <v>11</v>
      </c>
      <c r="C28" s="6">
        <v>4964</v>
      </c>
      <c r="D28" s="13">
        <v>3735</v>
      </c>
      <c r="E28" s="7">
        <f>SUM(D28*100/C28)</f>
        <v>75.241740531829166</v>
      </c>
      <c r="F28" s="13">
        <v>316</v>
      </c>
      <c r="G28" s="7">
        <f t="shared" si="1"/>
        <v>8.4605087014725573</v>
      </c>
      <c r="H28" s="13">
        <v>608</v>
      </c>
      <c r="I28" s="8">
        <f>SUM(H28*100/D28)</f>
        <v>16.278447121820616</v>
      </c>
      <c r="J28" s="13">
        <v>3127</v>
      </c>
      <c r="K28" s="8">
        <f>SUM(J28*100/D28)</f>
        <v>83.721552878179381</v>
      </c>
      <c r="L28" s="13">
        <v>738</v>
      </c>
      <c r="M28" s="8">
        <f>SUM(L28*100/C28)</f>
        <v>14.867042707493956</v>
      </c>
      <c r="N28" s="9">
        <v>730</v>
      </c>
      <c r="O28" s="8">
        <f>SUM(N28*100/C28)</f>
        <v>14.705882352941176</v>
      </c>
      <c r="P28" s="13">
        <v>239</v>
      </c>
      <c r="Q28" s="204">
        <f>SUM(P28*100/D28)</f>
        <v>6.3989290495314588</v>
      </c>
      <c r="R28" s="99">
        <v>29</v>
      </c>
      <c r="S28" s="53"/>
      <c r="T28" s="8"/>
      <c r="U28" s="8"/>
      <c r="V28" s="8"/>
      <c r="W28" s="8"/>
      <c r="X28" s="8"/>
      <c r="Y28" s="8"/>
      <c r="Z28" s="8"/>
    </row>
    <row r="29" spans="1:26">
      <c r="A29" s="99">
        <v>30</v>
      </c>
      <c r="B29" s="20" t="s">
        <v>12</v>
      </c>
      <c r="C29" s="6">
        <v>3431</v>
      </c>
      <c r="D29" s="13">
        <v>3074</v>
      </c>
      <c r="E29" s="7">
        <f>SUM(D29*100/C29)</f>
        <v>89.594870300204022</v>
      </c>
      <c r="F29" s="13">
        <v>1020</v>
      </c>
      <c r="G29" s="7">
        <f t="shared" si="1"/>
        <v>33.18152244632401</v>
      </c>
      <c r="H29" s="13">
        <v>590</v>
      </c>
      <c r="I29" s="8">
        <f>SUM(H29*100/D29)</f>
        <v>19.193233571893298</v>
      </c>
      <c r="J29" s="13">
        <v>2484</v>
      </c>
      <c r="K29" s="8">
        <f>SUM(J29*100/D29)</f>
        <v>80.806766428106698</v>
      </c>
      <c r="L29" s="13">
        <v>648</v>
      </c>
      <c r="M29" s="8">
        <f>SUM(L29*100/C29)</f>
        <v>18.886621976100262</v>
      </c>
      <c r="N29" s="13">
        <v>108</v>
      </c>
      <c r="O29" s="8">
        <f>SUM(N29*100/C29)</f>
        <v>3.1477703293500436</v>
      </c>
      <c r="P29" s="13">
        <v>399</v>
      </c>
      <c r="Q29" s="204">
        <f>SUM(P29*100/D29)</f>
        <v>12.979830839297332</v>
      </c>
      <c r="R29" s="99">
        <v>30</v>
      </c>
      <c r="S29" s="53"/>
      <c r="T29" s="8"/>
      <c r="U29" s="8"/>
      <c r="V29" s="8"/>
      <c r="W29" s="8"/>
      <c r="X29" s="8"/>
      <c r="Y29" s="8"/>
      <c r="Z29" s="8"/>
    </row>
    <row r="30" spans="1:26">
      <c r="A30" s="102"/>
      <c r="B30" s="24"/>
      <c r="C30" s="6">
        <f>SUM(D30,L30,N30)</f>
        <v>0</v>
      </c>
      <c r="D30" s="13"/>
      <c r="E30" s="7"/>
      <c r="F30" s="13"/>
      <c r="G30" s="7"/>
      <c r="H30" s="13"/>
      <c r="I30" s="8"/>
      <c r="J30" s="13"/>
      <c r="K30" s="8"/>
      <c r="L30" s="13"/>
      <c r="M30" s="8"/>
      <c r="N30" s="13"/>
      <c r="O30" s="8"/>
      <c r="P30" s="184"/>
      <c r="Q30" s="204"/>
      <c r="R30" s="102"/>
      <c r="S30" s="53"/>
      <c r="T30" s="8"/>
    </row>
    <row r="31" spans="1:26">
      <c r="A31" s="104"/>
      <c r="B31" s="22" t="s">
        <v>35</v>
      </c>
      <c r="C31" s="192">
        <f>SUM(C12:C30)</f>
        <v>74970</v>
      </c>
      <c r="D31" s="193">
        <f>SUM(D12:D29)</f>
        <v>71532</v>
      </c>
      <c r="E31" s="10">
        <f>SUM(D31*100/C31)</f>
        <v>95.414165666266513</v>
      </c>
      <c r="F31" s="193">
        <f>SUM(F12:F29)</f>
        <v>25479</v>
      </c>
      <c r="G31" s="10">
        <f t="shared" si="1"/>
        <v>35.619023653749373</v>
      </c>
      <c r="H31" s="193">
        <f>SUM(H12:H29)</f>
        <v>34663</v>
      </c>
      <c r="I31" s="11">
        <f>SUM(H31*100/D31)</f>
        <v>48.458032768551135</v>
      </c>
      <c r="J31" s="193">
        <f>SUM(J12:J29)</f>
        <v>36869</v>
      </c>
      <c r="K31" s="11">
        <f>SUM(J31*100/D31)</f>
        <v>51.541967231448865</v>
      </c>
      <c r="L31" s="193">
        <f>SUM(L12:L29)</f>
        <v>5192</v>
      </c>
      <c r="M31" s="11">
        <f>SUM(L31*100/C31)</f>
        <v>6.9254368414032283</v>
      </c>
      <c r="N31" s="194">
        <f>SUM(N12:N29)</f>
        <v>2930</v>
      </c>
      <c r="O31" s="11">
        <f>SUM(N31*100/C31)</f>
        <v>3.9082299586501268</v>
      </c>
      <c r="P31" s="193">
        <f>SUM(P12:P29)</f>
        <v>4684</v>
      </c>
      <c r="Q31" s="205">
        <f>SUM(P31*100/D31)</f>
        <v>6.5481183246658841</v>
      </c>
      <c r="R31" s="104"/>
      <c r="S31" s="53"/>
      <c r="T31" s="8"/>
      <c r="U31" s="8"/>
      <c r="V31" s="8"/>
      <c r="W31" s="8"/>
      <c r="X31" s="8"/>
      <c r="Y31" s="8"/>
      <c r="Z31" s="8"/>
    </row>
    <row r="32" spans="1:26" ht="10.5" customHeight="1"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</row>
    <row r="33" spans="1:17" ht="10.5" customHeight="1">
      <c r="A33" s="59" t="s">
        <v>20</v>
      </c>
      <c r="B33" s="26"/>
      <c r="C33" s="27"/>
      <c r="D33" s="27"/>
      <c r="E33" s="27"/>
      <c r="F33" s="27"/>
      <c r="G33" s="27"/>
      <c r="P33" s="27"/>
      <c r="Q33" s="27"/>
    </row>
    <row r="34" spans="1:17" ht="11.25" customHeight="1">
      <c r="A34" s="31" t="s">
        <v>36</v>
      </c>
      <c r="B34" s="31"/>
      <c r="C34" s="31"/>
      <c r="D34" s="31"/>
      <c r="E34" s="31"/>
      <c r="F34" s="31"/>
      <c r="G34" s="31"/>
      <c r="P34" s="153"/>
      <c r="Q34" s="153"/>
    </row>
    <row r="35" spans="1:17" ht="11.25" customHeight="1">
      <c r="A35" s="200" t="s">
        <v>157</v>
      </c>
      <c r="B35" s="31"/>
      <c r="C35" s="31"/>
      <c r="D35" s="31"/>
      <c r="E35" s="31"/>
      <c r="F35" s="31"/>
      <c r="G35" s="31"/>
      <c r="P35" s="153"/>
      <c r="Q35" s="153"/>
    </row>
    <row r="36" spans="1:17" ht="11.25" customHeight="1">
      <c r="A36" s="31" t="s">
        <v>37</v>
      </c>
      <c r="B36" s="31"/>
      <c r="C36" s="31"/>
      <c r="D36" s="31"/>
      <c r="E36" s="31"/>
      <c r="F36" s="31"/>
      <c r="G36" s="31"/>
      <c r="P36" s="153"/>
      <c r="Q36" s="153"/>
    </row>
    <row r="37" spans="1:17" ht="11.25" customHeight="1">
      <c r="A37" s="111" t="s">
        <v>164</v>
      </c>
      <c r="B37" s="31"/>
      <c r="C37" s="31"/>
      <c r="D37" s="31"/>
      <c r="E37" s="31"/>
      <c r="F37" s="31"/>
      <c r="G37" s="31"/>
      <c r="P37" s="153"/>
      <c r="Q37" s="153"/>
    </row>
    <row r="38" spans="1:17" ht="11.25" customHeight="1">
      <c r="A38" s="31" t="s">
        <v>48</v>
      </c>
      <c r="B38" s="31"/>
      <c r="C38" s="31"/>
      <c r="D38" s="31"/>
      <c r="E38" s="31"/>
      <c r="F38" s="31"/>
      <c r="G38" s="31"/>
      <c r="P38" s="153"/>
      <c r="Q38" s="153"/>
    </row>
  </sheetData>
  <mergeCells count="15">
    <mergeCell ref="R4:R10"/>
    <mergeCell ref="L5:M9"/>
    <mergeCell ref="N5:O9"/>
    <mergeCell ref="F6:G9"/>
    <mergeCell ref="H6:I9"/>
    <mergeCell ref="J6:K9"/>
    <mergeCell ref="H5:K5"/>
    <mergeCell ref="F5:G5"/>
    <mergeCell ref="D4:O4"/>
    <mergeCell ref="P4:Q9"/>
    <mergeCell ref="A4:A10"/>
    <mergeCell ref="B4:B10"/>
    <mergeCell ref="C4:C9"/>
    <mergeCell ref="C10:D10"/>
    <mergeCell ref="D5:E9"/>
  </mergeCells>
  <phoneticPr fontId="4" type="noConversion"/>
  <pageMargins left="0.78740157480314965" right="0.78740157480314965" top="0.98425196850393704" bottom="0.78740157480314965" header="0.51181102362204722" footer="0.55118110236220474"/>
  <pageSetup paperSize="9" firstPageNumber="6" orientation="portrait" r:id="rId1"/>
  <headerFooter alignWithMargins="0">
    <oddHeader>&amp;C&amp;P</oddHeader>
    <oddFooter>&amp;C&amp;6© Statistisches Landesamt des Freistaates Sachsen - Q I 9 - j/16</oddFooter>
  </headerFooter>
  <ignoredErrors>
    <ignoredError sqref="O31 M31 K31 I31 G31 E31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showGridLines="0" zoomScaleNormal="100" workbookViewId="0">
      <selection sqref="A1:H1"/>
    </sheetView>
  </sheetViews>
  <sheetFormatPr baseColWidth="10" defaultRowHeight="12"/>
  <cols>
    <col min="1" max="1" width="7.7109375" customWidth="1"/>
    <col min="2" max="2" width="24.5703125" customWidth="1"/>
    <col min="3" max="3" width="12" customWidth="1"/>
    <col min="4" max="4" width="10.7109375" customWidth="1"/>
    <col min="5" max="5" width="12" customWidth="1"/>
    <col min="6" max="6" width="14.28515625" customWidth="1"/>
    <col min="7" max="7" width="12" customWidth="1"/>
    <col min="8" max="8" width="14.140625" customWidth="1"/>
    <col min="9" max="9" width="13" customWidth="1"/>
    <col min="10" max="10" width="14.140625" customWidth="1"/>
    <col min="11" max="11" width="12.5703125" customWidth="1"/>
    <col min="12" max="12" width="17" customWidth="1"/>
    <col min="13" max="13" width="1.7109375" customWidth="1"/>
    <col min="14" max="14" width="10" customWidth="1"/>
  </cols>
  <sheetData>
    <row r="1" spans="1:15" s="26" customFormat="1" ht="12.75">
      <c r="A1" s="286" t="s">
        <v>149</v>
      </c>
      <c r="B1" s="286"/>
      <c r="C1" s="286"/>
      <c r="D1" s="286"/>
      <c r="E1" s="286"/>
      <c r="F1" s="286"/>
      <c r="G1" s="286"/>
      <c r="H1" s="286"/>
      <c r="I1" s="112"/>
      <c r="J1" s="112"/>
      <c r="K1" s="112"/>
    </row>
    <row r="2" spans="1:15" s="26" customFormat="1" ht="12.75">
      <c r="A2" s="73" t="s">
        <v>45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5" ht="12.75" customHeight="1">
      <c r="F3" s="24"/>
    </row>
    <row r="4" spans="1:15" s="28" customFormat="1" ht="15.75" customHeight="1">
      <c r="A4" s="287" t="s">
        <v>69</v>
      </c>
      <c r="B4" s="279" t="s">
        <v>68</v>
      </c>
      <c r="C4" s="235" t="s">
        <v>30</v>
      </c>
      <c r="D4" s="289" t="s">
        <v>27</v>
      </c>
      <c r="E4" s="290"/>
      <c r="F4" s="293" t="s">
        <v>28</v>
      </c>
      <c r="G4" s="293"/>
      <c r="H4" s="291" t="s">
        <v>50</v>
      </c>
      <c r="I4" s="291"/>
      <c r="J4" s="291"/>
      <c r="K4" s="292"/>
      <c r="L4" s="273" t="s">
        <v>111</v>
      </c>
      <c r="M4" s="278" t="s">
        <v>69</v>
      </c>
      <c r="N4" s="279"/>
    </row>
    <row r="5" spans="1:15" s="28" customFormat="1" ht="11.25" customHeight="1">
      <c r="A5" s="243"/>
      <c r="B5" s="258"/>
      <c r="C5" s="236"/>
      <c r="D5" s="294" t="s">
        <v>29</v>
      </c>
      <c r="E5" s="297" t="s">
        <v>31</v>
      </c>
      <c r="F5" s="296" t="s">
        <v>43</v>
      </c>
      <c r="G5" s="295" t="s">
        <v>110</v>
      </c>
      <c r="H5" s="296" t="s">
        <v>29</v>
      </c>
      <c r="I5" s="282" t="s">
        <v>79</v>
      </c>
      <c r="J5" s="285" t="s">
        <v>97</v>
      </c>
      <c r="K5" s="285" t="s">
        <v>80</v>
      </c>
      <c r="L5" s="243"/>
      <c r="M5" s="242"/>
      <c r="N5" s="258"/>
    </row>
    <row r="6" spans="1:15" s="28" customFormat="1" ht="11.25">
      <c r="A6" s="243"/>
      <c r="B6" s="258"/>
      <c r="C6" s="236"/>
      <c r="D6" s="236"/>
      <c r="E6" s="236"/>
      <c r="F6" s="243"/>
      <c r="G6" s="242"/>
      <c r="H6" s="243"/>
      <c r="I6" s="283"/>
      <c r="J6" s="283"/>
      <c r="K6" s="283"/>
      <c r="L6" s="243"/>
      <c r="M6" s="242"/>
      <c r="N6" s="258"/>
    </row>
    <row r="7" spans="1:15" s="28" customFormat="1" ht="11.25">
      <c r="A7" s="243"/>
      <c r="B7" s="258"/>
      <c r="C7" s="236"/>
      <c r="D7" s="236"/>
      <c r="E7" s="236"/>
      <c r="F7" s="243"/>
      <c r="G7" s="242"/>
      <c r="H7" s="243"/>
      <c r="I7" s="283"/>
      <c r="J7" s="283"/>
      <c r="K7" s="283"/>
      <c r="L7" s="243"/>
      <c r="M7" s="242"/>
      <c r="N7" s="258"/>
    </row>
    <row r="8" spans="1:15" s="28" customFormat="1" ht="7.5" customHeight="1">
      <c r="A8" s="243"/>
      <c r="B8" s="258"/>
      <c r="C8" s="236"/>
      <c r="D8" s="236"/>
      <c r="E8" s="236"/>
      <c r="F8" s="243"/>
      <c r="G8" s="242"/>
      <c r="H8" s="243"/>
      <c r="I8" s="283"/>
      <c r="J8" s="283"/>
      <c r="K8" s="283"/>
      <c r="L8" s="243"/>
      <c r="M8" s="242"/>
      <c r="N8" s="258"/>
    </row>
    <row r="9" spans="1:15" s="28" customFormat="1" ht="11.25">
      <c r="A9" s="243"/>
      <c r="B9" s="258"/>
      <c r="C9" s="236"/>
      <c r="D9" s="236"/>
      <c r="E9" s="236"/>
      <c r="F9" s="243"/>
      <c r="G9" s="242"/>
      <c r="H9" s="243"/>
      <c r="I9" s="283"/>
      <c r="J9" s="283"/>
      <c r="K9" s="283"/>
      <c r="L9" s="243"/>
      <c r="M9" s="242"/>
      <c r="N9" s="258"/>
    </row>
    <row r="10" spans="1:15" s="28" customFormat="1" ht="11.25">
      <c r="A10" s="274"/>
      <c r="B10" s="281"/>
      <c r="C10" s="288"/>
      <c r="D10" s="288"/>
      <c r="E10" s="288"/>
      <c r="F10" s="274"/>
      <c r="G10" s="280"/>
      <c r="H10" s="274"/>
      <c r="I10" s="284"/>
      <c r="J10" s="284"/>
      <c r="K10" s="284"/>
      <c r="L10" s="274"/>
      <c r="M10" s="280"/>
      <c r="N10" s="281"/>
    </row>
    <row r="11" spans="1:15" ht="5.25" customHeight="1">
      <c r="B11" s="18"/>
      <c r="M11" s="65"/>
      <c r="N11" s="69"/>
    </row>
    <row r="12" spans="1:15">
      <c r="A12" s="99">
        <v>11</v>
      </c>
      <c r="B12" s="44" t="s">
        <v>0</v>
      </c>
      <c r="C12" s="55">
        <v>3836</v>
      </c>
      <c r="D12" s="55">
        <v>3836</v>
      </c>
      <c r="E12" s="55">
        <v>3248</v>
      </c>
      <c r="F12" s="55">
        <v>588</v>
      </c>
      <c r="G12" s="14" t="s">
        <v>19</v>
      </c>
      <c r="H12" s="14" t="s">
        <v>19</v>
      </c>
      <c r="I12" s="14" t="s">
        <v>19</v>
      </c>
      <c r="J12" s="14" t="s">
        <v>19</v>
      </c>
      <c r="K12" s="14" t="s">
        <v>19</v>
      </c>
      <c r="L12" s="14" t="s">
        <v>19</v>
      </c>
      <c r="M12" s="277">
        <v>11</v>
      </c>
      <c r="N12" s="276"/>
      <c r="O12" s="53"/>
    </row>
    <row r="13" spans="1:15" ht="6" customHeight="1">
      <c r="A13" s="100"/>
      <c r="B13" s="44"/>
      <c r="C13" s="55">
        <f t="shared" ref="C13:C32" si="0">SUM(D13,H13,L13)</f>
        <v>0</v>
      </c>
      <c r="D13" s="55">
        <f t="shared" ref="D13:D31" si="1">SUM(E13:G13)</f>
        <v>0</v>
      </c>
      <c r="E13" s="55"/>
      <c r="F13" s="55"/>
      <c r="G13" s="55"/>
      <c r="H13" s="55"/>
      <c r="I13" s="55"/>
      <c r="J13" s="55"/>
      <c r="K13" s="55"/>
      <c r="L13" s="55"/>
      <c r="M13" s="70"/>
      <c r="N13" s="100"/>
      <c r="O13" s="53"/>
    </row>
    <row r="14" spans="1:15">
      <c r="A14" s="99">
        <v>21</v>
      </c>
      <c r="B14" s="44" t="s">
        <v>1</v>
      </c>
      <c r="C14" s="55">
        <v>5491</v>
      </c>
      <c r="D14" s="55">
        <v>945</v>
      </c>
      <c r="E14" s="56">
        <v>33</v>
      </c>
      <c r="F14" s="55">
        <v>204</v>
      </c>
      <c r="G14" s="56">
        <v>708</v>
      </c>
      <c r="H14" s="55">
        <v>4546</v>
      </c>
      <c r="I14" s="14" t="s">
        <v>19</v>
      </c>
      <c r="J14" s="55">
        <v>4546</v>
      </c>
      <c r="K14" s="14" t="s">
        <v>19</v>
      </c>
      <c r="L14" s="14" t="s">
        <v>19</v>
      </c>
      <c r="M14" s="277">
        <v>21</v>
      </c>
      <c r="N14" s="276">
        <v>21</v>
      </c>
      <c r="O14" s="53"/>
    </row>
    <row r="15" spans="1:15">
      <c r="A15" s="99">
        <v>22</v>
      </c>
      <c r="B15" s="44" t="s">
        <v>2</v>
      </c>
      <c r="C15" s="55">
        <v>8025</v>
      </c>
      <c r="D15" s="55">
        <v>1061</v>
      </c>
      <c r="E15" s="14">
        <v>120</v>
      </c>
      <c r="F15" s="55">
        <v>648</v>
      </c>
      <c r="G15" s="56">
        <v>293</v>
      </c>
      <c r="H15" s="55">
        <v>6964</v>
      </c>
      <c r="I15" s="14" t="s">
        <v>19</v>
      </c>
      <c r="J15" s="55">
        <v>6964</v>
      </c>
      <c r="K15" s="14" t="s">
        <v>19</v>
      </c>
      <c r="L15" s="14" t="s">
        <v>19</v>
      </c>
      <c r="M15" s="277">
        <v>22</v>
      </c>
      <c r="N15" s="276">
        <v>21</v>
      </c>
      <c r="O15" s="53"/>
    </row>
    <row r="16" spans="1:15">
      <c r="A16" s="99">
        <v>23</v>
      </c>
      <c r="B16" s="44" t="s">
        <v>3</v>
      </c>
      <c r="C16" s="55">
        <f t="shared" si="0"/>
        <v>4474</v>
      </c>
      <c r="D16" s="55">
        <v>459</v>
      </c>
      <c r="E16" s="14">
        <v>459</v>
      </c>
      <c r="F16" s="14" t="s">
        <v>19</v>
      </c>
      <c r="G16" s="14" t="s">
        <v>19</v>
      </c>
      <c r="H16" s="56">
        <v>4015</v>
      </c>
      <c r="I16" s="14" t="s">
        <v>19</v>
      </c>
      <c r="J16" s="14">
        <v>4015</v>
      </c>
      <c r="K16" s="14" t="s">
        <v>19</v>
      </c>
      <c r="L16" s="14" t="s">
        <v>19</v>
      </c>
      <c r="M16" s="277">
        <v>23</v>
      </c>
      <c r="N16" s="276">
        <v>21</v>
      </c>
      <c r="O16" s="53"/>
    </row>
    <row r="17" spans="1:15">
      <c r="A17" s="99">
        <v>24</v>
      </c>
      <c r="B17" s="44" t="s">
        <v>4</v>
      </c>
      <c r="C17" s="55">
        <f t="shared" si="0"/>
        <v>5394</v>
      </c>
      <c r="D17" s="14" t="s">
        <v>19</v>
      </c>
      <c r="E17" s="14" t="s">
        <v>19</v>
      </c>
      <c r="F17" s="14" t="s">
        <v>19</v>
      </c>
      <c r="G17" s="14" t="s">
        <v>19</v>
      </c>
      <c r="H17" s="56">
        <v>5394</v>
      </c>
      <c r="I17" s="14" t="s">
        <v>19</v>
      </c>
      <c r="J17" s="56">
        <v>5394</v>
      </c>
      <c r="K17" s="14" t="s">
        <v>19</v>
      </c>
      <c r="L17" s="14" t="s">
        <v>19</v>
      </c>
      <c r="M17" s="277">
        <v>24</v>
      </c>
      <c r="N17" s="276">
        <v>21</v>
      </c>
      <c r="O17" s="53"/>
    </row>
    <row r="18" spans="1:15">
      <c r="A18" s="100"/>
      <c r="B18" s="44"/>
      <c r="C18" s="55">
        <f t="shared" si="0"/>
        <v>0</v>
      </c>
      <c r="D18" s="55">
        <f t="shared" si="1"/>
        <v>0</v>
      </c>
      <c r="E18" s="55"/>
      <c r="F18" s="55"/>
      <c r="G18" s="55"/>
      <c r="H18" s="55"/>
      <c r="I18" s="14"/>
      <c r="J18" s="55"/>
      <c r="K18" s="56"/>
      <c r="L18" s="56"/>
      <c r="M18" s="71"/>
      <c r="N18" s="100"/>
      <c r="O18" s="53"/>
    </row>
    <row r="19" spans="1:15">
      <c r="A19" s="99">
        <v>12</v>
      </c>
      <c r="B19" s="44" t="s">
        <v>5</v>
      </c>
      <c r="C19" s="55">
        <f t="shared" si="0"/>
        <v>12259</v>
      </c>
      <c r="D19" s="55">
        <v>12259</v>
      </c>
      <c r="E19" s="56">
        <v>7553</v>
      </c>
      <c r="F19" s="55">
        <v>4706</v>
      </c>
      <c r="G19" s="14" t="s">
        <v>19</v>
      </c>
      <c r="H19" s="14" t="s">
        <v>19</v>
      </c>
      <c r="I19" s="14" t="s">
        <v>19</v>
      </c>
      <c r="J19" s="14" t="s">
        <v>19</v>
      </c>
      <c r="K19" s="14" t="s">
        <v>19</v>
      </c>
      <c r="L19" s="14" t="s">
        <v>19</v>
      </c>
      <c r="M19" s="277">
        <v>12</v>
      </c>
      <c r="N19" s="276">
        <v>12</v>
      </c>
      <c r="O19" s="53"/>
    </row>
    <row r="20" spans="1:15" ht="6" customHeight="1">
      <c r="A20" s="101"/>
      <c r="B20" s="44"/>
      <c r="C20" s="55">
        <f t="shared" si="0"/>
        <v>0</v>
      </c>
      <c r="D20" s="55">
        <f t="shared" si="1"/>
        <v>0</v>
      </c>
      <c r="E20" s="55"/>
      <c r="F20" s="55"/>
      <c r="G20" s="55"/>
      <c r="H20" s="55"/>
      <c r="I20" s="55"/>
      <c r="J20" s="55"/>
      <c r="K20" s="56"/>
      <c r="L20" s="56"/>
      <c r="M20" s="70"/>
      <c r="N20" s="101"/>
      <c r="O20" s="53"/>
    </row>
    <row r="21" spans="1:15">
      <c r="A21" s="99">
        <v>25</v>
      </c>
      <c r="B21" s="44" t="s">
        <v>6</v>
      </c>
      <c r="C21" s="55">
        <f t="shared" si="0"/>
        <v>6753</v>
      </c>
      <c r="D21" s="55">
        <v>5750</v>
      </c>
      <c r="E21" s="14" t="s">
        <v>19</v>
      </c>
      <c r="F21" s="55">
        <v>3290</v>
      </c>
      <c r="G21" s="55">
        <v>2460</v>
      </c>
      <c r="H21" s="55">
        <v>1003</v>
      </c>
      <c r="I21" s="14" t="s">
        <v>19</v>
      </c>
      <c r="J21" s="55">
        <v>1003</v>
      </c>
      <c r="K21" s="14" t="s">
        <v>19</v>
      </c>
      <c r="L21" s="113" t="s">
        <v>19</v>
      </c>
      <c r="M21" s="275">
        <v>25</v>
      </c>
      <c r="N21" s="276">
        <v>25</v>
      </c>
      <c r="O21" s="53"/>
    </row>
    <row r="22" spans="1:15">
      <c r="A22" s="99">
        <v>26</v>
      </c>
      <c r="B22" s="44" t="s">
        <v>7</v>
      </c>
      <c r="C22" s="55">
        <f t="shared" si="0"/>
        <v>4790</v>
      </c>
      <c r="D22" s="55">
        <v>2336</v>
      </c>
      <c r="E22" s="55">
        <v>413</v>
      </c>
      <c r="F22" s="55">
        <v>1923</v>
      </c>
      <c r="G22" s="14" t="s">
        <v>19</v>
      </c>
      <c r="H22" s="55">
        <v>2454</v>
      </c>
      <c r="I22" s="14" t="s">
        <v>19</v>
      </c>
      <c r="J22" s="55">
        <v>2454</v>
      </c>
      <c r="K22" s="14" t="s">
        <v>19</v>
      </c>
      <c r="L22" s="113" t="s">
        <v>19</v>
      </c>
      <c r="M22" s="275">
        <v>26</v>
      </c>
      <c r="N22" s="276">
        <v>26</v>
      </c>
      <c r="O22" s="53"/>
    </row>
    <row r="23" spans="1:15">
      <c r="A23" s="99">
        <v>27</v>
      </c>
      <c r="B23" s="44" t="s">
        <v>8</v>
      </c>
      <c r="C23" s="55">
        <f t="shared" si="0"/>
        <v>3363</v>
      </c>
      <c r="D23" s="55">
        <v>3363</v>
      </c>
      <c r="E23" s="14" t="s">
        <v>19</v>
      </c>
      <c r="F23" s="55">
        <v>3203</v>
      </c>
      <c r="G23" s="56">
        <v>160</v>
      </c>
      <c r="H23" s="14" t="s">
        <v>19</v>
      </c>
      <c r="I23" s="14" t="s">
        <v>19</v>
      </c>
      <c r="J23" s="14" t="s">
        <v>19</v>
      </c>
      <c r="K23" s="14" t="s">
        <v>19</v>
      </c>
      <c r="L23" s="113" t="s">
        <v>19</v>
      </c>
      <c r="M23" s="275">
        <v>27</v>
      </c>
      <c r="N23" s="276">
        <v>27</v>
      </c>
      <c r="O23" s="53"/>
    </row>
    <row r="24" spans="1:15">
      <c r="A24" s="99">
        <v>28</v>
      </c>
      <c r="B24" s="46" t="s">
        <v>53</v>
      </c>
      <c r="C24" s="55">
        <f t="shared" si="0"/>
        <v>0</v>
      </c>
      <c r="L24" s="63"/>
      <c r="N24" s="99"/>
      <c r="O24" s="53"/>
    </row>
    <row r="25" spans="1:15">
      <c r="A25" s="100"/>
      <c r="B25" s="46" t="s">
        <v>54</v>
      </c>
      <c r="C25" s="55">
        <f t="shared" si="0"/>
        <v>1955</v>
      </c>
      <c r="D25" s="56">
        <v>1249</v>
      </c>
      <c r="E25" s="14">
        <v>82</v>
      </c>
      <c r="F25" s="55">
        <v>1139</v>
      </c>
      <c r="G25" s="14">
        <v>28</v>
      </c>
      <c r="H25" s="55">
        <v>706</v>
      </c>
      <c r="I25" s="56" t="s">
        <v>19</v>
      </c>
      <c r="J25" s="55">
        <v>706</v>
      </c>
      <c r="K25" s="14" t="s">
        <v>19</v>
      </c>
      <c r="L25" s="113" t="s">
        <v>19</v>
      </c>
      <c r="M25" s="275">
        <v>28</v>
      </c>
      <c r="N25" s="276">
        <v>28</v>
      </c>
      <c r="O25" s="53"/>
    </row>
    <row r="26" spans="1:15">
      <c r="A26" s="100"/>
      <c r="B26" s="44"/>
      <c r="C26" s="55">
        <f t="shared" si="0"/>
        <v>0</v>
      </c>
      <c r="D26" s="55">
        <f t="shared" si="1"/>
        <v>0</v>
      </c>
      <c r="E26" s="55"/>
      <c r="F26" s="55"/>
      <c r="G26" s="55"/>
      <c r="H26" s="55"/>
      <c r="I26" s="55"/>
      <c r="J26" s="55"/>
      <c r="K26" s="55"/>
      <c r="L26" s="138"/>
      <c r="M26" s="137"/>
      <c r="N26" s="100"/>
      <c r="O26" s="53"/>
    </row>
    <row r="27" spans="1:15">
      <c r="A27" s="99">
        <v>13</v>
      </c>
      <c r="B27" s="44" t="s">
        <v>10</v>
      </c>
      <c r="C27" s="55">
        <f t="shared" si="0"/>
        <v>8383</v>
      </c>
      <c r="D27" s="14" t="s">
        <v>19</v>
      </c>
      <c r="E27" s="14" t="s">
        <v>19</v>
      </c>
      <c r="F27" s="14" t="s">
        <v>19</v>
      </c>
      <c r="G27" s="14" t="s">
        <v>19</v>
      </c>
      <c r="H27" s="55">
        <v>8383</v>
      </c>
      <c r="I27" s="14">
        <v>934</v>
      </c>
      <c r="J27" s="55">
        <v>7449</v>
      </c>
      <c r="K27" s="14" t="s">
        <v>19</v>
      </c>
      <c r="L27" s="113" t="s">
        <v>19</v>
      </c>
      <c r="M27" s="275">
        <v>13</v>
      </c>
      <c r="N27" s="276">
        <v>13</v>
      </c>
      <c r="O27" s="53"/>
    </row>
    <row r="28" spans="1:15" ht="6" customHeight="1">
      <c r="A28" s="100"/>
      <c r="B28" s="44"/>
      <c r="C28" s="55">
        <f t="shared" si="0"/>
        <v>0</v>
      </c>
      <c r="D28" s="55">
        <f t="shared" si="1"/>
        <v>0</v>
      </c>
      <c r="E28" s="55"/>
      <c r="F28" s="55"/>
      <c r="G28" s="55"/>
      <c r="H28" s="55"/>
      <c r="I28" s="55"/>
      <c r="J28" s="55"/>
      <c r="K28" s="55"/>
      <c r="L28" s="138"/>
      <c r="M28" s="55"/>
      <c r="N28" s="100"/>
      <c r="O28" s="53"/>
    </row>
    <row r="29" spans="1:15">
      <c r="A29" s="99">
        <v>29</v>
      </c>
      <c r="B29" s="44" t="s">
        <v>11</v>
      </c>
      <c r="C29" s="55">
        <f t="shared" si="0"/>
        <v>3735</v>
      </c>
      <c r="D29" s="55">
        <v>3127</v>
      </c>
      <c r="E29" s="55">
        <v>313</v>
      </c>
      <c r="F29" s="55">
        <v>2814</v>
      </c>
      <c r="G29" s="14" t="s">
        <v>19</v>
      </c>
      <c r="H29" s="14">
        <v>608</v>
      </c>
      <c r="I29" s="14" t="s">
        <v>19</v>
      </c>
      <c r="J29" s="55">
        <v>608</v>
      </c>
      <c r="K29" s="14" t="s">
        <v>19</v>
      </c>
      <c r="L29" s="113" t="s">
        <v>19</v>
      </c>
      <c r="M29" s="275">
        <v>29</v>
      </c>
      <c r="N29" s="276">
        <v>29</v>
      </c>
      <c r="O29" s="53"/>
    </row>
    <row r="30" spans="1:15">
      <c r="A30" s="99">
        <v>30</v>
      </c>
      <c r="B30" s="44" t="s">
        <v>12</v>
      </c>
      <c r="C30" s="55">
        <f t="shared" si="0"/>
        <v>3074</v>
      </c>
      <c r="D30" s="55">
        <v>2484</v>
      </c>
      <c r="E30" s="55">
        <v>733</v>
      </c>
      <c r="F30" s="55">
        <v>1751</v>
      </c>
      <c r="G30" s="14" t="s">
        <v>19</v>
      </c>
      <c r="H30" s="55">
        <v>590</v>
      </c>
      <c r="I30" s="14" t="s">
        <v>19</v>
      </c>
      <c r="J30" s="55">
        <v>590</v>
      </c>
      <c r="K30" s="14" t="s">
        <v>19</v>
      </c>
      <c r="L30" s="14" t="s">
        <v>19</v>
      </c>
      <c r="M30" s="277">
        <v>30</v>
      </c>
      <c r="N30" s="276">
        <v>30</v>
      </c>
      <c r="O30" s="53"/>
    </row>
    <row r="31" spans="1:15" ht="10.5" customHeight="1">
      <c r="A31" s="24"/>
      <c r="B31" s="46"/>
      <c r="C31" s="55">
        <f t="shared" si="0"/>
        <v>0</v>
      </c>
      <c r="D31" s="55">
        <f t="shared" si="1"/>
        <v>0</v>
      </c>
      <c r="E31" s="55"/>
      <c r="F31" s="55"/>
      <c r="G31" s="55"/>
      <c r="H31" s="55"/>
      <c r="I31" s="55"/>
      <c r="J31" s="55"/>
      <c r="K31" s="55"/>
      <c r="L31" s="14"/>
      <c r="M31" s="70"/>
      <c r="N31" s="66"/>
      <c r="O31" s="53"/>
    </row>
    <row r="32" spans="1:15">
      <c r="A32" s="12"/>
      <c r="B32" s="45" t="s">
        <v>35</v>
      </c>
      <c r="C32" s="195">
        <f t="shared" si="0"/>
        <v>71532</v>
      </c>
      <c r="D32" s="195">
        <f>SUM(D12:D31)</f>
        <v>36869</v>
      </c>
      <c r="E32" s="195">
        <f>SUM(E12:E31)</f>
        <v>12954</v>
      </c>
      <c r="F32" s="195">
        <f>SUM(F12:F31)</f>
        <v>20266</v>
      </c>
      <c r="G32" s="195">
        <f t="shared" ref="G32:J32" si="2">SUM(G12:G17,G19:G25,G27:G30)</f>
        <v>3649</v>
      </c>
      <c r="H32" s="195">
        <f t="shared" si="2"/>
        <v>34663</v>
      </c>
      <c r="I32" s="195">
        <f t="shared" si="2"/>
        <v>934</v>
      </c>
      <c r="J32" s="195">
        <f t="shared" si="2"/>
        <v>33729</v>
      </c>
      <c r="K32" s="211" t="s">
        <v>19</v>
      </c>
      <c r="L32" s="211" t="s">
        <v>19</v>
      </c>
      <c r="M32" s="72"/>
      <c r="N32" s="67"/>
      <c r="O32" s="53"/>
    </row>
    <row r="33" spans="1:15">
      <c r="A33" s="12"/>
      <c r="B33" s="48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67"/>
      <c r="O33" s="53"/>
    </row>
    <row r="34" spans="1:15" ht="10.5" customHeight="1">
      <c r="A34" s="148" t="s">
        <v>20</v>
      </c>
      <c r="B34" s="48"/>
      <c r="C34" s="41"/>
      <c r="D34" s="55"/>
      <c r="E34" s="55"/>
      <c r="F34" s="55"/>
      <c r="G34" s="55"/>
      <c r="H34" s="55"/>
      <c r="I34" s="55"/>
      <c r="J34" s="55"/>
      <c r="K34" s="55"/>
      <c r="L34" s="55"/>
      <c r="M34" s="41"/>
      <c r="N34" s="68"/>
      <c r="O34" s="53"/>
    </row>
    <row r="35" spans="1:15" ht="10.5" customHeight="1">
      <c r="A35" s="31" t="s">
        <v>21</v>
      </c>
      <c r="B35" s="48"/>
      <c r="C35" s="41"/>
      <c r="D35" s="55"/>
      <c r="E35" s="55"/>
      <c r="F35" s="55"/>
      <c r="G35" s="55"/>
      <c r="H35" s="55"/>
      <c r="I35" s="55"/>
      <c r="J35" s="55"/>
      <c r="K35" s="55"/>
      <c r="L35" s="55"/>
      <c r="M35" s="41"/>
      <c r="N35" s="68"/>
      <c r="O35" s="53"/>
    </row>
    <row r="36" spans="1:15" ht="10.5" customHeight="1">
      <c r="A36" s="109" t="s">
        <v>158</v>
      </c>
    </row>
    <row r="37" spans="1:15" ht="10.5" customHeight="1">
      <c r="A37" s="109" t="s">
        <v>165</v>
      </c>
    </row>
    <row r="38" spans="1:15" ht="10.5" customHeight="1">
      <c r="A38" s="31" t="s">
        <v>42</v>
      </c>
    </row>
    <row r="39" spans="1:15">
      <c r="A39" s="133" t="s">
        <v>108</v>
      </c>
    </row>
    <row r="40" spans="1:15">
      <c r="A40" s="118" t="s">
        <v>109</v>
      </c>
      <c r="C40" s="31"/>
      <c r="D40" s="31"/>
      <c r="E40" s="31"/>
    </row>
  </sheetData>
  <mergeCells count="30">
    <mergeCell ref="I5:I10"/>
    <mergeCell ref="J5:J10"/>
    <mergeCell ref="K5:K10"/>
    <mergeCell ref="A1:H1"/>
    <mergeCell ref="A4:A10"/>
    <mergeCell ref="B4:B10"/>
    <mergeCell ref="C4:C10"/>
    <mergeCell ref="D4:E4"/>
    <mergeCell ref="H4:K4"/>
    <mergeCell ref="F4:G4"/>
    <mergeCell ref="D5:D10"/>
    <mergeCell ref="G5:G10"/>
    <mergeCell ref="H5:H10"/>
    <mergeCell ref="E5:E10"/>
    <mergeCell ref="F5:F10"/>
    <mergeCell ref="L4:L10"/>
    <mergeCell ref="M29:N29"/>
    <mergeCell ref="M30:N30"/>
    <mergeCell ref="M23:N23"/>
    <mergeCell ref="M25:N25"/>
    <mergeCell ref="M27:N27"/>
    <mergeCell ref="M19:N19"/>
    <mergeCell ref="M21:N21"/>
    <mergeCell ref="M22:N22"/>
    <mergeCell ref="M12:N12"/>
    <mergeCell ref="M14:N14"/>
    <mergeCell ref="M15:N15"/>
    <mergeCell ref="M16:N16"/>
    <mergeCell ref="M17:N17"/>
    <mergeCell ref="M4:N10"/>
  </mergeCells>
  <phoneticPr fontId="4" type="noConversion"/>
  <pageMargins left="0.78740157480314965" right="0.78740157480314965" top="0.98425196850393704" bottom="0.78740157480314965" header="0.51181102362204722" footer="0.55118110236220474"/>
  <pageSetup paperSize="9" firstPageNumber="8" orientation="portrait" r:id="rId1"/>
  <headerFooter alignWithMargins="0">
    <oddHeader>&amp;C&amp;P</oddHeader>
    <oddFooter>&amp;C&amp;6© Statistisches Landesamt des Freistaates Sachsen - Q I 9 - 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showGridLines="0" zoomScaleNormal="100" workbookViewId="0"/>
  </sheetViews>
  <sheetFormatPr baseColWidth="10" defaultRowHeight="12"/>
  <cols>
    <col min="1" max="1" width="7.7109375" customWidth="1"/>
    <col min="2" max="2" width="19.140625" customWidth="1"/>
    <col min="3" max="3" width="10.42578125" customWidth="1"/>
    <col min="4" max="9" width="9.5703125" customWidth="1"/>
  </cols>
  <sheetData>
    <row r="1" spans="1:9" ht="12.75">
      <c r="A1" s="32" t="s">
        <v>151</v>
      </c>
      <c r="B1" s="32"/>
      <c r="C1" s="32"/>
      <c r="D1" s="32"/>
      <c r="E1" s="32"/>
      <c r="F1" s="32"/>
      <c r="G1" s="32"/>
      <c r="H1" s="32"/>
      <c r="I1" s="32"/>
    </row>
    <row r="2" spans="1:9" ht="12.75">
      <c r="A2" s="32" t="s">
        <v>22</v>
      </c>
      <c r="B2" s="26"/>
      <c r="C2" s="26"/>
      <c r="D2" s="26"/>
      <c r="E2" s="26"/>
      <c r="F2" s="26"/>
      <c r="G2" s="26"/>
      <c r="H2" s="26"/>
      <c r="I2" s="26"/>
    </row>
    <row r="3" spans="1:9" ht="12.75">
      <c r="A3" s="26"/>
      <c r="B3" s="26"/>
      <c r="C3" s="26"/>
      <c r="D3" s="26"/>
      <c r="E3" s="26"/>
      <c r="F3" s="26"/>
      <c r="G3" s="26"/>
      <c r="H3" s="26"/>
      <c r="I3" s="26"/>
    </row>
    <row r="4" spans="1:9" ht="13.5" customHeight="1">
      <c r="A4" s="287" t="s">
        <v>70</v>
      </c>
      <c r="B4" s="287" t="s">
        <v>68</v>
      </c>
      <c r="C4" s="298" t="s">
        <v>171</v>
      </c>
      <c r="D4" s="300" t="s">
        <v>78</v>
      </c>
      <c r="E4" s="301"/>
      <c r="F4" s="301"/>
      <c r="G4" s="301"/>
      <c r="H4" s="301"/>
      <c r="I4" s="301"/>
    </row>
    <row r="5" spans="1:9" ht="13.5" customHeight="1">
      <c r="A5" s="243"/>
      <c r="B5" s="243"/>
      <c r="C5" s="236"/>
      <c r="D5" s="302" t="s">
        <v>202</v>
      </c>
      <c r="E5" s="303"/>
      <c r="F5" s="304" t="s">
        <v>49</v>
      </c>
      <c r="G5" s="305"/>
      <c r="H5" s="295" t="s">
        <v>112</v>
      </c>
      <c r="I5" s="306"/>
    </row>
    <row r="6" spans="1:9" ht="13.5" customHeight="1">
      <c r="A6" s="243"/>
      <c r="B6" s="243"/>
      <c r="C6" s="236"/>
      <c r="D6" s="254"/>
      <c r="E6" s="254"/>
      <c r="F6" s="248"/>
      <c r="G6" s="249"/>
      <c r="H6" s="242"/>
      <c r="I6" s="258"/>
    </row>
    <row r="7" spans="1:9" ht="13.5" customHeight="1">
      <c r="A7" s="243"/>
      <c r="B7" s="243"/>
      <c r="C7" s="236"/>
      <c r="D7" s="254"/>
      <c r="E7" s="254"/>
      <c r="F7" s="248"/>
      <c r="G7" s="249"/>
      <c r="H7" s="244"/>
      <c r="I7" s="259"/>
    </row>
    <row r="8" spans="1:9" ht="16.5" customHeight="1">
      <c r="A8" s="274"/>
      <c r="B8" s="274"/>
      <c r="C8" s="299" t="s">
        <v>59</v>
      </c>
      <c r="D8" s="239"/>
      <c r="E8" s="1" t="s">
        <v>18</v>
      </c>
      <c r="F8" s="136" t="s">
        <v>59</v>
      </c>
      <c r="G8" s="1" t="s">
        <v>18</v>
      </c>
      <c r="H8" s="136" t="s">
        <v>59</v>
      </c>
      <c r="I8" s="1" t="s">
        <v>18</v>
      </c>
    </row>
    <row r="9" spans="1:9">
      <c r="A9" s="33"/>
      <c r="B9" s="34"/>
      <c r="C9" s="35"/>
      <c r="D9" s="35"/>
      <c r="E9" s="35"/>
      <c r="F9" s="35"/>
      <c r="G9" s="35"/>
      <c r="H9" s="35"/>
      <c r="I9" s="35"/>
    </row>
    <row r="10" spans="1:9">
      <c r="A10" s="19">
        <v>11</v>
      </c>
      <c r="B10" s="44" t="s">
        <v>0</v>
      </c>
      <c r="C10" s="6">
        <v>5462</v>
      </c>
      <c r="D10" s="13">
        <v>3248</v>
      </c>
      <c r="E10" s="7">
        <f>SUM(D10*100/C10)</f>
        <v>59.465397290369829</v>
      </c>
      <c r="F10" s="13">
        <v>588</v>
      </c>
      <c r="G10" s="7">
        <f>SUM(F10*100/C10)</f>
        <v>10.765287440497985</v>
      </c>
      <c r="H10" s="14" t="s">
        <v>19</v>
      </c>
      <c r="I10" s="15" t="s">
        <v>19</v>
      </c>
    </row>
    <row r="11" spans="1:9">
      <c r="A11" s="21"/>
      <c r="B11" s="44"/>
      <c r="C11" s="6">
        <v>0</v>
      </c>
      <c r="D11" s="13"/>
      <c r="E11" s="7"/>
      <c r="F11" s="13"/>
      <c r="G11" s="7"/>
      <c r="H11" s="60"/>
      <c r="I11" s="61"/>
    </row>
    <row r="12" spans="1:9">
      <c r="A12" s="19">
        <v>21</v>
      </c>
      <c r="B12" s="44" t="s">
        <v>1</v>
      </c>
      <c r="C12" s="6">
        <v>5781</v>
      </c>
      <c r="D12" s="14">
        <v>33</v>
      </c>
      <c r="E12" s="7">
        <f t="shared" ref="E12:E14" si="0">SUM(D12*100/C12)</f>
        <v>0.57083549558899849</v>
      </c>
      <c r="F12" s="13">
        <v>204</v>
      </c>
      <c r="G12" s="7">
        <f t="shared" ref="G12:G33" si="1">SUM(F12*100/C12)</f>
        <v>3.5288012454592632</v>
      </c>
      <c r="H12" s="14">
        <v>708</v>
      </c>
      <c r="I12" s="8">
        <f t="shared" ref="I12:I33" si="2">SUM(H12*100/C12)</f>
        <v>12.247016087182148</v>
      </c>
    </row>
    <row r="13" spans="1:9">
      <c r="A13" s="19">
        <v>22</v>
      </c>
      <c r="B13" s="44" t="s">
        <v>2</v>
      </c>
      <c r="C13" s="6">
        <v>8032</v>
      </c>
      <c r="D13" s="14">
        <v>120</v>
      </c>
      <c r="E13" s="7">
        <f t="shared" si="0"/>
        <v>1.4940239043824701</v>
      </c>
      <c r="F13" s="13">
        <v>648</v>
      </c>
      <c r="G13" s="7">
        <f t="shared" si="1"/>
        <v>8.0677290836653395</v>
      </c>
      <c r="H13" s="14">
        <v>293</v>
      </c>
      <c r="I13" s="8">
        <f t="shared" si="2"/>
        <v>3.6479083665338647</v>
      </c>
    </row>
    <row r="14" spans="1:9">
      <c r="A14" s="19">
        <v>23</v>
      </c>
      <c r="B14" s="44" t="s">
        <v>3</v>
      </c>
      <c r="C14" s="6">
        <v>4486</v>
      </c>
      <c r="D14" s="14">
        <v>459</v>
      </c>
      <c r="E14" s="7">
        <f t="shared" si="0"/>
        <v>10.231832367365136</v>
      </c>
      <c r="F14" s="14" t="s">
        <v>19</v>
      </c>
      <c r="G14" s="15" t="s">
        <v>19</v>
      </c>
      <c r="H14" s="15" t="s">
        <v>19</v>
      </c>
      <c r="I14" s="15" t="s">
        <v>19</v>
      </c>
    </row>
    <row r="15" spans="1:9">
      <c r="A15" s="19">
        <v>24</v>
      </c>
      <c r="B15" s="44" t="s">
        <v>4</v>
      </c>
      <c r="C15" s="6">
        <v>5438</v>
      </c>
      <c r="D15" s="14" t="s">
        <v>19</v>
      </c>
      <c r="E15" s="15" t="s">
        <v>19</v>
      </c>
      <c r="F15" s="14" t="s">
        <v>19</v>
      </c>
      <c r="G15" s="15" t="s">
        <v>19</v>
      </c>
      <c r="H15" s="15" t="s">
        <v>19</v>
      </c>
      <c r="I15" s="15" t="s">
        <v>19</v>
      </c>
    </row>
    <row r="16" spans="1:9">
      <c r="A16" s="21"/>
      <c r="B16" s="44"/>
      <c r="C16" s="6"/>
      <c r="D16" s="13"/>
      <c r="E16" s="7"/>
      <c r="F16" s="13"/>
      <c r="G16" s="7"/>
      <c r="H16" s="14"/>
      <c r="I16" s="8"/>
    </row>
    <row r="17" spans="1:9">
      <c r="A17" s="21"/>
      <c r="B17" s="44"/>
      <c r="C17" s="6">
        <v>0</v>
      </c>
      <c r="D17" s="13"/>
      <c r="E17" s="7"/>
      <c r="F17" s="13"/>
      <c r="G17" s="7"/>
      <c r="H17" s="58"/>
      <c r="I17" s="8"/>
    </row>
    <row r="18" spans="1:9">
      <c r="A18" s="19">
        <v>12</v>
      </c>
      <c r="B18" s="44" t="s">
        <v>5</v>
      </c>
      <c r="C18" s="6">
        <v>12006</v>
      </c>
      <c r="D18" s="14">
        <v>7553</v>
      </c>
      <c r="E18" s="7">
        <f t="shared" ref="E18:E33" si="3">SUM(D18*100/C18)</f>
        <v>62.910211560886225</v>
      </c>
      <c r="F18" s="13">
        <v>4706</v>
      </c>
      <c r="G18" s="7">
        <f t="shared" si="1"/>
        <v>39.197068132600364</v>
      </c>
      <c r="H18" s="14" t="s">
        <v>19</v>
      </c>
      <c r="I18" s="15" t="s">
        <v>19</v>
      </c>
    </row>
    <row r="19" spans="1:9">
      <c r="A19" s="23"/>
      <c r="B19" s="44"/>
      <c r="C19" s="6">
        <v>0</v>
      </c>
      <c r="D19" s="13"/>
      <c r="E19" s="7"/>
      <c r="F19" s="13"/>
      <c r="G19" s="7"/>
      <c r="H19" s="13"/>
      <c r="I19" s="8"/>
    </row>
    <row r="20" spans="1:9">
      <c r="A20" s="19">
        <v>25</v>
      </c>
      <c r="B20" s="44" t="s">
        <v>6</v>
      </c>
      <c r="C20" s="6">
        <v>6723</v>
      </c>
      <c r="D20" s="14" t="s">
        <v>19</v>
      </c>
      <c r="E20" s="15" t="s">
        <v>19</v>
      </c>
      <c r="F20" s="13">
        <v>3290</v>
      </c>
      <c r="G20" s="7">
        <f t="shared" si="1"/>
        <v>48.936486687490707</v>
      </c>
      <c r="H20" s="13">
        <v>2460</v>
      </c>
      <c r="I20" s="8">
        <f t="shared" si="2"/>
        <v>36.590807675145022</v>
      </c>
    </row>
    <row r="21" spans="1:9">
      <c r="A21" s="19">
        <v>26</v>
      </c>
      <c r="B21" s="44" t="s">
        <v>7</v>
      </c>
      <c r="C21" s="6">
        <v>4789</v>
      </c>
      <c r="D21" s="13">
        <v>413</v>
      </c>
      <c r="E21" s="7">
        <f t="shared" si="3"/>
        <v>8.6239298392148669</v>
      </c>
      <c r="F21" s="13">
        <v>1923</v>
      </c>
      <c r="G21" s="7">
        <f t="shared" si="1"/>
        <v>40.154520776780124</v>
      </c>
      <c r="H21" s="14" t="s">
        <v>19</v>
      </c>
      <c r="I21" s="15" t="s">
        <v>19</v>
      </c>
    </row>
    <row r="22" spans="1:9">
      <c r="A22" s="19">
        <v>27</v>
      </c>
      <c r="B22" s="44" t="s">
        <v>8</v>
      </c>
      <c r="C22" s="6">
        <v>3722</v>
      </c>
      <c r="D22" s="14" t="s">
        <v>19</v>
      </c>
      <c r="E22" s="15" t="s">
        <v>19</v>
      </c>
      <c r="F22" s="13">
        <v>3203</v>
      </c>
      <c r="G22" s="7">
        <f t="shared" si="1"/>
        <v>86.055883933369159</v>
      </c>
      <c r="H22" s="14">
        <v>160</v>
      </c>
      <c r="I22" s="8">
        <f t="shared" si="2"/>
        <v>4.2987641053197203</v>
      </c>
    </row>
    <row r="23" spans="1:9">
      <c r="A23" s="19">
        <v>28</v>
      </c>
      <c r="B23" s="44" t="s">
        <v>53</v>
      </c>
      <c r="C23" s="6"/>
      <c r="D23" s="14"/>
      <c r="E23" s="7"/>
      <c r="G23" s="7"/>
      <c r="H23" s="14"/>
      <c r="I23" s="8"/>
    </row>
    <row r="24" spans="1:9">
      <c r="A24" s="19"/>
      <c r="B24" s="44" t="s">
        <v>54</v>
      </c>
      <c r="C24" s="6">
        <v>1968</v>
      </c>
      <c r="D24" s="14">
        <v>82</v>
      </c>
      <c r="E24" s="7">
        <f t="shared" si="3"/>
        <v>4.166666666666667</v>
      </c>
      <c r="F24" s="79">
        <v>1139</v>
      </c>
      <c r="G24" s="7">
        <f t="shared" si="1"/>
        <v>57.876016260162601</v>
      </c>
      <c r="H24" s="14">
        <v>28</v>
      </c>
      <c r="I24" s="8">
        <f>SUM(H24*100/C24)</f>
        <v>1.4227642276422765</v>
      </c>
    </row>
    <row r="25" spans="1:9">
      <c r="A25" s="21"/>
      <c r="B25" s="44"/>
      <c r="C25" s="6"/>
      <c r="D25" s="13"/>
      <c r="E25" s="7"/>
      <c r="F25" s="13"/>
      <c r="G25" s="7"/>
      <c r="H25" s="13"/>
      <c r="I25" s="8"/>
    </row>
    <row r="26" spans="1:9">
      <c r="A26" s="21"/>
      <c r="B26" s="44"/>
      <c r="C26" s="6">
        <v>0</v>
      </c>
      <c r="D26" s="13"/>
      <c r="E26" s="7"/>
      <c r="F26" s="13"/>
      <c r="G26" s="7"/>
      <c r="H26" s="13"/>
      <c r="I26" s="8"/>
    </row>
    <row r="27" spans="1:9">
      <c r="A27" s="19">
        <v>13</v>
      </c>
      <c r="B27" s="44" t="s">
        <v>10</v>
      </c>
      <c r="C27" s="6">
        <v>8168</v>
      </c>
      <c r="D27" s="14" t="s">
        <v>19</v>
      </c>
      <c r="E27" s="15" t="s">
        <v>19</v>
      </c>
      <c r="F27" s="14" t="s">
        <v>19</v>
      </c>
      <c r="G27" s="15" t="s">
        <v>19</v>
      </c>
      <c r="H27" s="14" t="s">
        <v>19</v>
      </c>
      <c r="I27" s="15" t="s">
        <v>19</v>
      </c>
    </row>
    <row r="28" spans="1:9">
      <c r="A28" s="21"/>
      <c r="B28" s="44"/>
      <c r="C28" s="6"/>
      <c r="D28" s="13"/>
      <c r="E28" s="7"/>
      <c r="F28" s="13"/>
      <c r="G28" s="7"/>
      <c r="H28" s="13"/>
      <c r="I28" s="8"/>
    </row>
    <row r="29" spans="1:9">
      <c r="A29" s="19">
        <v>29</v>
      </c>
      <c r="B29" s="44" t="s">
        <v>11</v>
      </c>
      <c r="C29" s="6">
        <v>4964</v>
      </c>
      <c r="D29" s="13">
        <v>313</v>
      </c>
      <c r="E29" s="7">
        <f t="shared" si="3"/>
        <v>6.305398871877518</v>
      </c>
      <c r="F29" s="13">
        <v>2814</v>
      </c>
      <c r="G29" s="7">
        <f t="shared" si="1"/>
        <v>56.688154713940371</v>
      </c>
      <c r="H29" s="14" t="s">
        <v>19</v>
      </c>
      <c r="I29" s="15" t="s">
        <v>19</v>
      </c>
    </row>
    <row r="30" spans="1:9">
      <c r="A30" s="19">
        <v>30</v>
      </c>
      <c r="B30" s="44" t="s">
        <v>12</v>
      </c>
      <c r="C30" s="6">
        <v>3431</v>
      </c>
      <c r="D30" s="13">
        <v>733</v>
      </c>
      <c r="E30" s="7">
        <f t="shared" si="3"/>
        <v>21.36403380938502</v>
      </c>
      <c r="F30" s="13">
        <v>1751</v>
      </c>
      <c r="G30" s="7">
        <f t="shared" si="1"/>
        <v>51.034683765665989</v>
      </c>
      <c r="H30" s="14" t="s">
        <v>19</v>
      </c>
      <c r="I30" s="15" t="s">
        <v>19</v>
      </c>
    </row>
    <row r="31" spans="1:9">
      <c r="A31" s="24"/>
      <c r="B31" s="46"/>
      <c r="C31" s="6"/>
      <c r="D31" s="13"/>
      <c r="E31" s="7"/>
      <c r="F31" s="13"/>
      <c r="G31" s="7"/>
      <c r="H31" s="13"/>
      <c r="I31" s="8"/>
    </row>
    <row r="32" spans="1:9">
      <c r="A32" s="12"/>
      <c r="B32" s="47"/>
      <c r="C32" s="6">
        <v>0</v>
      </c>
      <c r="D32" s="17"/>
      <c r="E32" s="7"/>
      <c r="F32" s="17"/>
      <c r="G32" s="7"/>
      <c r="H32" s="17"/>
      <c r="I32" s="8"/>
    </row>
    <row r="33" spans="1:9">
      <c r="A33" s="25"/>
      <c r="B33" s="45" t="s">
        <v>35</v>
      </c>
      <c r="C33" s="193">
        <f>SUM(C10:C30)</f>
        <v>74970</v>
      </c>
      <c r="D33" s="193">
        <f>SUM(D10:D30)</f>
        <v>12954</v>
      </c>
      <c r="E33" s="10">
        <f t="shared" si="3"/>
        <v>17.278911564625851</v>
      </c>
      <c r="F33" s="193">
        <f>SUM(F10:F30)</f>
        <v>20266</v>
      </c>
      <c r="G33" s="10">
        <f t="shared" si="1"/>
        <v>27.032146191810057</v>
      </c>
      <c r="H33" s="193">
        <f>SUM(H10:H30)</f>
        <v>3649</v>
      </c>
      <c r="I33" s="11">
        <f t="shared" si="2"/>
        <v>4.8672802454315063</v>
      </c>
    </row>
    <row r="34" spans="1:9">
      <c r="B34" s="41"/>
      <c r="C34" s="13"/>
      <c r="D34" s="59"/>
      <c r="E34" s="59"/>
      <c r="F34" s="59"/>
      <c r="G34" s="59"/>
      <c r="H34" s="59"/>
      <c r="I34" s="59"/>
    </row>
    <row r="35" spans="1:9" ht="12.75">
      <c r="A35" s="59" t="s">
        <v>20</v>
      </c>
      <c r="B35" s="30"/>
      <c r="C35" s="13"/>
      <c r="G35" s="27"/>
      <c r="H35" s="36"/>
      <c r="I35" s="30"/>
    </row>
    <row r="36" spans="1:9" ht="11.25" customHeight="1">
      <c r="A36" s="31" t="s">
        <v>36</v>
      </c>
      <c r="B36" s="31"/>
      <c r="C36" s="6"/>
      <c r="D36" s="31"/>
      <c r="E36" s="31"/>
      <c r="F36" s="31"/>
      <c r="G36" s="31"/>
      <c r="H36" s="31"/>
      <c r="I36" s="31"/>
    </row>
    <row r="37" spans="1:9" ht="11.25" customHeight="1">
      <c r="A37" s="200" t="s">
        <v>157</v>
      </c>
      <c r="B37" s="31"/>
      <c r="C37" s="17"/>
      <c r="D37" s="31"/>
      <c r="E37" s="31"/>
      <c r="F37" s="31"/>
      <c r="G37" s="31"/>
      <c r="H37" s="31"/>
      <c r="I37" s="31"/>
    </row>
    <row r="38" spans="1:9" ht="11.25" customHeight="1">
      <c r="A38" s="109" t="s">
        <v>159</v>
      </c>
      <c r="B38" s="31"/>
      <c r="D38" s="31"/>
      <c r="E38" s="31"/>
      <c r="F38" s="31"/>
      <c r="G38" s="31"/>
      <c r="H38" s="31"/>
      <c r="I38" s="31"/>
    </row>
    <row r="39" spans="1:9" ht="11.25" customHeight="1">
      <c r="A39" s="110" t="s">
        <v>165</v>
      </c>
      <c r="B39" s="31"/>
      <c r="C39" s="31"/>
      <c r="D39" s="31"/>
      <c r="E39" s="31"/>
      <c r="F39" s="31"/>
      <c r="G39" s="31"/>
      <c r="H39" s="31"/>
      <c r="I39" s="31"/>
    </row>
    <row r="40" spans="1:9" ht="11.25" customHeight="1">
      <c r="A40" s="31" t="s">
        <v>42</v>
      </c>
      <c r="B40" s="31"/>
      <c r="C40" s="31"/>
      <c r="D40" s="31"/>
      <c r="E40" s="31"/>
      <c r="F40" s="31"/>
      <c r="G40" s="31"/>
      <c r="H40" s="31"/>
      <c r="I40" s="31"/>
    </row>
    <row r="41" spans="1:9" ht="11.25" customHeight="1">
      <c r="A41" s="134" t="s">
        <v>108</v>
      </c>
      <c r="B41" s="31"/>
      <c r="C41" s="31"/>
      <c r="D41" s="31"/>
      <c r="E41" s="31"/>
      <c r="F41" s="31"/>
      <c r="G41" s="31"/>
      <c r="H41" s="31"/>
      <c r="I41" s="31"/>
    </row>
    <row r="42" spans="1:9" ht="11.25" customHeight="1">
      <c r="A42" s="134" t="s">
        <v>58</v>
      </c>
      <c r="C42" s="31"/>
    </row>
    <row r="43" spans="1:9">
      <c r="C43" s="31"/>
      <c r="D43" s="27"/>
      <c r="E43" s="27"/>
      <c r="F43" s="27"/>
    </row>
    <row r="44" spans="1:9">
      <c r="C44" s="31"/>
      <c r="D44" s="37"/>
      <c r="E44" s="37"/>
      <c r="F44" s="37"/>
    </row>
    <row r="45" spans="1:9">
      <c r="D45" s="31"/>
      <c r="E45" s="31"/>
      <c r="F45" s="31"/>
    </row>
    <row r="46" spans="1:9">
      <c r="D46" s="39"/>
      <c r="E46" s="39"/>
      <c r="F46" s="39"/>
    </row>
    <row r="47" spans="1:9">
      <c r="D47" s="31"/>
      <c r="E47" s="31"/>
      <c r="F47" s="31"/>
    </row>
    <row r="48" spans="1:9">
      <c r="D48" s="29"/>
      <c r="E48" s="29"/>
      <c r="F48" s="38"/>
    </row>
    <row r="49" spans="3:6" ht="12.75">
      <c r="D49" s="29"/>
      <c r="E49" s="29"/>
      <c r="F49" s="30"/>
    </row>
    <row r="55" spans="3:6">
      <c r="C55" s="27"/>
    </row>
    <row r="56" spans="3:6">
      <c r="C56" s="37"/>
    </row>
    <row r="57" spans="3:6">
      <c r="C57" s="31"/>
    </row>
    <row r="58" spans="3:6">
      <c r="C58" s="39"/>
    </row>
    <row r="59" spans="3:6">
      <c r="C59" s="31"/>
    </row>
    <row r="60" spans="3:6">
      <c r="C60" s="29"/>
    </row>
    <row r="61" spans="3:6">
      <c r="C61" s="29"/>
    </row>
  </sheetData>
  <mergeCells count="8">
    <mergeCell ref="A4:A8"/>
    <mergeCell ref="B4:B8"/>
    <mergeCell ref="C4:C7"/>
    <mergeCell ref="C8:D8"/>
    <mergeCell ref="D4:I4"/>
    <mergeCell ref="D5:E7"/>
    <mergeCell ref="F5:G7"/>
    <mergeCell ref="H5:I7"/>
  </mergeCells>
  <phoneticPr fontId="4" type="noConversion"/>
  <pageMargins left="0.78740157480314965" right="0.78740157480314965" top="0.98425196850393704" bottom="0.78740157480314965" header="0.51181102362204722" footer="0.55118110236220474"/>
  <pageSetup paperSize="9" firstPageNumber="10" orientation="portrait" r:id="rId1"/>
  <headerFooter alignWithMargins="0">
    <oddHeader>&amp;C&amp;P</oddHeader>
    <oddFooter>&amp;C&amp;6© Statistisches Landesamt des Freistaates Sachsen - Q I 9 - j/16</oddFooter>
  </headerFooter>
  <ignoredErrors>
    <ignoredError sqref="E33 G33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showGridLines="0" zoomScaleNormal="100" workbookViewId="0"/>
  </sheetViews>
  <sheetFormatPr baseColWidth="10" defaultRowHeight="12"/>
  <cols>
    <col min="1" max="1" width="10.140625" customWidth="1"/>
    <col min="2" max="2" width="10.85546875" customWidth="1"/>
    <col min="3" max="3" width="12.42578125" customWidth="1"/>
    <col min="4" max="4" width="10.140625" customWidth="1"/>
    <col min="5" max="5" width="8.140625" customWidth="1"/>
    <col min="6" max="6" width="10.28515625" customWidth="1"/>
    <col min="7" max="7" width="10.42578125" customWidth="1"/>
    <col min="8" max="8" width="12.140625" customWidth="1"/>
    <col min="9" max="9" width="10.5703125" customWidth="1"/>
  </cols>
  <sheetData>
    <row r="1" spans="1:9" s="32" customFormat="1" ht="12.75">
      <c r="A1" s="32" t="s">
        <v>155</v>
      </c>
    </row>
    <row r="2" spans="1:9" s="26" customFormat="1" ht="12.75">
      <c r="A2" s="32" t="s">
        <v>46</v>
      </c>
    </row>
    <row r="3" spans="1:9" s="26" customFormat="1" ht="12.75"/>
    <row r="4" spans="1:9" s="28" customFormat="1" ht="14.1" customHeight="1">
      <c r="A4" s="287" t="s">
        <v>32</v>
      </c>
      <c r="B4" s="235" t="s">
        <v>72</v>
      </c>
      <c r="C4" s="235" t="s">
        <v>74</v>
      </c>
      <c r="D4" s="312" t="s">
        <v>91</v>
      </c>
      <c r="E4" s="291"/>
      <c r="F4" s="291"/>
      <c r="G4" s="291"/>
      <c r="H4" s="291"/>
      <c r="I4" s="291"/>
    </row>
    <row r="5" spans="1:9" s="28" customFormat="1" ht="13.5" customHeight="1">
      <c r="A5" s="243"/>
      <c r="B5" s="236"/>
      <c r="C5" s="236"/>
      <c r="D5" s="297" t="s">
        <v>16</v>
      </c>
      <c r="E5" s="207" t="s">
        <v>86</v>
      </c>
      <c r="F5" s="297" t="s">
        <v>33</v>
      </c>
      <c r="G5" s="313" t="s">
        <v>14</v>
      </c>
      <c r="H5" s="314"/>
      <c r="I5" s="314"/>
    </row>
    <row r="6" spans="1:9" s="28" customFormat="1" ht="12.75" customHeight="1">
      <c r="A6" s="243"/>
      <c r="B6" s="236"/>
      <c r="C6" s="236"/>
      <c r="D6" s="236"/>
      <c r="E6" s="317" t="s">
        <v>87</v>
      </c>
      <c r="F6" s="236"/>
      <c r="G6" s="315" t="s">
        <v>73</v>
      </c>
      <c r="H6" s="307" t="s">
        <v>44</v>
      </c>
      <c r="I6" s="310" t="s">
        <v>105</v>
      </c>
    </row>
    <row r="7" spans="1:9" s="28" customFormat="1" ht="12.75" customHeight="1">
      <c r="A7" s="243"/>
      <c r="B7" s="236"/>
      <c r="C7" s="236"/>
      <c r="D7" s="236"/>
      <c r="E7" s="317"/>
      <c r="F7" s="236"/>
      <c r="G7" s="254"/>
      <c r="H7" s="308"/>
      <c r="I7" s="242"/>
    </row>
    <row r="8" spans="1:9" s="28" customFormat="1" ht="12.75" customHeight="1">
      <c r="A8" s="243"/>
      <c r="B8" s="236"/>
      <c r="C8" s="236"/>
      <c r="D8" s="236"/>
      <c r="E8" s="317"/>
      <c r="F8" s="236"/>
      <c r="G8" s="254"/>
      <c r="H8" s="308"/>
      <c r="I8" s="242"/>
    </row>
    <row r="9" spans="1:9" s="28" customFormat="1" ht="12.75" customHeight="1">
      <c r="A9" s="274"/>
      <c r="B9" s="288"/>
      <c r="C9" s="288"/>
      <c r="D9" s="288"/>
      <c r="E9" s="318"/>
      <c r="F9" s="288"/>
      <c r="G9" s="316"/>
      <c r="H9" s="309"/>
      <c r="I9" s="280"/>
    </row>
    <row r="10" spans="1:9">
      <c r="A10" s="18"/>
    </row>
    <row r="11" spans="1:9">
      <c r="A11" s="50">
        <v>532</v>
      </c>
      <c r="B11" s="202">
        <v>143</v>
      </c>
      <c r="C11" s="53">
        <v>41</v>
      </c>
      <c r="D11" s="116">
        <v>41</v>
      </c>
      <c r="E11" s="116">
        <v>41</v>
      </c>
      <c r="F11" s="116" t="s">
        <v>19</v>
      </c>
      <c r="G11" s="116" t="s">
        <v>19</v>
      </c>
      <c r="H11" s="116" t="s">
        <v>19</v>
      </c>
      <c r="I11" s="116" t="s">
        <v>19</v>
      </c>
    </row>
    <row r="12" spans="1:9">
      <c r="A12" s="50"/>
      <c r="B12" s="53"/>
      <c r="C12" s="53">
        <v>0</v>
      </c>
      <c r="D12" s="53">
        <v>0</v>
      </c>
      <c r="E12" s="53"/>
      <c r="F12" s="53">
        <v>0</v>
      </c>
      <c r="G12" s="53"/>
      <c r="H12" s="53">
        <v>0</v>
      </c>
      <c r="I12" s="54"/>
    </row>
    <row r="13" spans="1:9">
      <c r="A13" s="50">
        <v>537</v>
      </c>
      <c r="B13" s="202">
        <v>18144</v>
      </c>
      <c r="C13" s="53">
        <v>18123</v>
      </c>
      <c r="D13" s="53">
        <v>1440</v>
      </c>
      <c r="E13" s="53">
        <v>1440</v>
      </c>
      <c r="F13" s="53">
        <v>16683</v>
      </c>
      <c r="G13" s="53">
        <v>7711</v>
      </c>
      <c r="H13" s="53">
        <v>8784</v>
      </c>
      <c r="I13" s="54">
        <v>188</v>
      </c>
    </row>
    <row r="14" spans="1:9">
      <c r="A14" s="50"/>
      <c r="B14" s="53"/>
      <c r="C14" s="53">
        <v>0</v>
      </c>
      <c r="D14" s="53">
        <v>0</v>
      </c>
      <c r="E14" s="53"/>
      <c r="F14" s="53">
        <v>0</v>
      </c>
      <c r="G14" s="53"/>
      <c r="H14" s="53">
        <v>0</v>
      </c>
      <c r="I14" s="53"/>
    </row>
    <row r="15" spans="1:9">
      <c r="A15" s="50">
        <v>538</v>
      </c>
      <c r="B15" s="202">
        <v>5537</v>
      </c>
      <c r="C15" s="53">
        <v>5533</v>
      </c>
      <c r="D15" s="54">
        <v>644</v>
      </c>
      <c r="E15" s="54">
        <v>644</v>
      </c>
      <c r="F15" s="53">
        <v>4889</v>
      </c>
      <c r="G15" s="116" t="s">
        <v>19</v>
      </c>
      <c r="H15" s="53">
        <v>2853</v>
      </c>
      <c r="I15" s="53">
        <v>2036</v>
      </c>
    </row>
    <row r="16" spans="1:9">
      <c r="A16" s="50"/>
      <c r="B16" s="53"/>
      <c r="C16" s="53">
        <v>0</v>
      </c>
      <c r="D16" s="53"/>
      <c r="E16" s="53"/>
      <c r="F16" s="53">
        <v>0</v>
      </c>
      <c r="G16" s="53"/>
      <c r="H16" s="53"/>
      <c r="I16" s="53"/>
    </row>
    <row r="17" spans="1:9">
      <c r="A17" s="50">
        <v>53</v>
      </c>
      <c r="B17" s="202">
        <f>SUM(B11:B15)</f>
        <v>23824</v>
      </c>
      <c r="C17" s="53">
        <f>SUM(C11:C15)</f>
        <v>23697</v>
      </c>
      <c r="D17" s="53">
        <f t="shared" ref="D17:I17" si="0">SUM(D11:D15)</f>
        <v>2125</v>
      </c>
      <c r="E17" s="53">
        <f t="shared" si="0"/>
        <v>2125</v>
      </c>
      <c r="F17" s="53">
        <f t="shared" si="0"/>
        <v>21572</v>
      </c>
      <c r="G17" s="53">
        <f t="shared" si="0"/>
        <v>7711</v>
      </c>
      <c r="H17" s="53">
        <f t="shared" si="0"/>
        <v>11637</v>
      </c>
      <c r="I17" s="53">
        <f t="shared" si="0"/>
        <v>2224</v>
      </c>
    </row>
    <row r="18" spans="1:9">
      <c r="A18" s="50"/>
      <c r="B18" s="53"/>
      <c r="C18" s="53">
        <v>0</v>
      </c>
      <c r="D18" s="53"/>
      <c r="E18" s="53"/>
      <c r="F18" s="53">
        <v>0</v>
      </c>
      <c r="G18" s="53"/>
      <c r="H18" s="53"/>
      <c r="I18" s="53"/>
    </row>
    <row r="19" spans="1:9">
      <c r="A19" s="50">
        <v>541</v>
      </c>
      <c r="B19" s="202">
        <v>14004</v>
      </c>
      <c r="C19" s="53">
        <v>12220</v>
      </c>
      <c r="D19" s="54">
        <v>7659</v>
      </c>
      <c r="E19" s="54">
        <v>7659</v>
      </c>
      <c r="F19" s="53">
        <v>4561</v>
      </c>
      <c r="G19" s="53">
        <v>3248</v>
      </c>
      <c r="H19" s="53">
        <v>605</v>
      </c>
      <c r="I19" s="54">
        <v>708</v>
      </c>
    </row>
    <row r="20" spans="1:9">
      <c r="A20" s="50"/>
      <c r="B20" s="202"/>
      <c r="C20" s="53">
        <v>0</v>
      </c>
      <c r="D20" s="53">
        <v>0</v>
      </c>
      <c r="E20" s="53"/>
      <c r="F20" s="53">
        <v>0</v>
      </c>
      <c r="G20" s="53"/>
      <c r="H20" s="53">
        <v>0</v>
      </c>
      <c r="I20" s="53"/>
    </row>
    <row r="21" spans="1:9">
      <c r="A21" s="50">
        <v>542</v>
      </c>
      <c r="B21" s="202">
        <v>10202</v>
      </c>
      <c r="C21" s="53">
        <v>9946</v>
      </c>
      <c r="D21" s="53">
        <v>8471</v>
      </c>
      <c r="E21" s="53">
        <v>8471</v>
      </c>
      <c r="F21" s="53">
        <v>1475</v>
      </c>
      <c r="G21" s="116">
        <v>153</v>
      </c>
      <c r="H21" s="53">
        <v>1029</v>
      </c>
      <c r="I21" s="54">
        <v>293</v>
      </c>
    </row>
    <row r="22" spans="1:9">
      <c r="A22" s="50"/>
      <c r="B22" s="202"/>
      <c r="C22" s="53">
        <v>0</v>
      </c>
      <c r="D22" s="53">
        <v>0</v>
      </c>
      <c r="E22" s="53"/>
      <c r="F22" s="53">
        <v>0</v>
      </c>
      <c r="G22" s="53"/>
      <c r="H22" s="53">
        <v>0</v>
      </c>
      <c r="I22" s="53"/>
    </row>
    <row r="23" spans="1:9">
      <c r="A23" s="50">
        <v>549</v>
      </c>
      <c r="B23" s="202">
        <v>3006</v>
      </c>
      <c r="C23" s="53">
        <v>2649</v>
      </c>
      <c r="D23" s="53">
        <v>278</v>
      </c>
      <c r="E23" s="53">
        <v>278</v>
      </c>
      <c r="F23" s="53">
        <v>2371</v>
      </c>
      <c r="G23" s="53">
        <v>670</v>
      </c>
      <c r="H23" s="53">
        <v>1701</v>
      </c>
      <c r="I23" s="116" t="s">
        <v>19</v>
      </c>
    </row>
    <row r="24" spans="1:9">
      <c r="A24" s="50"/>
      <c r="B24" s="202"/>
      <c r="C24" s="53">
        <v>0</v>
      </c>
      <c r="D24" s="53"/>
      <c r="E24" s="53"/>
      <c r="F24" s="53">
        <v>0</v>
      </c>
      <c r="G24" s="53"/>
      <c r="H24" s="53"/>
      <c r="I24" s="53"/>
    </row>
    <row r="25" spans="1:9">
      <c r="A25" s="50">
        <v>54</v>
      </c>
      <c r="B25" s="202">
        <f>SUM(B19:B23)</f>
        <v>27212</v>
      </c>
      <c r="C25" s="53">
        <f t="shared" ref="C25:H25" si="1">SUM(C19:C23)</f>
        <v>24815</v>
      </c>
      <c r="D25" s="53">
        <f t="shared" si="1"/>
        <v>16408</v>
      </c>
      <c r="E25" s="53">
        <f t="shared" si="1"/>
        <v>16408</v>
      </c>
      <c r="F25" s="53">
        <f t="shared" si="1"/>
        <v>8407</v>
      </c>
      <c r="G25" s="53">
        <f t="shared" si="1"/>
        <v>4071</v>
      </c>
      <c r="H25" s="53">
        <f t="shared" si="1"/>
        <v>3335</v>
      </c>
      <c r="I25" s="53">
        <v>1001</v>
      </c>
    </row>
    <row r="26" spans="1:9">
      <c r="A26" s="50"/>
      <c r="B26" s="202"/>
      <c r="C26" s="53">
        <v>0</v>
      </c>
      <c r="D26" s="53"/>
      <c r="E26" s="53"/>
      <c r="F26" s="53">
        <v>0</v>
      </c>
      <c r="G26" s="53"/>
      <c r="H26" s="53"/>
      <c r="I26" s="53"/>
    </row>
    <row r="27" spans="1:9">
      <c r="A27" s="50">
        <v>561</v>
      </c>
      <c r="B27" s="202">
        <v>6</v>
      </c>
      <c r="C27" s="54" t="s">
        <v>19</v>
      </c>
      <c r="D27" s="54" t="s">
        <v>19</v>
      </c>
      <c r="E27" s="54" t="s">
        <v>19</v>
      </c>
      <c r="F27" s="54" t="s">
        <v>19</v>
      </c>
      <c r="G27" s="54" t="s">
        <v>19</v>
      </c>
      <c r="H27" s="116" t="s">
        <v>19</v>
      </c>
      <c r="I27" s="54" t="s">
        <v>19</v>
      </c>
    </row>
    <row r="28" spans="1:9">
      <c r="A28" s="50"/>
      <c r="B28" s="202"/>
      <c r="C28" s="53"/>
      <c r="D28" s="53"/>
      <c r="E28" s="53"/>
      <c r="F28" s="53"/>
      <c r="G28" s="53"/>
      <c r="H28" s="53"/>
      <c r="I28" s="53"/>
    </row>
    <row r="29" spans="1:9">
      <c r="A29" s="50">
        <v>565</v>
      </c>
      <c r="B29" s="202">
        <v>259</v>
      </c>
      <c r="C29" s="54" t="s">
        <v>19</v>
      </c>
      <c r="D29" s="54" t="s">
        <v>19</v>
      </c>
      <c r="E29" s="54" t="s">
        <v>19</v>
      </c>
      <c r="F29" s="54" t="s">
        <v>19</v>
      </c>
      <c r="G29" s="54" t="s">
        <v>19</v>
      </c>
      <c r="H29" s="54" t="s">
        <v>19</v>
      </c>
      <c r="I29" s="54" t="s">
        <v>19</v>
      </c>
    </row>
    <row r="30" spans="1:9">
      <c r="A30" s="50"/>
      <c r="B30" s="202"/>
      <c r="C30" s="53">
        <v>0</v>
      </c>
      <c r="D30" s="53"/>
      <c r="E30" s="53"/>
      <c r="F30" s="53">
        <v>0</v>
      </c>
      <c r="G30" s="53"/>
      <c r="H30" s="53"/>
      <c r="I30" s="54"/>
    </row>
    <row r="31" spans="1:9">
      <c r="A31" s="50">
        <v>566</v>
      </c>
      <c r="B31" s="202">
        <v>17152</v>
      </c>
      <c r="C31" s="53">
        <v>16688</v>
      </c>
      <c r="D31" s="53">
        <v>13676</v>
      </c>
      <c r="E31" s="53">
        <v>12742</v>
      </c>
      <c r="F31" s="53">
        <v>3012</v>
      </c>
      <c r="G31" s="53">
        <v>759</v>
      </c>
      <c r="H31" s="53">
        <v>2253</v>
      </c>
      <c r="I31" s="54" t="s">
        <v>19</v>
      </c>
    </row>
    <row r="32" spans="1:9">
      <c r="A32" s="50"/>
      <c r="B32" s="202"/>
      <c r="C32" s="53">
        <v>0</v>
      </c>
      <c r="D32" s="53"/>
      <c r="E32" s="53"/>
      <c r="F32" s="53">
        <v>0</v>
      </c>
      <c r="G32" s="53"/>
      <c r="H32" s="53"/>
      <c r="I32" s="53"/>
    </row>
    <row r="33" spans="1:9">
      <c r="A33" s="50">
        <v>567</v>
      </c>
      <c r="B33" s="202">
        <v>72</v>
      </c>
      <c r="C33" s="54" t="s">
        <v>19</v>
      </c>
      <c r="D33" s="54" t="s">
        <v>19</v>
      </c>
      <c r="E33" s="54" t="s">
        <v>19</v>
      </c>
      <c r="F33" s="54" t="s">
        <v>19</v>
      </c>
      <c r="G33" s="54" t="s">
        <v>19</v>
      </c>
      <c r="H33" s="54" t="s">
        <v>19</v>
      </c>
      <c r="I33" s="54" t="s">
        <v>19</v>
      </c>
    </row>
    <row r="34" spans="1:9">
      <c r="A34" s="50"/>
      <c r="B34" s="202"/>
      <c r="C34" s="53">
        <v>0</v>
      </c>
      <c r="D34" s="53"/>
      <c r="E34" s="53"/>
      <c r="F34" s="53">
        <v>0</v>
      </c>
      <c r="G34" s="53"/>
      <c r="H34" s="53"/>
      <c r="I34" s="54"/>
    </row>
    <row r="35" spans="1:9">
      <c r="A35" s="50">
        <v>56</v>
      </c>
      <c r="B35" s="202">
        <f t="shared" ref="B35:H35" si="2">SUM(B27:B33)</f>
        <v>17489</v>
      </c>
      <c r="C35" s="53">
        <f t="shared" si="2"/>
        <v>16688</v>
      </c>
      <c r="D35" s="53">
        <f>SUM(D27:D33)</f>
        <v>13676</v>
      </c>
      <c r="E35" s="53">
        <v>12742</v>
      </c>
      <c r="F35" s="53">
        <f t="shared" si="2"/>
        <v>3012</v>
      </c>
      <c r="G35" s="53">
        <v>759</v>
      </c>
      <c r="H35" s="53">
        <f t="shared" si="2"/>
        <v>2253</v>
      </c>
      <c r="I35" s="54" t="s">
        <v>19</v>
      </c>
    </row>
    <row r="36" spans="1:9">
      <c r="A36" s="50"/>
      <c r="B36" s="202"/>
      <c r="C36" s="53">
        <v>0</v>
      </c>
      <c r="D36" s="53"/>
      <c r="E36" s="53"/>
      <c r="F36" s="53">
        <v>0</v>
      </c>
      <c r="G36" s="53"/>
      <c r="H36" s="53"/>
      <c r="I36" s="53"/>
    </row>
    <row r="37" spans="1:9">
      <c r="A37" s="50">
        <v>582</v>
      </c>
      <c r="B37" s="202">
        <v>3785</v>
      </c>
      <c r="C37" s="53">
        <v>3675</v>
      </c>
      <c r="D37" s="53">
        <v>821</v>
      </c>
      <c r="E37" s="53">
        <v>821</v>
      </c>
      <c r="F37" s="53">
        <v>2854</v>
      </c>
      <c r="G37" s="53">
        <v>413</v>
      </c>
      <c r="H37" s="53">
        <v>2017</v>
      </c>
      <c r="I37" s="54">
        <v>424</v>
      </c>
    </row>
    <row r="38" spans="1:9">
      <c r="A38" s="50"/>
      <c r="B38" s="202"/>
      <c r="C38" s="53">
        <v>0</v>
      </c>
      <c r="D38" s="53"/>
      <c r="E38" s="53"/>
      <c r="F38" s="53">
        <v>0</v>
      </c>
      <c r="G38" s="53"/>
      <c r="H38" s="53"/>
      <c r="I38" s="53"/>
    </row>
    <row r="39" spans="1:9">
      <c r="A39" s="50">
        <v>58</v>
      </c>
      <c r="B39" s="202">
        <v>3785</v>
      </c>
      <c r="C39" s="53">
        <v>3675</v>
      </c>
      <c r="D39" s="53">
        <v>821</v>
      </c>
      <c r="E39" s="53">
        <v>821</v>
      </c>
      <c r="F39" s="53">
        <v>2854</v>
      </c>
      <c r="G39" s="53">
        <v>413</v>
      </c>
      <c r="H39" s="53">
        <v>2017</v>
      </c>
      <c r="I39" s="54">
        <v>424</v>
      </c>
    </row>
    <row r="40" spans="1:9">
      <c r="A40" s="50"/>
      <c r="B40" s="202"/>
      <c r="C40" s="53">
        <v>0</v>
      </c>
      <c r="D40" s="53"/>
      <c r="E40" s="53"/>
      <c r="F40" s="53">
        <v>0</v>
      </c>
      <c r="G40" s="53"/>
      <c r="H40" s="53"/>
      <c r="I40" s="53"/>
    </row>
    <row r="41" spans="1:9">
      <c r="A41" s="51">
        <v>5</v>
      </c>
      <c r="B41" s="201">
        <f>SUM(B17,B25,B35,B39)</f>
        <v>72310</v>
      </c>
      <c r="C41" s="49">
        <f t="shared" ref="C41:I41" si="3">SUM(C17,C25,C35,C39)</f>
        <v>68875</v>
      </c>
      <c r="D41" s="49">
        <f>SUM(D17,D25,D35,D39)</f>
        <v>33030</v>
      </c>
      <c r="E41" s="49">
        <f>SUM(E17,E25,E35,E39)</f>
        <v>32096</v>
      </c>
      <c r="F41" s="49">
        <f t="shared" si="3"/>
        <v>35845</v>
      </c>
      <c r="G41" s="49">
        <f t="shared" si="3"/>
        <v>12954</v>
      </c>
      <c r="H41" s="49">
        <f t="shared" si="3"/>
        <v>19242</v>
      </c>
      <c r="I41" s="49">
        <f t="shared" si="3"/>
        <v>3649</v>
      </c>
    </row>
    <row r="42" spans="1:9">
      <c r="A42" s="50"/>
      <c r="B42" s="53"/>
      <c r="C42" s="53">
        <v>0</v>
      </c>
      <c r="D42" s="53"/>
      <c r="E42" s="53"/>
      <c r="F42" s="53">
        <v>0</v>
      </c>
      <c r="G42" s="53"/>
      <c r="H42" s="53"/>
      <c r="I42" s="53"/>
    </row>
    <row r="43" spans="1:9">
      <c r="A43" s="50">
        <v>674</v>
      </c>
      <c r="B43" s="53">
        <v>2660</v>
      </c>
      <c r="C43" s="53">
        <v>2657</v>
      </c>
      <c r="D43" s="53">
        <v>1633</v>
      </c>
      <c r="E43" s="53">
        <v>1633</v>
      </c>
      <c r="F43" s="54">
        <v>1024</v>
      </c>
      <c r="G43" s="54" t="s">
        <v>19</v>
      </c>
      <c r="H43" s="53">
        <v>1024</v>
      </c>
      <c r="I43" s="54" t="s">
        <v>19</v>
      </c>
    </row>
    <row r="44" spans="1:9">
      <c r="A44" s="50"/>
      <c r="B44" s="53"/>
      <c r="C44" s="53">
        <v>0</v>
      </c>
      <c r="D44" s="53"/>
      <c r="E44" s="53"/>
      <c r="F44" s="53">
        <v>0</v>
      </c>
      <c r="G44" s="54"/>
      <c r="H44" s="53"/>
      <c r="I44" s="53"/>
    </row>
    <row r="45" spans="1:9">
      <c r="A45" s="50">
        <v>67</v>
      </c>
      <c r="B45" s="53">
        <v>2660</v>
      </c>
      <c r="C45" s="53">
        <v>2657</v>
      </c>
      <c r="D45" s="53">
        <v>1633</v>
      </c>
      <c r="E45" s="53">
        <v>1633</v>
      </c>
      <c r="F45" s="54">
        <v>1024</v>
      </c>
      <c r="G45" s="54" t="s">
        <v>19</v>
      </c>
      <c r="H45" s="53">
        <v>1024</v>
      </c>
      <c r="I45" s="54" t="s">
        <v>19</v>
      </c>
    </row>
    <row r="46" spans="1:9">
      <c r="A46" s="50"/>
      <c r="B46" s="53"/>
      <c r="C46" s="53"/>
      <c r="D46" s="53"/>
      <c r="E46" s="53"/>
      <c r="F46" s="53"/>
      <c r="G46" s="54"/>
      <c r="H46" s="53"/>
      <c r="I46" s="53"/>
    </row>
    <row r="47" spans="1:9">
      <c r="A47" s="51">
        <v>6</v>
      </c>
      <c r="B47" s="49">
        <v>2660</v>
      </c>
      <c r="C47" s="49">
        <v>2657</v>
      </c>
      <c r="D47" s="49">
        <v>1633</v>
      </c>
      <c r="E47" s="49">
        <v>1633</v>
      </c>
      <c r="F47" s="80">
        <v>1024</v>
      </c>
      <c r="G47" s="80" t="s">
        <v>19</v>
      </c>
      <c r="H47" s="49">
        <v>1024</v>
      </c>
      <c r="I47" s="80" t="s">
        <v>19</v>
      </c>
    </row>
    <row r="48" spans="1:9">
      <c r="A48" s="51"/>
      <c r="B48" s="53"/>
      <c r="C48" s="53">
        <v>0</v>
      </c>
      <c r="D48" s="53"/>
      <c r="E48" s="53"/>
      <c r="F48" s="53">
        <v>0</v>
      </c>
      <c r="G48" s="53"/>
      <c r="H48" s="53"/>
      <c r="I48" s="53"/>
    </row>
    <row r="49" spans="1:11">
      <c r="A49" s="51" t="s">
        <v>34</v>
      </c>
      <c r="B49" s="49">
        <f>SUM(B47,B41)</f>
        <v>74970</v>
      </c>
      <c r="C49" s="201">
        <f t="shared" ref="C49:I49" si="4">SUM(C47,C41)</f>
        <v>71532</v>
      </c>
      <c r="D49" s="201">
        <f t="shared" si="4"/>
        <v>34663</v>
      </c>
      <c r="E49" s="201">
        <f t="shared" si="4"/>
        <v>33729</v>
      </c>
      <c r="F49" s="201">
        <f t="shared" si="4"/>
        <v>36869</v>
      </c>
      <c r="G49" s="201">
        <f t="shared" si="4"/>
        <v>12954</v>
      </c>
      <c r="H49" s="201">
        <f t="shared" si="4"/>
        <v>20266</v>
      </c>
      <c r="I49" s="201">
        <f t="shared" si="4"/>
        <v>3649</v>
      </c>
    </row>
    <row r="51" spans="1:11">
      <c r="A51" s="59" t="s">
        <v>20</v>
      </c>
    </row>
    <row r="52" spans="1:11" ht="11.25" customHeight="1">
      <c r="A52" s="28" t="s">
        <v>36</v>
      </c>
    </row>
    <row r="53" spans="1:11" ht="11.25" customHeight="1">
      <c r="A53" s="226" t="s">
        <v>157</v>
      </c>
      <c r="B53" s="311"/>
      <c r="C53" s="311"/>
      <c r="D53" s="311"/>
      <c r="E53" s="311"/>
      <c r="F53" s="311"/>
      <c r="G53" s="311"/>
      <c r="H53" s="311"/>
      <c r="I53" s="311"/>
    </row>
    <row r="54" spans="1:11" ht="11.25" customHeight="1">
      <c r="A54" s="28" t="s">
        <v>37</v>
      </c>
    </row>
    <row r="55" spans="1:11" ht="11.25" customHeight="1">
      <c r="A55" s="109" t="s">
        <v>160</v>
      </c>
      <c r="B55" s="39"/>
      <c r="C55" s="39"/>
      <c r="D55" s="39"/>
      <c r="E55" s="39"/>
      <c r="F55" s="39"/>
      <c r="G55" s="39"/>
      <c r="H55" s="39"/>
      <c r="I55" s="39"/>
      <c r="J55" s="39"/>
      <c r="K55" s="39"/>
    </row>
    <row r="56" spans="1:11" ht="11.25" customHeight="1">
      <c r="A56" s="109" t="s">
        <v>165</v>
      </c>
      <c r="B56" s="39"/>
      <c r="C56" s="39"/>
      <c r="D56" s="39"/>
      <c r="E56" s="39"/>
      <c r="F56" s="39"/>
      <c r="G56" s="39"/>
      <c r="H56" s="39"/>
      <c r="I56" s="39"/>
      <c r="J56" s="39"/>
      <c r="K56" s="39"/>
    </row>
    <row r="57" spans="1:11" ht="11.25" customHeight="1">
      <c r="A57" s="311" t="s">
        <v>23</v>
      </c>
      <c r="B57" s="311"/>
      <c r="C57" s="311"/>
      <c r="D57" s="311"/>
      <c r="E57" s="311"/>
      <c r="F57" s="311"/>
      <c r="G57" s="311"/>
      <c r="H57" s="311"/>
    </row>
    <row r="58" spans="1:11" ht="11.25" customHeight="1">
      <c r="A58" s="134" t="s">
        <v>106</v>
      </c>
      <c r="B58" s="133"/>
      <c r="D58" s="133"/>
      <c r="E58" s="133"/>
      <c r="F58" s="133"/>
      <c r="G58" s="133"/>
      <c r="H58" s="133"/>
      <c r="I58" s="133"/>
    </row>
  </sheetData>
  <mergeCells count="13">
    <mergeCell ref="H6:H9"/>
    <mergeCell ref="I6:I9"/>
    <mergeCell ref="A57:H57"/>
    <mergeCell ref="A53:I53"/>
    <mergeCell ref="A4:A9"/>
    <mergeCell ref="B4:B9"/>
    <mergeCell ref="C4:C9"/>
    <mergeCell ref="D4:I4"/>
    <mergeCell ref="D5:D9"/>
    <mergeCell ref="F5:F9"/>
    <mergeCell ref="G5:I5"/>
    <mergeCell ref="G6:G9"/>
    <mergeCell ref="E6:E9"/>
  </mergeCells>
  <phoneticPr fontId="4" type="noConversion"/>
  <pageMargins left="0.78740157480314965" right="0.78740157480314965" top="0.98425196850393704" bottom="0.78740157480314965" header="0.51181102362204722" footer="0.55118110236220474"/>
  <pageSetup paperSize="9" firstPageNumber="11" orientation="portrait" r:id="rId1"/>
  <headerFooter alignWithMargins="0">
    <oddHeader>&amp;C&amp;P</oddHeader>
    <oddFooter>&amp;C&amp;6© Statistisches Landesamt des Freistaates Sachsen - Q I 9 - j/16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showGridLines="0" zoomScaleNormal="100" workbookViewId="0"/>
  </sheetViews>
  <sheetFormatPr baseColWidth="10" defaultRowHeight="12"/>
  <cols>
    <col min="1" max="1" width="7" customWidth="1"/>
    <col min="2" max="2" width="19.5703125" customWidth="1"/>
    <col min="3" max="3" width="6.85546875" customWidth="1"/>
    <col min="4" max="4" width="7.5703125" customWidth="1"/>
    <col min="5" max="6" width="7.42578125" customWidth="1"/>
    <col min="7" max="7" width="7.140625" customWidth="1"/>
    <col min="8" max="8" width="7" customWidth="1"/>
    <col min="9" max="9" width="6.42578125" customWidth="1"/>
    <col min="10" max="10" width="5.7109375" customWidth="1"/>
    <col min="11" max="11" width="6" customWidth="1"/>
    <col min="12" max="12" width="6.85546875" customWidth="1"/>
    <col min="13" max="13" width="8.42578125" customWidth="1"/>
    <col min="14" max="14" width="8" customWidth="1"/>
    <col min="15" max="24" width="6.85546875" customWidth="1"/>
    <col min="25" max="25" width="8.5703125" customWidth="1"/>
  </cols>
  <sheetData>
    <row r="1" spans="1:25" ht="12.75">
      <c r="A1" s="40" t="s">
        <v>118</v>
      </c>
      <c r="Y1" s="40"/>
    </row>
    <row r="2" spans="1:25" s="26" customFormat="1" ht="12.75">
      <c r="A2" s="32" t="s">
        <v>152</v>
      </c>
      <c r="Y2" s="40"/>
    </row>
    <row r="3" spans="1:25" ht="13.5" customHeight="1"/>
    <row r="4" spans="1:25" ht="14.25" customHeight="1">
      <c r="A4" s="287" t="s">
        <v>70</v>
      </c>
      <c r="B4" s="235" t="s">
        <v>68</v>
      </c>
      <c r="C4" s="312" t="s">
        <v>127</v>
      </c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  <c r="T4" s="329"/>
      <c r="U4" s="329"/>
      <c r="V4" s="329"/>
      <c r="W4" s="329"/>
      <c r="X4" s="330"/>
      <c r="Y4" s="278" t="s">
        <v>70</v>
      </c>
    </row>
    <row r="5" spans="1:25" ht="14.25" customHeight="1">
      <c r="A5" s="243"/>
      <c r="B5" s="236"/>
      <c r="C5" s="224" t="s">
        <v>24</v>
      </c>
      <c r="D5" s="328"/>
      <c r="E5" s="334" t="s">
        <v>115</v>
      </c>
      <c r="F5" s="335"/>
      <c r="G5" s="335"/>
      <c r="H5" s="335"/>
      <c r="I5" s="335"/>
      <c r="J5" s="326"/>
      <c r="K5" s="326"/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7"/>
      <c r="Y5" s="242"/>
    </row>
    <row r="6" spans="1:25" ht="14.25" customHeight="1">
      <c r="A6" s="243"/>
      <c r="B6" s="236"/>
      <c r="C6" s="224"/>
      <c r="D6" s="317"/>
      <c r="E6" s="325" t="s">
        <v>98</v>
      </c>
      <c r="F6" s="326"/>
      <c r="G6" s="326"/>
      <c r="H6" s="326"/>
      <c r="I6" s="326"/>
      <c r="J6" s="326"/>
      <c r="K6" s="326"/>
      <c r="L6" s="326"/>
      <c r="M6" s="319" t="s">
        <v>102</v>
      </c>
      <c r="N6" s="320"/>
      <c r="O6" s="326" t="s">
        <v>117</v>
      </c>
      <c r="P6" s="326"/>
      <c r="Q6" s="326"/>
      <c r="R6" s="326"/>
      <c r="S6" s="326"/>
      <c r="T6" s="326"/>
      <c r="U6" s="326"/>
      <c r="V6" s="326"/>
      <c r="W6" s="326"/>
      <c r="X6" s="327"/>
      <c r="Y6" s="242"/>
    </row>
    <row r="7" spans="1:25" ht="15" customHeight="1">
      <c r="A7" s="243"/>
      <c r="B7" s="236"/>
      <c r="C7" s="224"/>
      <c r="D7" s="317"/>
      <c r="E7" s="310" t="s">
        <v>29</v>
      </c>
      <c r="F7" s="320"/>
      <c r="G7" s="325" t="s">
        <v>14</v>
      </c>
      <c r="H7" s="326"/>
      <c r="I7" s="326"/>
      <c r="J7" s="326"/>
      <c r="K7" s="326"/>
      <c r="L7" s="326"/>
      <c r="M7" s="321"/>
      <c r="N7" s="317"/>
      <c r="O7" s="319" t="s">
        <v>29</v>
      </c>
      <c r="P7" s="320"/>
      <c r="Q7" s="310" t="s">
        <v>103</v>
      </c>
      <c r="R7" s="319"/>
      <c r="S7" s="319"/>
      <c r="T7" s="319"/>
      <c r="U7" s="319"/>
      <c r="V7" s="319"/>
      <c r="W7" s="319"/>
      <c r="X7" s="320"/>
      <c r="Y7" s="242"/>
    </row>
    <row r="8" spans="1:25" ht="29.25" customHeight="1">
      <c r="A8" s="243"/>
      <c r="B8" s="236"/>
      <c r="C8" s="224"/>
      <c r="D8" s="317"/>
      <c r="E8" s="224"/>
      <c r="F8" s="317"/>
      <c r="G8" s="325" t="s">
        <v>173</v>
      </c>
      <c r="H8" s="326"/>
      <c r="I8" s="326"/>
      <c r="J8" s="327"/>
      <c r="K8" s="310" t="s">
        <v>101</v>
      </c>
      <c r="L8" s="319"/>
      <c r="M8" s="321"/>
      <c r="N8" s="317"/>
      <c r="O8" s="321"/>
      <c r="P8" s="317"/>
      <c r="Q8" s="325" t="s">
        <v>172</v>
      </c>
      <c r="R8" s="326"/>
      <c r="S8" s="326"/>
      <c r="T8" s="327"/>
      <c r="U8" s="310" t="s">
        <v>101</v>
      </c>
      <c r="V8" s="320"/>
      <c r="W8" s="310" t="s">
        <v>122</v>
      </c>
      <c r="X8" s="320"/>
      <c r="Y8" s="242"/>
    </row>
    <row r="9" spans="1:25" ht="22.5" customHeight="1">
      <c r="A9" s="243"/>
      <c r="B9" s="236"/>
      <c r="C9" s="224"/>
      <c r="D9" s="317"/>
      <c r="E9" s="224"/>
      <c r="F9" s="317"/>
      <c r="G9" s="224" t="s">
        <v>99</v>
      </c>
      <c r="H9" s="317"/>
      <c r="I9" s="224" t="s">
        <v>100</v>
      </c>
      <c r="J9" s="317"/>
      <c r="K9" s="224"/>
      <c r="L9" s="321"/>
      <c r="M9" s="321"/>
      <c r="N9" s="317"/>
      <c r="O9" s="321"/>
      <c r="P9" s="317"/>
      <c r="Q9" s="310" t="s">
        <v>99</v>
      </c>
      <c r="R9" s="320"/>
      <c r="S9" s="310" t="s">
        <v>100</v>
      </c>
      <c r="T9" s="320"/>
      <c r="U9" s="224"/>
      <c r="V9" s="317"/>
      <c r="W9" s="224"/>
      <c r="X9" s="317"/>
      <c r="Y9" s="242"/>
    </row>
    <row r="10" spans="1:25">
      <c r="A10" s="243"/>
      <c r="B10" s="236"/>
      <c r="C10" s="224"/>
      <c r="D10" s="317"/>
      <c r="E10" s="324"/>
      <c r="F10" s="323"/>
      <c r="G10" s="324"/>
      <c r="H10" s="323"/>
      <c r="I10" s="324"/>
      <c r="J10" s="323"/>
      <c r="K10" s="324"/>
      <c r="L10" s="322"/>
      <c r="M10" s="322"/>
      <c r="N10" s="323"/>
      <c r="O10" s="322"/>
      <c r="P10" s="323"/>
      <c r="Q10" s="324"/>
      <c r="R10" s="323"/>
      <c r="S10" s="324"/>
      <c r="T10" s="323"/>
      <c r="U10" s="324"/>
      <c r="V10" s="323"/>
      <c r="W10" s="324"/>
      <c r="X10" s="323"/>
      <c r="Y10" s="242"/>
    </row>
    <row r="11" spans="1:25">
      <c r="A11" s="243"/>
      <c r="B11" s="236"/>
      <c r="C11" s="139">
        <v>2015</v>
      </c>
      <c r="D11" s="139">
        <v>2016</v>
      </c>
      <c r="E11" s="139">
        <v>2015</v>
      </c>
      <c r="F11" s="139">
        <v>2016</v>
      </c>
      <c r="G11" s="139">
        <v>2015</v>
      </c>
      <c r="H11" s="139">
        <v>2016</v>
      </c>
      <c r="I11" s="139">
        <v>2015</v>
      </c>
      <c r="J11" s="139">
        <v>2016</v>
      </c>
      <c r="K11" s="139">
        <v>2015</v>
      </c>
      <c r="L11" s="189">
        <v>2016</v>
      </c>
      <c r="M11" s="188">
        <v>2015</v>
      </c>
      <c r="N11" s="139">
        <v>2016</v>
      </c>
      <c r="O11" s="139">
        <v>2015</v>
      </c>
      <c r="P11" s="139">
        <v>2016</v>
      </c>
      <c r="Q11" s="139">
        <v>2015</v>
      </c>
      <c r="R11" s="139">
        <v>2016</v>
      </c>
      <c r="S11" s="139">
        <v>2015</v>
      </c>
      <c r="T11" s="139">
        <v>2016</v>
      </c>
      <c r="U11" s="139">
        <v>2015</v>
      </c>
      <c r="V11" s="139">
        <v>2016</v>
      </c>
      <c r="W11" s="139">
        <v>2015</v>
      </c>
      <c r="X11" s="139">
        <v>2016</v>
      </c>
      <c r="Y11" s="242"/>
    </row>
    <row r="12" spans="1:25" ht="14.25" customHeight="1">
      <c r="A12" s="274"/>
      <c r="B12" s="288"/>
      <c r="C12" s="331" t="s">
        <v>25</v>
      </c>
      <c r="D12" s="332"/>
      <c r="E12" s="332"/>
      <c r="F12" s="332"/>
      <c r="G12" s="332"/>
      <c r="H12" s="332"/>
      <c r="I12" s="332"/>
      <c r="J12" s="332"/>
      <c r="K12" s="332"/>
      <c r="L12" s="332"/>
      <c r="M12" s="332"/>
      <c r="N12" s="332"/>
      <c r="O12" s="332"/>
      <c r="P12" s="332"/>
      <c r="Q12" s="332"/>
      <c r="R12" s="332"/>
      <c r="S12" s="332"/>
      <c r="T12" s="332"/>
      <c r="U12" s="332"/>
      <c r="V12" s="332"/>
      <c r="W12" s="332"/>
      <c r="X12" s="333"/>
      <c r="Y12" s="280"/>
    </row>
    <row r="13" spans="1:25">
      <c r="A13" s="33"/>
      <c r="B13" s="34"/>
      <c r="C13" s="145"/>
      <c r="D13" s="145"/>
      <c r="E13" s="41"/>
      <c r="F13" s="41"/>
      <c r="G13" s="41"/>
      <c r="X13" s="18"/>
      <c r="Y13" s="127"/>
    </row>
    <row r="14" spans="1:25">
      <c r="A14" s="19">
        <v>11</v>
      </c>
      <c r="B14" s="44" t="s">
        <v>0</v>
      </c>
      <c r="C14" s="144">
        <v>1</v>
      </c>
      <c r="D14" s="144">
        <v>1</v>
      </c>
      <c r="E14" s="144">
        <v>1</v>
      </c>
      <c r="F14" s="144">
        <v>1</v>
      </c>
      <c r="G14" s="124" t="s">
        <v>116</v>
      </c>
      <c r="H14" s="124" t="s">
        <v>116</v>
      </c>
      <c r="I14" s="144">
        <v>1</v>
      </c>
      <c r="J14" s="144">
        <v>1</v>
      </c>
      <c r="K14" s="124" t="s">
        <v>116</v>
      </c>
      <c r="L14" s="124" t="s">
        <v>116</v>
      </c>
      <c r="M14" s="124" t="s">
        <v>52</v>
      </c>
      <c r="N14" s="124" t="s">
        <v>52</v>
      </c>
      <c r="O14" s="124" t="s">
        <v>52</v>
      </c>
      <c r="P14" s="124" t="s">
        <v>52</v>
      </c>
      <c r="Q14" s="124" t="s">
        <v>52</v>
      </c>
      <c r="R14" s="124" t="s">
        <v>52</v>
      </c>
      <c r="S14" s="124" t="s">
        <v>52</v>
      </c>
      <c r="T14" s="124" t="s">
        <v>52</v>
      </c>
      <c r="U14" s="124" t="s">
        <v>52</v>
      </c>
      <c r="V14" s="124" t="s">
        <v>52</v>
      </c>
      <c r="W14" s="124" t="s">
        <v>52</v>
      </c>
      <c r="X14" s="125" t="s">
        <v>52</v>
      </c>
      <c r="Y14" s="128">
        <v>11</v>
      </c>
    </row>
    <row r="15" spans="1:25">
      <c r="A15" s="21"/>
      <c r="B15" s="44"/>
      <c r="C15" s="14"/>
      <c r="D15" s="14"/>
      <c r="E15" s="124"/>
      <c r="F15" s="124"/>
      <c r="G15" s="124"/>
      <c r="H15" s="124"/>
      <c r="I15" s="124"/>
      <c r="J15" s="124"/>
      <c r="K15" s="124"/>
      <c r="L15" s="124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1"/>
      <c r="Y15" s="129"/>
    </row>
    <row r="16" spans="1:25">
      <c r="A16" s="19">
        <v>21</v>
      </c>
      <c r="B16" s="44" t="s">
        <v>1</v>
      </c>
      <c r="C16" s="144">
        <v>64</v>
      </c>
      <c r="D16" s="144">
        <v>67</v>
      </c>
      <c r="E16" s="144">
        <v>37</v>
      </c>
      <c r="F16" s="144">
        <v>39</v>
      </c>
      <c r="G16" s="144">
        <v>24</v>
      </c>
      <c r="H16" s="144">
        <v>24</v>
      </c>
      <c r="I16" s="144">
        <v>12</v>
      </c>
      <c r="J16" s="144">
        <v>14</v>
      </c>
      <c r="K16" s="144">
        <v>1</v>
      </c>
      <c r="L16" s="144">
        <v>1</v>
      </c>
      <c r="M16" s="144">
        <v>19</v>
      </c>
      <c r="N16" s="144">
        <v>20</v>
      </c>
      <c r="O16" s="144">
        <v>8</v>
      </c>
      <c r="P16" s="144">
        <v>8</v>
      </c>
      <c r="Q16" s="144">
        <v>3</v>
      </c>
      <c r="R16" s="144">
        <v>3</v>
      </c>
      <c r="S16" s="144">
        <v>8</v>
      </c>
      <c r="T16" s="144">
        <v>8</v>
      </c>
      <c r="U16" s="144">
        <v>5</v>
      </c>
      <c r="V16" s="144">
        <v>5</v>
      </c>
      <c r="W16" s="124" t="s">
        <v>52</v>
      </c>
      <c r="X16" s="125" t="s">
        <v>52</v>
      </c>
      <c r="Y16" s="128">
        <v>21</v>
      </c>
    </row>
    <row r="17" spans="1:25">
      <c r="A17" s="19">
        <v>22</v>
      </c>
      <c r="B17" s="44" t="s">
        <v>2</v>
      </c>
      <c r="C17" s="144">
        <v>92</v>
      </c>
      <c r="D17" s="144">
        <v>88</v>
      </c>
      <c r="E17" s="144">
        <v>31</v>
      </c>
      <c r="F17" s="144">
        <v>37</v>
      </c>
      <c r="G17" s="144">
        <v>25</v>
      </c>
      <c r="H17" s="144">
        <v>31</v>
      </c>
      <c r="I17" s="144">
        <v>4</v>
      </c>
      <c r="J17" s="144">
        <v>4</v>
      </c>
      <c r="K17" s="144">
        <v>2</v>
      </c>
      <c r="L17" s="144">
        <v>2</v>
      </c>
      <c r="M17" s="144">
        <v>60</v>
      </c>
      <c r="N17" s="144">
        <v>51</v>
      </c>
      <c r="O17" s="144">
        <v>1</v>
      </c>
      <c r="P17" s="124" t="s">
        <v>52</v>
      </c>
      <c r="Q17" s="144">
        <v>1</v>
      </c>
      <c r="R17" s="124" t="s">
        <v>52</v>
      </c>
      <c r="S17" s="144">
        <v>1</v>
      </c>
      <c r="T17" s="124" t="s">
        <v>52</v>
      </c>
      <c r="U17" s="144" t="s">
        <v>52</v>
      </c>
      <c r="V17" s="124" t="s">
        <v>52</v>
      </c>
      <c r="W17" s="124" t="s">
        <v>52</v>
      </c>
      <c r="X17" s="125" t="s">
        <v>52</v>
      </c>
      <c r="Y17" s="128">
        <v>22</v>
      </c>
    </row>
    <row r="18" spans="1:25">
      <c r="A18" s="19">
        <v>23</v>
      </c>
      <c r="B18" s="44" t="s">
        <v>3</v>
      </c>
      <c r="C18" s="144">
        <v>57</v>
      </c>
      <c r="D18" s="144">
        <v>63</v>
      </c>
      <c r="E18" s="144">
        <v>55</v>
      </c>
      <c r="F18" s="144">
        <v>61</v>
      </c>
      <c r="G18" s="144">
        <v>55</v>
      </c>
      <c r="H18" s="144">
        <v>61</v>
      </c>
      <c r="I18" s="144" t="s">
        <v>52</v>
      </c>
      <c r="J18" s="144" t="s">
        <v>52</v>
      </c>
      <c r="K18" s="144" t="s">
        <v>52</v>
      </c>
      <c r="L18" s="144" t="s">
        <v>52</v>
      </c>
      <c r="M18" s="144">
        <v>2</v>
      </c>
      <c r="N18" s="144">
        <v>2</v>
      </c>
      <c r="O18" s="144" t="s">
        <v>52</v>
      </c>
      <c r="P18" s="124" t="s">
        <v>52</v>
      </c>
      <c r="Q18" s="144" t="s">
        <v>52</v>
      </c>
      <c r="R18" s="124" t="s">
        <v>52</v>
      </c>
      <c r="S18" s="144" t="s">
        <v>52</v>
      </c>
      <c r="T18" s="124" t="s">
        <v>52</v>
      </c>
      <c r="U18" s="144" t="s">
        <v>52</v>
      </c>
      <c r="V18" s="124" t="s">
        <v>52</v>
      </c>
      <c r="W18" s="124" t="s">
        <v>52</v>
      </c>
      <c r="X18" s="125" t="s">
        <v>52</v>
      </c>
      <c r="Y18" s="128">
        <v>23</v>
      </c>
    </row>
    <row r="19" spans="1:25">
      <c r="A19" s="19">
        <v>24</v>
      </c>
      <c r="B19" s="44" t="s">
        <v>4</v>
      </c>
      <c r="C19" s="144">
        <v>56</v>
      </c>
      <c r="D19" s="144">
        <v>56</v>
      </c>
      <c r="E19" s="144">
        <v>8</v>
      </c>
      <c r="F19" s="144">
        <v>8</v>
      </c>
      <c r="G19" s="144" t="s">
        <v>52</v>
      </c>
      <c r="H19" s="144" t="s">
        <v>52</v>
      </c>
      <c r="I19" s="144">
        <v>5</v>
      </c>
      <c r="J19" s="144">
        <v>5</v>
      </c>
      <c r="K19" s="144">
        <v>3</v>
      </c>
      <c r="L19" s="144">
        <v>3</v>
      </c>
      <c r="M19" s="144">
        <v>48</v>
      </c>
      <c r="N19" s="144">
        <v>48</v>
      </c>
      <c r="O19" s="144" t="s">
        <v>52</v>
      </c>
      <c r="P19" s="124" t="s">
        <v>52</v>
      </c>
      <c r="Q19" s="144" t="s">
        <v>52</v>
      </c>
      <c r="R19" s="124" t="s">
        <v>52</v>
      </c>
      <c r="S19" s="144" t="s">
        <v>52</v>
      </c>
      <c r="T19" s="124" t="s">
        <v>52</v>
      </c>
      <c r="U19" s="144" t="s">
        <v>52</v>
      </c>
      <c r="V19" s="124" t="s">
        <v>52</v>
      </c>
      <c r="W19" s="124" t="s">
        <v>52</v>
      </c>
      <c r="X19" s="125" t="s">
        <v>52</v>
      </c>
      <c r="Y19" s="128">
        <v>24</v>
      </c>
    </row>
    <row r="20" spans="1:25">
      <c r="A20" s="21"/>
      <c r="B20" s="44"/>
      <c r="C20" s="14"/>
      <c r="D20" s="14"/>
      <c r="E20" s="144"/>
      <c r="F20" s="14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40"/>
      <c r="X20" s="141"/>
      <c r="Y20" s="129"/>
    </row>
    <row r="21" spans="1:25">
      <c r="A21" s="21"/>
      <c r="B21" s="44"/>
      <c r="C21" s="14"/>
      <c r="D21" s="14"/>
      <c r="E21" s="144"/>
      <c r="F21" s="14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40"/>
      <c r="X21" s="141"/>
      <c r="Y21" s="129"/>
    </row>
    <row r="22" spans="1:25">
      <c r="A22" s="19">
        <v>12</v>
      </c>
      <c r="B22" s="44" t="s">
        <v>5</v>
      </c>
      <c r="C22" s="144">
        <v>3</v>
      </c>
      <c r="D22" s="144">
        <v>3</v>
      </c>
      <c r="E22" s="144">
        <v>3</v>
      </c>
      <c r="F22" s="144">
        <v>3</v>
      </c>
      <c r="G22" s="144">
        <v>2</v>
      </c>
      <c r="H22" s="144">
        <v>2</v>
      </c>
      <c r="I22" s="144">
        <v>1</v>
      </c>
      <c r="J22" s="144">
        <v>1</v>
      </c>
      <c r="K22" s="144" t="s">
        <v>52</v>
      </c>
      <c r="L22" s="144" t="s">
        <v>52</v>
      </c>
      <c r="M22" s="144" t="s">
        <v>52</v>
      </c>
      <c r="N22" s="144" t="s">
        <v>52</v>
      </c>
      <c r="O22" s="144" t="s">
        <v>52</v>
      </c>
      <c r="P22" s="124" t="s">
        <v>52</v>
      </c>
      <c r="Q22" s="144" t="s">
        <v>52</v>
      </c>
      <c r="R22" s="124" t="s">
        <v>52</v>
      </c>
      <c r="S22" s="144" t="s">
        <v>52</v>
      </c>
      <c r="T22" s="124" t="s">
        <v>52</v>
      </c>
      <c r="U22" s="144" t="s">
        <v>52</v>
      </c>
      <c r="V22" s="124" t="s">
        <v>52</v>
      </c>
      <c r="W22" s="124" t="s">
        <v>52</v>
      </c>
      <c r="X22" s="125" t="s">
        <v>52</v>
      </c>
      <c r="Y22" s="128">
        <v>12</v>
      </c>
    </row>
    <row r="23" spans="1:25">
      <c r="A23" s="23"/>
      <c r="B23" s="44"/>
      <c r="C23" s="14"/>
      <c r="D23" s="14"/>
      <c r="E23" s="144"/>
      <c r="F23" s="14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40"/>
      <c r="X23" s="141"/>
      <c r="Y23" s="130"/>
    </row>
    <row r="24" spans="1:25">
      <c r="A24" s="19">
        <v>25</v>
      </c>
      <c r="B24" s="44" t="s">
        <v>6</v>
      </c>
      <c r="C24" s="144">
        <v>59</v>
      </c>
      <c r="D24" s="144">
        <v>56</v>
      </c>
      <c r="E24" s="144">
        <v>41</v>
      </c>
      <c r="F24" s="144">
        <v>41</v>
      </c>
      <c r="G24" s="144">
        <v>21</v>
      </c>
      <c r="H24" s="144">
        <v>22</v>
      </c>
      <c r="I24" s="144">
        <v>10</v>
      </c>
      <c r="J24" s="144">
        <v>9</v>
      </c>
      <c r="K24" s="144">
        <v>10</v>
      </c>
      <c r="L24" s="144">
        <v>10</v>
      </c>
      <c r="M24" s="144">
        <v>18</v>
      </c>
      <c r="N24" s="144">
        <v>15</v>
      </c>
      <c r="O24" s="144" t="s">
        <v>52</v>
      </c>
      <c r="P24" s="124" t="s">
        <v>52</v>
      </c>
      <c r="Q24" s="144" t="s">
        <v>52</v>
      </c>
      <c r="R24" s="124" t="s">
        <v>52</v>
      </c>
      <c r="S24" s="144" t="s">
        <v>52</v>
      </c>
      <c r="T24" s="124" t="s">
        <v>52</v>
      </c>
      <c r="U24" s="144" t="s">
        <v>52</v>
      </c>
      <c r="V24" s="124" t="s">
        <v>52</v>
      </c>
      <c r="W24" s="124" t="s">
        <v>52</v>
      </c>
      <c r="X24" s="125" t="s">
        <v>52</v>
      </c>
      <c r="Y24" s="128">
        <v>25</v>
      </c>
    </row>
    <row r="25" spans="1:25">
      <c r="A25" s="19">
        <v>26</v>
      </c>
      <c r="B25" s="44" t="s">
        <v>7</v>
      </c>
      <c r="C25" s="144">
        <v>27</v>
      </c>
      <c r="D25" s="144">
        <v>29</v>
      </c>
      <c r="E25" s="144">
        <v>18</v>
      </c>
      <c r="F25" s="144">
        <v>15</v>
      </c>
      <c r="G25" s="144">
        <v>9</v>
      </c>
      <c r="H25" s="144">
        <v>7</v>
      </c>
      <c r="I25" s="144">
        <v>9</v>
      </c>
      <c r="J25" s="144">
        <v>7</v>
      </c>
      <c r="K25" s="144" t="s">
        <v>52</v>
      </c>
      <c r="L25" s="144">
        <v>1</v>
      </c>
      <c r="M25" s="144">
        <v>9</v>
      </c>
      <c r="N25" s="144">
        <v>10</v>
      </c>
      <c r="O25" s="144" t="s">
        <v>52</v>
      </c>
      <c r="P25" s="144">
        <v>4</v>
      </c>
      <c r="Q25" s="144" t="s">
        <v>52</v>
      </c>
      <c r="R25" s="144">
        <v>2</v>
      </c>
      <c r="S25" s="144" t="s">
        <v>52</v>
      </c>
      <c r="T25" s="144">
        <v>3</v>
      </c>
      <c r="U25" s="144" t="s">
        <v>52</v>
      </c>
      <c r="V25" s="144">
        <v>3</v>
      </c>
      <c r="W25" s="124" t="s">
        <v>52</v>
      </c>
      <c r="X25" s="125" t="s">
        <v>52</v>
      </c>
      <c r="Y25" s="128">
        <v>26</v>
      </c>
    </row>
    <row r="26" spans="1:25">
      <c r="A26" s="19">
        <v>27</v>
      </c>
      <c r="B26" s="44" t="s">
        <v>8</v>
      </c>
      <c r="C26" s="144">
        <v>43</v>
      </c>
      <c r="D26" s="144">
        <v>38</v>
      </c>
      <c r="E26" s="144">
        <v>16</v>
      </c>
      <c r="F26" s="144">
        <v>15</v>
      </c>
      <c r="G26" s="144">
        <v>10</v>
      </c>
      <c r="H26" s="144">
        <v>9</v>
      </c>
      <c r="I26" s="144">
        <v>6</v>
      </c>
      <c r="J26" s="144">
        <v>6</v>
      </c>
      <c r="K26" s="144" t="s">
        <v>52</v>
      </c>
      <c r="L26" s="144" t="s">
        <v>52</v>
      </c>
      <c r="M26" s="144">
        <v>25</v>
      </c>
      <c r="N26" s="144">
        <v>21</v>
      </c>
      <c r="O26" s="144">
        <v>2</v>
      </c>
      <c r="P26" s="144">
        <v>2</v>
      </c>
      <c r="Q26" s="144">
        <v>2</v>
      </c>
      <c r="R26" s="144">
        <v>2</v>
      </c>
      <c r="S26" s="144" t="s">
        <v>52</v>
      </c>
      <c r="T26" s="124" t="s">
        <v>52</v>
      </c>
      <c r="U26" s="144">
        <v>2</v>
      </c>
      <c r="V26" s="144">
        <v>2</v>
      </c>
      <c r="W26" s="124" t="s">
        <v>52</v>
      </c>
      <c r="X26" s="125" t="s">
        <v>52</v>
      </c>
      <c r="Y26" s="128">
        <v>27</v>
      </c>
    </row>
    <row r="27" spans="1:25">
      <c r="A27" s="19">
        <v>28</v>
      </c>
      <c r="B27" s="123" t="s">
        <v>53</v>
      </c>
      <c r="C27" s="14"/>
      <c r="D27" s="14"/>
      <c r="E27" s="144"/>
      <c r="F27" s="144"/>
      <c r="G27" s="124"/>
      <c r="H27" s="124"/>
      <c r="I27" s="124"/>
      <c r="J27" s="124"/>
      <c r="K27" s="124"/>
      <c r="L27" s="124"/>
      <c r="M27" s="144"/>
      <c r="N27" s="144"/>
      <c r="O27" s="144"/>
      <c r="P27" s="144"/>
      <c r="Q27" s="144"/>
      <c r="R27" s="144"/>
      <c r="S27" s="144"/>
      <c r="T27" s="144"/>
      <c r="U27" s="144"/>
      <c r="V27" s="144"/>
      <c r="W27" s="143"/>
      <c r="X27" s="147"/>
    </row>
    <row r="28" spans="1:25">
      <c r="A28" s="19"/>
      <c r="B28" s="123" t="s">
        <v>54</v>
      </c>
      <c r="C28" s="144">
        <v>59</v>
      </c>
      <c r="D28" s="144">
        <v>65</v>
      </c>
      <c r="E28" s="144">
        <v>24</v>
      </c>
      <c r="F28" s="144">
        <v>23</v>
      </c>
      <c r="G28" s="144">
        <v>13</v>
      </c>
      <c r="H28" s="144">
        <v>11</v>
      </c>
      <c r="I28" s="144">
        <v>11</v>
      </c>
      <c r="J28" s="144">
        <v>12</v>
      </c>
      <c r="K28" s="144" t="s">
        <v>52</v>
      </c>
      <c r="L28" s="144" t="s">
        <v>52</v>
      </c>
      <c r="M28" s="144">
        <v>34</v>
      </c>
      <c r="N28" s="144">
        <v>41</v>
      </c>
      <c r="O28" s="144">
        <v>1</v>
      </c>
      <c r="P28" s="144">
        <v>1</v>
      </c>
      <c r="Q28" s="144" t="s">
        <v>52</v>
      </c>
      <c r="R28" s="144">
        <v>1</v>
      </c>
      <c r="S28" s="144">
        <v>1</v>
      </c>
      <c r="T28" s="144">
        <v>1</v>
      </c>
      <c r="U28" s="144" t="s">
        <v>52</v>
      </c>
      <c r="V28" s="124" t="s">
        <v>52</v>
      </c>
      <c r="W28" s="144">
        <v>1</v>
      </c>
      <c r="X28" s="190" t="s">
        <v>52</v>
      </c>
      <c r="Y28" s="128">
        <v>28</v>
      </c>
    </row>
    <row r="29" spans="1:25">
      <c r="A29" s="21"/>
      <c r="B29" s="44"/>
      <c r="C29" s="14"/>
      <c r="D29" s="14"/>
      <c r="E29" s="144"/>
      <c r="F29" s="14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40"/>
      <c r="X29" s="141"/>
      <c r="Y29" s="129"/>
    </row>
    <row r="30" spans="1:25">
      <c r="A30" s="21"/>
      <c r="B30" s="44"/>
      <c r="C30" s="14"/>
      <c r="D30" s="14"/>
      <c r="E30" s="144"/>
      <c r="F30" s="14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40"/>
      <c r="X30" s="141"/>
      <c r="Y30" s="129"/>
    </row>
    <row r="31" spans="1:25">
      <c r="A31" s="19">
        <v>13</v>
      </c>
      <c r="B31" s="44" t="s">
        <v>10</v>
      </c>
      <c r="C31" s="144">
        <v>2</v>
      </c>
      <c r="D31" s="144">
        <v>3</v>
      </c>
      <c r="E31" s="144">
        <f t="shared" ref="E31:E37" si="0">SUM(G31,I31,K31)</f>
        <v>2</v>
      </c>
      <c r="F31" s="144">
        <v>2</v>
      </c>
      <c r="G31" s="144">
        <v>1</v>
      </c>
      <c r="H31" s="144">
        <v>1</v>
      </c>
      <c r="I31" s="144">
        <v>1</v>
      </c>
      <c r="J31" s="144">
        <v>1</v>
      </c>
      <c r="K31" s="144" t="s">
        <v>52</v>
      </c>
      <c r="L31" s="144" t="s">
        <v>52</v>
      </c>
      <c r="M31" s="144" t="s">
        <v>52</v>
      </c>
      <c r="N31" s="144">
        <v>1</v>
      </c>
      <c r="O31" s="144" t="s">
        <v>52</v>
      </c>
      <c r="P31" s="144" t="s">
        <v>52</v>
      </c>
      <c r="Q31" s="144" t="s">
        <v>52</v>
      </c>
      <c r="R31" s="144" t="s">
        <v>52</v>
      </c>
      <c r="S31" s="144" t="s">
        <v>52</v>
      </c>
      <c r="T31" s="124" t="s">
        <v>52</v>
      </c>
      <c r="U31" s="144" t="s">
        <v>52</v>
      </c>
      <c r="V31" s="124" t="s">
        <v>52</v>
      </c>
      <c r="W31" s="124" t="s">
        <v>52</v>
      </c>
      <c r="X31" s="125" t="s">
        <v>52</v>
      </c>
      <c r="Y31" s="128">
        <v>13</v>
      </c>
    </row>
    <row r="32" spans="1:25">
      <c r="A32" s="21"/>
      <c r="B32" s="44"/>
      <c r="C32" s="14"/>
      <c r="D32" s="14"/>
      <c r="E32" s="144"/>
      <c r="F32" s="14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40"/>
      <c r="X32" s="141"/>
      <c r="Y32" s="129"/>
    </row>
    <row r="33" spans="1:25">
      <c r="A33" s="19">
        <v>29</v>
      </c>
      <c r="B33" s="44" t="s">
        <v>11</v>
      </c>
      <c r="C33" s="144">
        <v>37</v>
      </c>
      <c r="D33" s="144">
        <v>39</v>
      </c>
      <c r="E33" s="144">
        <v>27</v>
      </c>
      <c r="F33" s="144">
        <v>29</v>
      </c>
      <c r="G33" s="144">
        <v>21</v>
      </c>
      <c r="H33" s="144">
        <v>22</v>
      </c>
      <c r="I33" s="144">
        <v>6</v>
      </c>
      <c r="J33" s="144">
        <v>7</v>
      </c>
      <c r="K33" s="144" t="s">
        <v>52</v>
      </c>
      <c r="L33" s="144" t="s">
        <v>52</v>
      </c>
      <c r="M33" s="144">
        <v>10</v>
      </c>
      <c r="N33" s="144">
        <v>10</v>
      </c>
      <c r="O33" s="144" t="s">
        <v>52</v>
      </c>
      <c r="P33" s="144" t="s">
        <v>52</v>
      </c>
      <c r="Q33" s="144" t="s">
        <v>52</v>
      </c>
      <c r="R33" s="144" t="s">
        <v>52</v>
      </c>
      <c r="S33" s="144" t="s">
        <v>52</v>
      </c>
      <c r="T33" s="124" t="s">
        <v>52</v>
      </c>
      <c r="U33" s="144" t="s">
        <v>52</v>
      </c>
      <c r="V33" s="124" t="s">
        <v>52</v>
      </c>
      <c r="W33" s="124" t="s">
        <v>52</v>
      </c>
      <c r="X33" s="125" t="s">
        <v>52</v>
      </c>
      <c r="Y33" s="128">
        <v>29</v>
      </c>
    </row>
    <row r="34" spans="1:25">
      <c r="A34" s="19">
        <v>30</v>
      </c>
      <c r="B34" s="44" t="s">
        <v>12</v>
      </c>
      <c r="C34" s="144">
        <v>47</v>
      </c>
      <c r="D34" s="144">
        <v>48</v>
      </c>
      <c r="E34" s="144">
        <v>22</v>
      </c>
      <c r="F34" s="144">
        <v>22</v>
      </c>
      <c r="G34" s="144">
        <v>16</v>
      </c>
      <c r="H34" s="144">
        <v>16</v>
      </c>
      <c r="I34" s="144">
        <v>6</v>
      </c>
      <c r="J34" s="144">
        <v>6</v>
      </c>
      <c r="K34" s="144" t="s">
        <v>52</v>
      </c>
      <c r="L34" s="144" t="s">
        <v>52</v>
      </c>
      <c r="M34" s="144">
        <v>24</v>
      </c>
      <c r="N34" s="144">
        <v>25</v>
      </c>
      <c r="O34" s="144">
        <v>1</v>
      </c>
      <c r="P34" s="144">
        <v>1</v>
      </c>
      <c r="Q34" s="144">
        <v>1</v>
      </c>
      <c r="R34" s="144">
        <v>1</v>
      </c>
      <c r="S34" s="144" t="s">
        <v>52</v>
      </c>
      <c r="T34" s="124" t="s">
        <v>52</v>
      </c>
      <c r="U34" s="144">
        <v>1</v>
      </c>
      <c r="V34" s="144">
        <v>1</v>
      </c>
      <c r="W34" s="124" t="s">
        <v>52</v>
      </c>
      <c r="X34" s="125" t="s">
        <v>52</v>
      </c>
      <c r="Y34" s="128">
        <v>30</v>
      </c>
    </row>
    <row r="35" spans="1:25">
      <c r="A35" s="24"/>
      <c r="B35" s="46"/>
      <c r="C35" s="124"/>
      <c r="D35" s="124"/>
      <c r="E35" s="144"/>
      <c r="F35" s="144"/>
      <c r="G35" s="124"/>
      <c r="H35" s="124"/>
      <c r="I35" s="124"/>
      <c r="J35" s="124"/>
      <c r="K35" s="126"/>
      <c r="L35" s="126"/>
      <c r="M35" s="150"/>
      <c r="N35" s="150"/>
      <c r="O35" s="150"/>
      <c r="P35" s="150"/>
      <c r="Q35" s="150"/>
      <c r="R35" s="150"/>
      <c r="S35" s="150"/>
      <c r="T35" s="150"/>
      <c r="U35" s="150"/>
      <c r="V35" s="150"/>
      <c r="W35" s="151"/>
      <c r="X35" s="152"/>
      <c r="Y35" s="131"/>
    </row>
    <row r="36" spans="1:25">
      <c r="A36" s="12"/>
      <c r="B36" s="47"/>
      <c r="C36" s="149"/>
      <c r="D36" s="149"/>
      <c r="E36" s="144"/>
      <c r="F36" s="144"/>
      <c r="G36" s="149"/>
      <c r="H36" s="149"/>
      <c r="I36" s="149"/>
      <c r="J36" s="149"/>
      <c r="K36" s="126"/>
      <c r="L36" s="126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1"/>
      <c r="X36" s="152"/>
      <c r="Y36" s="132"/>
    </row>
    <row r="37" spans="1:25">
      <c r="A37" s="25"/>
      <c r="B37" s="45" t="s">
        <v>35</v>
      </c>
      <c r="C37" s="146">
        <v>547</v>
      </c>
      <c r="D37" s="196">
        <v>556</v>
      </c>
      <c r="E37" s="146">
        <f t="shared" si="0"/>
        <v>285</v>
      </c>
      <c r="F37" s="196">
        <f>SUM(F14:F36)</f>
        <v>296</v>
      </c>
      <c r="G37" s="146">
        <f t="shared" ref="G37" si="1">SUM(G14:G34)</f>
        <v>197</v>
      </c>
      <c r="H37" s="196">
        <v>206</v>
      </c>
      <c r="I37" s="146">
        <f t="shared" ref="I37" si="2">SUM(I14:I34)</f>
        <v>72</v>
      </c>
      <c r="J37" s="196">
        <v>73</v>
      </c>
      <c r="K37" s="146">
        <f t="shared" ref="K37" si="3">SUM(K14:K34)</f>
        <v>16</v>
      </c>
      <c r="L37" s="196">
        <v>17</v>
      </c>
      <c r="M37" s="146">
        <f t="shared" ref="M37" si="4">SUM(M14:M34)</f>
        <v>249</v>
      </c>
      <c r="N37" s="196">
        <v>244</v>
      </c>
      <c r="O37" s="146">
        <f t="shared" ref="O37" si="5">SUM(O14:O34)</f>
        <v>13</v>
      </c>
      <c r="P37" s="196">
        <v>16</v>
      </c>
      <c r="Q37" s="146">
        <f t="shared" ref="Q37" si="6">SUM(Q14:Q34)</f>
        <v>7</v>
      </c>
      <c r="R37" s="196">
        <v>9</v>
      </c>
      <c r="S37" s="146">
        <f t="shared" ref="S37" si="7">SUM(S14:S34)</f>
        <v>10</v>
      </c>
      <c r="T37" s="196">
        <v>12</v>
      </c>
      <c r="U37" s="146">
        <f t="shared" ref="U37" si="8">SUM(U14:U34)</f>
        <v>8</v>
      </c>
      <c r="V37" s="196">
        <v>11</v>
      </c>
      <c r="W37" s="146">
        <v>1</v>
      </c>
      <c r="X37" s="197" t="s">
        <v>52</v>
      </c>
      <c r="Y37" s="25"/>
    </row>
    <row r="38" spans="1:25">
      <c r="I38" s="155"/>
      <c r="Q38" s="53"/>
      <c r="S38" s="155"/>
      <c r="W38" s="41"/>
    </row>
    <row r="39" spans="1:25">
      <c r="A39" s="142" t="s">
        <v>20</v>
      </c>
      <c r="D39" s="43"/>
      <c r="E39" s="43"/>
      <c r="F39" s="43"/>
      <c r="G39" s="43"/>
      <c r="H39" s="43"/>
      <c r="I39" s="43"/>
      <c r="J39" s="43"/>
      <c r="K39" s="43"/>
      <c r="L39" s="43"/>
      <c r="M39" s="43"/>
      <c r="Y39" s="62"/>
    </row>
    <row r="40" spans="1:25">
      <c r="A40" s="42" t="s">
        <v>174</v>
      </c>
      <c r="B40" s="43"/>
      <c r="C40" s="43"/>
      <c r="Y40" s="122"/>
    </row>
    <row r="41" spans="1:25">
      <c r="A41" s="59" t="s">
        <v>84</v>
      </c>
    </row>
  </sheetData>
  <mergeCells count="23">
    <mergeCell ref="Y4:Y12"/>
    <mergeCell ref="C5:D10"/>
    <mergeCell ref="C4:X4"/>
    <mergeCell ref="A4:A12"/>
    <mergeCell ref="B4:B12"/>
    <mergeCell ref="C12:X12"/>
    <mergeCell ref="E7:F10"/>
    <mergeCell ref="E5:X5"/>
    <mergeCell ref="G9:H10"/>
    <mergeCell ref="G8:J8"/>
    <mergeCell ref="I9:J10"/>
    <mergeCell ref="O6:X6"/>
    <mergeCell ref="K8:L10"/>
    <mergeCell ref="E6:L6"/>
    <mergeCell ref="G7:L7"/>
    <mergeCell ref="M6:N10"/>
    <mergeCell ref="O7:P10"/>
    <mergeCell ref="Q9:R10"/>
    <mergeCell ref="Q8:T8"/>
    <mergeCell ref="S9:T10"/>
    <mergeCell ref="Q7:X7"/>
    <mergeCell ref="U8:V10"/>
    <mergeCell ref="W8:X10"/>
  </mergeCells>
  <phoneticPr fontId="4" type="noConversion"/>
  <pageMargins left="0.78740157480314965" right="0.78740157480314965" top="0.98425196850393704" bottom="0.78740157480314965" header="0.51181102362204722" footer="0.55118110236220474"/>
  <pageSetup paperSize="9" firstPageNumber="12" orientation="portrait" r:id="rId1"/>
  <headerFooter alignWithMargins="0">
    <oddHeader>&amp;C&amp;P</oddHeader>
    <oddFooter>&amp;C&amp;6© Statistisches Landesamt des Freistaates Sachsen - Q I 9 - 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Titel</vt:lpstr>
      <vt:lpstr>Impressum</vt:lpstr>
      <vt:lpstr>Inhalt</vt:lpstr>
      <vt:lpstr>Tab 1 </vt:lpstr>
      <vt:lpstr>Tab 2 </vt:lpstr>
      <vt:lpstr>Tab 3</vt:lpstr>
      <vt:lpstr>Tab 4 </vt:lpstr>
      <vt:lpstr>Tab 5</vt:lpstr>
      <vt:lpstr>Tab 6 </vt:lpstr>
      <vt:lpstr>Tab 7 </vt:lpstr>
      <vt:lpstr>Tab 8</vt:lpstr>
      <vt:lpstr>Inhalt!Druckbereich</vt:lpstr>
      <vt:lpstr>'Tab 4 '!Druckbereich</vt:lpstr>
      <vt:lpstr>'Tab 8'!Druckbereich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Klärschlammentsorgung im Freistaat Sachsen 2016</dc:title>
  <dc:subject>Klärschlammentsorgung</dc:subject>
  <dc:creator>Statistisches Landesamt der Freistaates Sachsen</dc:creator>
  <cp:keywords>Klärschlamm, Klärschlammanfall, Abwasserbehandlungsanlage, Entsorgungswege</cp:keywords>
  <dc:description>Q I 9 - j16</dc:description>
  <cp:lastModifiedBy>Klaua, Eva - StaLa</cp:lastModifiedBy>
  <cp:lastPrinted>2018-01-08T13:46:53Z</cp:lastPrinted>
  <dcterms:created xsi:type="dcterms:W3CDTF">2008-11-18T09:02:58Z</dcterms:created>
  <dcterms:modified xsi:type="dcterms:W3CDTF">2018-01-09T11:04:48Z</dcterms:modified>
  <cp:category>Statistischer Bericht</cp:category>
  <cp:contentStatus>Januar 2018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-2040019429</vt:i4>
  </property>
  <property fmtid="{D5CDD505-2E9C-101B-9397-08002B2CF9AE}" pid="3" name="_NewReviewCycle">
    <vt:lpwstr/>
  </property>
  <property fmtid="{D5CDD505-2E9C-101B-9397-08002B2CF9AE}" pid="4" name="_EmailSubject">
    <vt:lpwstr>Statistischer Bericht Q I 9 -j/16 - Klärschlammentsorgung im Freistaat Sachsen 2016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  <property fmtid="{D5CDD505-2E9C-101B-9397-08002B2CF9AE}" pid="7" name="_ReviewingToolsShownOnce">
    <vt:lpwstr/>
  </property>
</Properties>
</file>