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Wb" defaultThemeVersion="124226"/>
  <bookViews>
    <workbookView xWindow="14385" yWindow="-15" windowWidth="14430" windowHeight="11550" tabRatio="862"/>
  </bookViews>
  <sheets>
    <sheet name="Inhalt" sheetId="173" r:id="rId1"/>
    <sheet name="1" sheetId="178" r:id="rId2"/>
    <sheet name="1.1" sheetId="179" r:id="rId3"/>
    <sheet name="1.2" sheetId="180" r:id="rId4"/>
    <sheet name="2" sheetId="10" r:id="rId5"/>
    <sheet name="2.1" sheetId="129" r:id="rId6"/>
    <sheet name="2.2" sheetId="134" r:id="rId7"/>
    <sheet name="3" sheetId="135" r:id="rId8"/>
    <sheet name="4" sheetId="55" r:id="rId9"/>
    <sheet name="5" sheetId="56" r:id="rId10"/>
    <sheet name="6" sheetId="69" r:id="rId11"/>
    <sheet name="6.1" sheetId="136" r:id="rId12"/>
    <sheet name="6.2" sheetId="137" r:id="rId13"/>
    <sheet name="7" sheetId="78" r:id="rId14"/>
    <sheet name="8" sheetId="22" r:id="rId15"/>
    <sheet name="9" sheetId="167" r:id="rId16"/>
    <sheet name="9.1" sheetId="168" r:id="rId17"/>
    <sheet name="9.2" sheetId="169" r:id="rId18"/>
    <sheet name="10" sheetId="142" r:id="rId19"/>
    <sheet name="10.1" sheetId="143" r:id="rId20"/>
    <sheet name="10.2" sheetId="144" r:id="rId21"/>
    <sheet name="11" sheetId="31" r:id="rId22"/>
    <sheet name="12" sheetId="131" r:id="rId23"/>
    <sheet name="13" sheetId="34" r:id="rId24"/>
    <sheet name="13.1" sheetId="150" r:id="rId25"/>
    <sheet name="13.2" sheetId="151" r:id="rId26"/>
    <sheet name="14" sheetId="37" r:id="rId27"/>
    <sheet name="15" sheetId="43" r:id="rId28"/>
    <sheet name="16" sheetId="42" r:id="rId29"/>
    <sheet name="17" sheetId="44" r:id="rId30"/>
    <sheet name="18" sheetId="45" r:id="rId31"/>
    <sheet name="19" sheetId="175" r:id="rId32"/>
    <sheet name="20" sheetId="152" r:id="rId33"/>
    <sheet name="20.1" sheetId="153" r:id="rId34"/>
    <sheet name="20.2" sheetId="176" r:id="rId35"/>
    <sheet name="21" sheetId="154" r:id="rId36"/>
    <sheet name="22" sheetId="177" r:id="rId37"/>
    <sheet name="23" sheetId="49" r:id="rId38"/>
    <sheet name="24" sheetId="110" r:id="rId39"/>
    <sheet name="25" sheetId="119" r:id="rId40"/>
    <sheet name="26" sheetId="120" r:id="rId41"/>
  </sheets>
  <externalReferences>
    <externalReference r:id="rId42"/>
  </externalReference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 localSheetId="31">#REF!</definedName>
    <definedName name="_xlnm.Database" localSheetId="32">#REF!</definedName>
    <definedName name="_xlnm.Database" localSheetId="33">#REF!</definedName>
    <definedName name="_xlnm.Database" localSheetId="34">#REF!</definedName>
    <definedName name="_xlnm.Database" localSheetId="35">#REF!</definedName>
    <definedName name="_xlnm.Database" localSheetId="36">#REF!</definedName>
    <definedName name="_xlnm.Database" localSheetId="16">#REF!</definedName>
    <definedName name="_xlnm.Database" localSheetId="17">#REF!</definedName>
    <definedName name="_xlnm.Database">#REF!</definedName>
    <definedName name="_xlnm.Print_Area" localSheetId="1">'1'!$A$1:$I$160</definedName>
    <definedName name="_xlnm.Print_Area" localSheetId="2">'1.1'!$A$1:$I$133</definedName>
    <definedName name="_xlnm.Print_Area" localSheetId="3">'1.2'!$A$1:$I$153</definedName>
    <definedName name="_xlnm.Print_Area" localSheetId="23">'13'!$A$1:$H$45</definedName>
    <definedName name="_xlnm.Print_Area" localSheetId="24">'13.1'!$A$1:$H$45</definedName>
    <definedName name="_xlnm.Print_Area" localSheetId="25">'13.2'!$A$1:$H$45</definedName>
    <definedName name="_xlnm.Print_Area" localSheetId="26">'14'!$A$1:$G$62</definedName>
    <definedName name="_xlnm.Print_Area" localSheetId="29">'17'!$A$1:$D$78</definedName>
    <definedName name="_xlnm.Print_Area" localSheetId="4">'2'!$A$1:$J$25</definedName>
    <definedName name="_xlnm.Print_Area" localSheetId="5">'2.1'!$A$1:$J$25</definedName>
    <definedName name="_xlnm.Print_Area" localSheetId="6">'2.2'!$A$1:$J$25</definedName>
    <definedName name="_xlnm.Print_Area" localSheetId="32">'20'!$A$1:$F$35</definedName>
    <definedName name="_xlnm.Print_Area" localSheetId="33">'20.1'!$A$1:$F$35</definedName>
    <definedName name="_xlnm.Print_Area" localSheetId="38">'24'!$A$1:$J$66</definedName>
    <definedName name="_xlnm.Print_Area" localSheetId="7">'3'!$A$1:$H$50</definedName>
    <definedName name="_xlnm.Print_Area" localSheetId="8">'4'!$A$1:$D$23</definedName>
    <definedName name="_xlnm.Print_Area" localSheetId="10">'6'!$A$1:$E$155</definedName>
    <definedName name="_xlnm.Print_Area" localSheetId="13">'7'!$A$1:$G$16</definedName>
    <definedName name="_xlnm.Print_Area" localSheetId="14">'8'!$A$1:$I$62</definedName>
    <definedName name="_xlnm.Print_Titles" localSheetId="1">'1'!#REF!</definedName>
    <definedName name="_xlnm.Print_Titles" localSheetId="2">'1.1'!#REF!</definedName>
    <definedName name="_xlnm.Print_Titles" localSheetId="3">'1.2'!#REF!</definedName>
    <definedName name="_xlnm.Print_Titles" localSheetId="18">'10'!#REF!</definedName>
    <definedName name="_xlnm.Print_Titles" localSheetId="19">'10.1'!#REF!</definedName>
    <definedName name="_xlnm.Print_Titles" localSheetId="20">'10.2'!#REF!</definedName>
    <definedName name="_xlnm.Print_Titles" localSheetId="22">'12'!#REF!</definedName>
    <definedName name="_xlnm.Print_Titles" localSheetId="11">'6.1'!#REF!</definedName>
    <definedName name="_xlnm.Print_Titles" localSheetId="12">'6.2'!#REF!</definedName>
    <definedName name="WordDatei" localSheetId="1">"I:\ABLAGEN\S2\S21\AB-21_Bildung\Uebergreifendes\Berichte\ABS\2015-16\01 - Grundschulen\2015-16 Grundschulbericht-Vorbemerkungen.doc"</definedName>
    <definedName name="WordDatei" localSheetId="2">"I:\ABLAGEN\S2\S21\AB-21_bildung\Uebergreifendes\Berichte\ABS\2009-10\00-Gesamt\2009-10-Gesamt-Vorbemerkungen.doc"</definedName>
    <definedName name="WordDatei" localSheetId="3">"I:\ABLAGEN\S2\S21\AB-21_bildung\Uebergreifendes\Berichte\ABS\2009-10\00-Gesamt\2009-10-Gesamt-Vorbemerkungen.doc"</definedName>
    <definedName name="WordDatei" localSheetId="32">"I:\ABLAGEN\S2\S21\AB-21_bildung\Uebergreifendes\Berichte\ABS\2011-12\02-Mittelschulen\2011-12 Mittelschulbericht-Vorbemerkungen.doc"</definedName>
    <definedName name="WordDatei" localSheetId="33">"I:\ABLAGEN\S2\S21\AB-21_bildung\Uebergreifendes\Berichte\ABS\2011-12\02-Mittelschulen\2011-12 Mittelschulbericht-Vorbemerkungen.doc"</definedName>
    <definedName name="WordDatei" localSheetId="34">"I:\ABLAGEN\S2\S21\AB-21_bildung\Uebergreifendes\Berichte\ABS\2011-12\02-Mittelschulen\2011-12 Mittelschulbericht-Vorbemerkungen.doc"</definedName>
    <definedName name="WordDatei" localSheetId="35">"I:\ABLAGEN\S2\S21\AB-21_bildung\Uebergreifendes\Berichte\ABS\2011-12\02-Mittelschulen\2011-12 Mittelschulbericht-Vorbemerkungen.doc"</definedName>
    <definedName name="WordDatei" localSheetId="15">"I:\ABLAGEN\S2\S21\AB-21_bildung\Uebergreifendes\Berichte\ABS\2012-13\01-Grundschulen\2012-13 Grundschulbericht-Vorbemerkungen.doc"</definedName>
    <definedName name="WordDatei" localSheetId="16">"I:\ABLAGEN\S2\S21\AB-21_bildung\Uebergreifendes\Berichte\ABS\2012-13\01-Grundschulen\2012-13 Grundschulbericht-Vorbemerkungen.doc"</definedName>
    <definedName name="WordDatei" localSheetId="17">"I:\ABLAGEN\S2\S21\AB-21_bildung\Uebergreifendes\Berichte\ABS\2012-13\01-Grundschulen\2012-13 Grundschulbericht-Vorbemerkungen.doc"</definedName>
    <definedName name="WordDatei">"I:\ABLAGEN\S2\S21\AB-21_Bildung\Uebergreifendes\Berichte\ABS\2015-16\04 - Förderschulen\2015-16 Förderschulbericht-Vorbemerkungen.doc"</definedName>
  </definedNames>
  <calcPr calcId="145621"/>
</workbook>
</file>

<file path=xl/calcChain.xml><?xml version="1.0" encoding="utf-8"?>
<calcChain xmlns="http://schemas.openxmlformats.org/spreadsheetml/2006/main">
  <c r="D18" i="177" l="1"/>
  <c r="C18" i="177"/>
  <c r="B18" i="177"/>
  <c r="B17" i="177"/>
  <c r="B16" i="177"/>
  <c r="B15" i="177"/>
  <c r="B14" i="177"/>
  <c r="B13" i="177"/>
  <c r="D12" i="177"/>
  <c r="C12" i="177"/>
  <c r="B12" i="177"/>
  <c r="B9" i="177"/>
  <c r="B8" i="177"/>
  <c r="B7" i="177"/>
  <c r="B6" i="177"/>
  <c r="B3" i="177"/>
  <c r="K20" i="175"/>
  <c r="H20" i="175"/>
  <c r="E20" i="175"/>
  <c r="K19" i="175"/>
  <c r="H19" i="175"/>
  <c r="E19" i="175"/>
  <c r="E18" i="175" s="1"/>
  <c r="K18" i="175"/>
  <c r="K17" i="175"/>
  <c r="H17" i="175"/>
  <c r="B17" i="175" s="1"/>
  <c r="E17" i="175"/>
  <c r="K14" i="175"/>
  <c r="H14" i="175"/>
  <c r="E14" i="175"/>
  <c r="K13" i="175"/>
  <c r="H13" i="175"/>
  <c r="E13" i="175"/>
  <c r="E12" i="175" s="1"/>
  <c r="K12" i="175"/>
  <c r="K11" i="175"/>
  <c r="H11" i="175"/>
  <c r="E11" i="175"/>
  <c r="K8" i="175"/>
  <c r="H8" i="175"/>
  <c r="E8" i="175"/>
  <c r="K7" i="175"/>
  <c r="K6" i="175" s="1"/>
  <c r="H7" i="175"/>
  <c r="E7" i="175"/>
  <c r="E6" i="175" s="1"/>
  <c r="H6" i="175"/>
  <c r="K5" i="175"/>
  <c r="H5" i="175"/>
  <c r="E5" i="175"/>
  <c r="E9" i="175" l="1"/>
  <c r="B6" i="175"/>
  <c r="E15" i="175"/>
  <c r="B5" i="175"/>
  <c r="B11" i="175"/>
  <c r="B14" i="175"/>
  <c r="K21" i="175"/>
  <c r="B20" i="175"/>
  <c r="K9" i="175"/>
  <c r="B8" i="175"/>
  <c r="K15" i="175"/>
  <c r="B13" i="175"/>
  <c r="B19" i="175"/>
  <c r="B18" i="175" s="1"/>
  <c r="B7" i="175"/>
  <c r="E21" i="175"/>
  <c r="H18" i="175"/>
  <c r="B21" i="175"/>
  <c r="B9" i="175"/>
  <c r="H9" i="175"/>
  <c r="H12" i="175"/>
  <c r="H15" i="175" s="1"/>
  <c r="H21" i="175"/>
  <c r="B7" i="45"/>
  <c r="B15" i="45"/>
  <c r="B14" i="45"/>
  <c r="B13" i="45"/>
  <c r="B11" i="45"/>
  <c r="B10" i="45"/>
  <c r="B9" i="45"/>
  <c r="B6" i="45"/>
  <c r="B5" i="45"/>
  <c r="B138" i="136"/>
  <c r="B33" i="69"/>
  <c r="B12" i="175" l="1"/>
  <c r="B15" i="175" s="1"/>
  <c r="C73" i="44"/>
  <c r="D73" i="44"/>
  <c r="B73" i="44"/>
  <c r="B6" i="49"/>
  <c r="B7" i="49"/>
  <c r="B8" i="49"/>
  <c r="B9" i="49"/>
  <c r="B10" i="49"/>
  <c r="B5" i="49"/>
  <c r="B4" i="49"/>
  <c r="D3" i="49"/>
  <c r="C3" i="49"/>
  <c r="B3" i="49" s="1"/>
  <c r="H47" i="135" l="1"/>
  <c r="H46" i="135" s="1"/>
  <c r="H45" i="135" s="1"/>
  <c r="H44" i="135" s="1"/>
  <c r="H43" i="135" s="1"/>
  <c r="H42" i="135" s="1"/>
  <c r="H41" i="135" s="1"/>
  <c r="H40" i="135" s="1"/>
  <c r="H39" i="135" s="1"/>
  <c r="H38" i="135" s="1"/>
  <c r="H37" i="135" s="1"/>
  <c r="H36" i="135" s="1"/>
  <c r="H35" i="135" s="1"/>
  <c r="H34" i="135" s="1"/>
  <c r="C46" i="135"/>
  <c r="C44" i="135" s="1"/>
  <c r="C42" i="135" s="1"/>
  <c r="C40" i="135" s="1"/>
  <c r="C38" i="135" s="1"/>
  <c r="C36" i="135" s="1"/>
  <c r="C34" i="135" s="1"/>
  <c r="C47" i="135"/>
  <c r="C45" i="135" s="1"/>
  <c r="C43" i="135" s="1"/>
  <c r="C41" i="135" s="1"/>
  <c r="C39" i="135" s="1"/>
  <c r="C37" i="135" s="1"/>
  <c r="C35" i="135" s="1"/>
  <c r="I25" i="134"/>
  <c r="H25" i="134"/>
  <c r="G25" i="134"/>
  <c r="F25" i="134"/>
  <c r="E25" i="134"/>
  <c r="C25" i="134"/>
  <c r="I24" i="134"/>
  <c r="H24" i="134"/>
  <c r="G24" i="134"/>
  <c r="F24" i="134"/>
  <c r="E24" i="134"/>
  <c r="C24" i="134"/>
  <c r="I23" i="134"/>
  <c r="H23" i="134"/>
  <c r="G23" i="134"/>
  <c r="F23" i="134"/>
  <c r="E23" i="134"/>
  <c r="C23" i="134"/>
  <c r="U34" i="110" l="1"/>
  <c r="V34" i="110"/>
  <c r="W34" i="110"/>
  <c r="X34" i="110"/>
  <c r="Y34" i="110"/>
  <c r="R32" i="22"/>
  <c r="J93" i="69"/>
</calcChain>
</file>

<file path=xl/sharedStrings.xml><?xml version="1.0" encoding="utf-8"?>
<sst xmlns="http://schemas.openxmlformats.org/spreadsheetml/2006/main" count="2886" uniqueCount="503">
  <si>
    <t>Fach</t>
  </si>
  <si>
    <t>5 bis 10</t>
  </si>
  <si>
    <t xml:space="preserve">  evangelisch-
    lutherisch</t>
  </si>
  <si>
    <t xml:space="preserve">  katholisch</t>
  </si>
  <si>
    <r>
      <t>1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bis 4</t>
    </r>
    <r>
      <rPr>
        <vertAlign val="superscript"/>
        <sz val="8"/>
        <rFont val="Arial"/>
        <family val="2"/>
      </rPr>
      <t>1)</t>
    </r>
  </si>
  <si>
    <t>1) ausschließlich öffentliche Schulen</t>
  </si>
  <si>
    <r>
      <t xml:space="preserve">  </t>
    </r>
    <r>
      <rPr>
        <sz val="9"/>
        <rFont val="Arial"/>
        <family val="2"/>
      </rPr>
      <t>darunter</t>
    </r>
  </si>
  <si>
    <t xml:space="preserve">  Neueintritt in den Schuldienst nach Ablegung
    der Zweiten Staatsprüfung für das Lehramt </t>
  </si>
  <si>
    <t xml:space="preserve">  Zugang aus der gleichen Schulart in Sachsen</t>
  </si>
  <si>
    <t xml:space="preserve">  Zugang aus einer anderen Schulart in Sachsen</t>
  </si>
  <si>
    <t xml:space="preserve">  Wiedereintritt in den Schuldienst
    (z. B. nach Mutterschutz, Elternzeit, Wehrdienst,  
    Langzeiterkrankung, ...)</t>
  </si>
  <si>
    <t xml:space="preserve">  Eintritt in den Ruhestand </t>
  </si>
  <si>
    <t xml:space="preserve">    auf Antrag vor Erreichen der Altersgrenze</t>
  </si>
  <si>
    <t xml:space="preserve">  Übergang zu der gleichen Schulart in Sachsen</t>
  </si>
  <si>
    <t xml:space="preserve">  Übergang zu einer anderen Schulart in Sachsen</t>
  </si>
  <si>
    <t xml:space="preserve">  Abgang wegen Beurlaubung
    (z. B. Mutterschutz, Elternzeit, Wehrdienst, 
    Langzeiterkrankung, ...)</t>
  </si>
  <si>
    <t>Davon in … Trägerschaft</t>
  </si>
  <si>
    <t>Grundschulen</t>
  </si>
  <si>
    <t>Englisch</t>
  </si>
  <si>
    <t>Französisch</t>
  </si>
  <si>
    <t>Russisch</t>
  </si>
  <si>
    <t>Schulan-
fänger</t>
  </si>
  <si>
    <t>emotionale und soziale Entwicklung</t>
  </si>
  <si>
    <t>Kontinent
Land der Staatsangehörigkeit</t>
  </si>
  <si>
    <t>Gastlehrer von anderen Schulen</t>
  </si>
  <si>
    <t>Körperliche
und
motorische
Entwicklung</t>
  </si>
  <si>
    <t>Geistige
Entwicklung</t>
  </si>
  <si>
    <t>Emotionale
und
soziale
Entwicklung</t>
  </si>
  <si>
    <t>1) Mehrfachzählung</t>
  </si>
  <si>
    <t>1999/2000</t>
  </si>
  <si>
    <t>Inhalt</t>
  </si>
  <si>
    <r>
      <t>Stundenweise beschäftigt</t>
    </r>
    <r>
      <rPr>
        <vertAlign val="superscript"/>
        <sz val="9"/>
        <rFont val="Arial"/>
        <family val="2"/>
      </rPr>
      <t>3)</t>
    </r>
  </si>
  <si>
    <t>1992/1993</t>
  </si>
  <si>
    <t>1993/1994</t>
  </si>
  <si>
    <t>1994/1995</t>
  </si>
  <si>
    <t>1995/1996</t>
  </si>
  <si>
    <t>1996/1997</t>
  </si>
  <si>
    <t>1997/1998</t>
  </si>
  <si>
    <t>1998/1999</t>
  </si>
  <si>
    <t>2000/2001</t>
  </si>
  <si>
    <t>2001/2002</t>
  </si>
  <si>
    <t>2002/2003</t>
  </si>
  <si>
    <t>2003/2004</t>
  </si>
  <si>
    <t>2004/2005</t>
  </si>
  <si>
    <t>2005/2006</t>
  </si>
  <si>
    <t>2006/2007</t>
  </si>
  <si>
    <t>2007/2008</t>
  </si>
  <si>
    <t>1) ohne Sekundarstufe II an Gymnasien und Freien Waldorfschulen</t>
  </si>
  <si>
    <r>
      <t>1997/1998</t>
    </r>
    <r>
      <rPr>
        <vertAlign val="superscript"/>
        <sz val="9"/>
        <rFont val="Arial"/>
        <family val="2"/>
      </rPr>
      <t>4)</t>
    </r>
  </si>
  <si>
    <r>
      <t>1998/1999</t>
    </r>
    <r>
      <rPr>
        <vertAlign val="superscript"/>
        <sz val="9"/>
        <rFont val="Arial"/>
        <family val="2"/>
      </rPr>
      <t>4)</t>
    </r>
  </si>
  <si>
    <r>
      <t>1992/1993</t>
    </r>
    <r>
      <rPr>
        <vertAlign val="superscript"/>
        <sz val="9"/>
        <rFont val="Arial"/>
        <family val="2"/>
      </rPr>
      <t>2)</t>
    </r>
  </si>
  <si>
    <r>
      <t>1993/1994</t>
    </r>
    <r>
      <rPr>
        <vertAlign val="superscript"/>
        <sz val="9"/>
        <rFont val="Arial"/>
        <family val="2"/>
      </rPr>
      <t>2)</t>
    </r>
  </si>
  <si>
    <r>
      <t>1994/1995</t>
    </r>
    <r>
      <rPr>
        <vertAlign val="superscript"/>
        <sz val="9"/>
        <rFont val="Arial"/>
        <family val="2"/>
      </rPr>
      <t>2)3)</t>
    </r>
  </si>
  <si>
    <r>
      <t>1995/1996</t>
    </r>
    <r>
      <rPr>
        <vertAlign val="superscript"/>
        <sz val="9"/>
        <rFont val="Arial"/>
        <family val="2"/>
      </rPr>
      <t>2)3)</t>
    </r>
  </si>
  <si>
    <r>
      <t>1996/1997</t>
    </r>
    <r>
      <rPr>
        <vertAlign val="superscript"/>
        <sz val="9"/>
        <rFont val="Arial"/>
        <family val="2"/>
      </rPr>
      <t>2)3)</t>
    </r>
  </si>
  <si>
    <r>
      <t>1997/1998</t>
    </r>
    <r>
      <rPr>
        <vertAlign val="superscript"/>
        <sz val="9"/>
        <rFont val="Arial"/>
        <family val="2"/>
      </rPr>
      <t>2)3)</t>
    </r>
  </si>
  <si>
    <r>
      <t>1998/1999</t>
    </r>
    <r>
      <rPr>
        <vertAlign val="superscript"/>
        <sz val="9"/>
        <rFont val="Arial"/>
        <family val="2"/>
      </rPr>
      <t>2)3)</t>
    </r>
  </si>
  <si>
    <r>
      <t>1999/2000</t>
    </r>
    <r>
      <rPr>
        <vertAlign val="superscript"/>
        <sz val="9"/>
        <rFont val="Arial"/>
        <family val="2"/>
      </rPr>
      <t>2)</t>
    </r>
  </si>
  <si>
    <r>
      <t>2000/2001</t>
    </r>
    <r>
      <rPr>
        <vertAlign val="superscript"/>
        <sz val="9"/>
        <rFont val="Arial"/>
        <family val="2"/>
      </rPr>
      <t>2)</t>
    </r>
  </si>
  <si>
    <r>
      <t>2002/2003</t>
    </r>
    <r>
      <rPr>
        <vertAlign val="superscript"/>
        <sz val="9"/>
        <rFont val="Arial"/>
        <family val="2"/>
      </rPr>
      <t>2)</t>
    </r>
  </si>
  <si>
    <r>
      <t>2003/2004</t>
    </r>
    <r>
      <rPr>
        <vertAlign val="superscript"/>
        <sz val="9"/>
        <rFont val="Arial"/>
        <family val="2"/>
      </rPr>
      <t>2)</t>
    </r>
  </si>
  <si>
    <t>2) ohne Kinder in Vorbereitungsklassen an Grundschulen gemäß § 5 Absatz 3 Schulgesetz</t>
  </si>
  <si>
    <t>3) ohne Förderschulklassen an Grundschulen</t>
  </si>
  <si>
    <r>
      <t>1994/1995</t>
    </r>
    <r>
      <rPr>
        <vertAlign val="superscript"/>
        <sz val="9"/>
        <rFont val="Arial"/>
        <family val="2"/>
      </rPr>
      <t>2)</t>
    </r>
  </si>
  <si>
    <r>
      <t>1994/1995</t>
    </r>
    <r>
      <rPr>
        <vertAlign val="superscript"/>
        <sz val="9"/>
        <rFont val="Arial"/>
        <family val="2"/>
      </rPr>
      <t>4)</t>
    </r>
  </si>
  <si>
    <r>
      <t>1995/1996</t>
    </r>
    <r>
      <rPr>
        <vertAlign val="superscript"/>
        <sz val="9"/>
        <rFont val="Arial"/>
        <family val="2"/>
      </rPr>
      <t>4)</t>
    </r>
  </si>
  <si>
    <r>
      <t>1996/1997</t>
    </r>
    <r>
      <rPr>
        <vertAlign val="superscript"/>
        <sz val="9"/>
        <rFont val="Arial"/>
        <family val="2"/>
      </rPr>
      <t>4)</t>
    </r>
  </si>
  <si>
    <t>Neigungskursbereich</t>
  </si>
  <si>
    <t>Gesundheit und Sport</t>
  </si>
  <si>
    <t>Informatik und Medien</t>
  </si>
  <si>
    <t>Kunst und Kultur</t>
  </si>
  <si>
    <t>Naturwissenschaft und Technik</t>
  </si>
  <si>
    <t>Soziales und gesellschaftliches
  Handeln</t>
  </si>
  <si>
    <t>Sprache und Kommunikation</t>
  </si>
  <si>
    <t>Unternehmerisches Handeln</t>
  </si>
  <si>
    <t>Vertiefungskurs</t>
  </si>
  <si>
    <t>Technik</t>
  </si>
  <si>
    <t>Wirtschaft</t>
  </si>
  <si>
    <t>Erzgebirgskreis</t>
  </si>
  <si>
    <t>Mittelsachsen</t>
  </si>
  <si>
    <t>Zwickau</t>
  </si>
  <si>
    <t>Görlitz</t>
  </si>
  <si>
    <t>Nordsachsen</t>
  </si>
  <si>
    <t>Schulbesuchsstufe</t>
  </si>
  <si>
    <t>Sächsische Schweiz-
  Osterzgebirge</t>
  </si>
  <si>
    <t>Sächsiche Schweiz-
  Osterzgebirge</t>
  </si>
  <si>
    <t>Sächsische Schweiz-</t>
  </si>
  <si>
    <t xml:space="preserve">  Osterzgebirge</t>
  </si>
  <si>
    <r>
      <t>1</t>
    </r>
    <r>
      <rPr>
        <vertAlign val="superscript"/>
        <sz val="8"/>
        <rFont val="Arial"/>
        <family val="2"/>
      </rPr>
      <t>2)</t>
    </r>
  </si>
  <si>
    <r>
      <t>4</t>
    </r>
    <r>
      <rPr>
        <vertAlign val="superscript"/>
        <sz val="8"/>
        <rFont val="Arial"/>
        <family val="2"/>
      </rPr>
      <t>2)</t>
    </r>
  </si>
  <si>
    <t>Voll- bzw. teilzeitbeschäftigt tätig</t>
  </si>
  <si>
    <t>Voll- bzw. teilzeitbeschäftigte Lehrpersonen</t>
  </si>
  <si>
    <t xml:space="preserve">1) einschließlich qualifizierendem Hauptschulabschluss        
</t>
  </si>
  <si>
    <t>1) Schüler, die eine Schulart in anderen Bundesländern besucht haben, einschließlich Zuzüge aus dem Ausland.</t>
  </si>
  <si>
    <t>2009/2010</t>
  </si>
  <si>
    <t>Sprach-
heilschulen</t>
  </si>
  <si>
    <t>Alter in 
Jahren</t>
  </si>
  <si>
    <t>2010/2011</t>
  </si>
  <si>
    <t>Schulen für geistig Behinderte</t>
  </si>
  <si>
    <t>Förder-
schul-
zentren</t>
  </si>
  <si>
    <t>Schulen zur 
Lern-
förderung</t>
  </si>
  <si>
    <t>Schulen für Blinde und Sehbe-hinderte</t>
  </si>
  <si>
    <t>Schulen für Hörgeschä-digte</t>
  </si>
  <si>
    <t>Schulen für Körper-behinderte</t>
  </si>
  <si>
    <t>Schulen für Erziehungs-hilfe</t>
  </si>
  <si>
    <t>Klinik- und
Kranken-
haus-schulen</t>
  </si>
  <si>
    <t>Europa</t>
  </si>
  <si>
    <t>Insge-
samt</t>
  </si>
  <si>
    <t>Klassen-
bzw. Schul-
besuchs-
stufe</t>
  </si>
  <si>
    <t>Abschluss-
zeugnis im
Förder-
schwer-
punkt
Lernen</t>
  </si>
  <si>
    <t>Abschluss-
zeugnis im
Förder-
schwer-
punkt
geistige
Entwick-
lung</t>
  </si>
  <si>
    <t>Haupt-
schul-
abschluss</t>
  </si>
  <si>
    <t>Real-
schul-
abschluss</t>
  </si>
  <si>
    <t>Abschluss-
zeugnis im
Förder-
schwerpunkt
Lernen</t>
  </si>
  <si>
    <t>Abschluss-
zeugnis im
Förder-
schwerpunkt
geistige
Entwicklung</t>
  </si>
  <si>
    <t>Männ-
lich</t>
  </si>
  <si>
    <t>Weib-
lich</t>
  </si>
  <si>
    <t>insge-
samt</t>
  </si>
  <si>
    <t>männ-
lich</t>
  </si>
  <si>
    <t>weib-
lich</t>
  </si>
  <si>
    <t>Schulen zur Lernförderung</t>
  </si>
  <si>
    <t>Schulen für Blinde und Sehbehinderte</t>
  </si>
  <si>
    <t>Schulen für Hörgeschädigte</t>
  </si>
  <si>
    <t>Schulen für Körperbehinderte</t>
  </si>
  <si>
    <t>Schulen für Erziehungshilfe</t>
  </si>
  <si>
    <r>
      <t>sonstige
Schulart</t>
    </r>
    <r>
      <rPr>
        <vertAlign val="superscript"/>
        <sz val="8"/>
        <rFont val="Arial"/>
        <family val="2"/>
      </rPr>
      <t>1)</t>
    </r>
  </si>
  <si>
    <t>2011/2012</t>
  </si>
  <si>
    <t>allgemeinbildende Förderschulen</t>
  </si>
  <si>
    <t>Emotionale und soziale Entwicklung</t>
  </si>
  <si>
    <t>1) mit 100 Prozent Beschäftigungsumfang der Pflichtstunden
2) mit 50 bis unter 100 Prozent Beschäftigungsumfang der Pflichtstunden
3) mit unter 50 Prozent Beschäftigungsumfang der Pflichtstunden</t>
  </si>
  <si>
    <t>Schulbesuchsstufen</t>
  </si>
  <si>
    <t>Klassenstufen</t>
  </si>
  <si>
    <t>1) freiwillige Angabe</t>
  </si>
  <si>
    <t>1) ohne Schüler im Dehnungsjahr</t>
  </si>
  <si>
    <t>Davon in der Klassenstufe</t>
  </si>
  <si>
    <t>Sächsische Schweiz-Osterzgebirge</t>
  </si>
  <si>
    <t>Förderschulzentren</t>
  </si>
  <si>
    <t>Sprachheilschulen</t>
  </si>
  <si>
    <r>
      <t>Insgesamt</t>
    </r>
    <r>
      <rPr>
        <b/>
        <vertAlign val="superscript"/>
        <sz val="9"/>
        <rFont val="Arial"/>
        <family val="2"/>
      </rPr>
      <t>1)</t>
    </r>
  </si>
  <si>
    <r>
      <t>Klinik- und Krankenhausschulen</t>
    </r>
    <r>
      <rPr>
        <b/>
        <vertAlign val="superscript"/>
        <sz val="9"/>
        <rFont val="Arial"/>
        <family val="2"/>
      </rPr>
      <t>1)</t>
    </r>
  </si>
  <si>
    <t>x</t>
  </si>
  <si>
    <t>Afrika</t>
  </si>
  <si>
    <t>Amerika</t>
  </si>
  <si>
    <t>Asien</t>
  </si>
  <si>
    <t>Sonstige</t>
  </si>
  <si>
    <r>
      <t xml:space="preserve">  </t>
    </r>
    <r>
      <rPr>
        <sz val="9"/>
        <rFont val="Arial"/>
        <family val="2"/>
      </rPr>
      <t>ungeklärt</t>
    </r>
  </si>
  <si>
    <t>65 und mehr</t>
  </si>
  <si>
    <t>Klassen- bzw.
Schulbesuchs-
stufe</t>
  </si>
  <si>
    <t>zusammen</t>
  </si>
  <si>
    <r>
      <t xml:space="preserve">    1</t>
    </r>
    <r>
      <rPr>
        <vertAlign val="superscript"/>
        <sz val="9"/>
        <rFont val="Arial"/>
        <family val="2"/>
      </rPr>
      <t>1)</t>
    </r>
  </si>
  <si>
    <r>
      <t xml:space="preserve">    4</t>
    </r>
    <r>
      <rPr>
        <vertAlign val="superscript"/>
        <sz val="9"/>
        <rFont val="Arial"/>
        <family val="2"/>
      </rPr>
      <t>1)</t>
    </r>
  </si>
  <si>
    <r>
      <t xml:space="preserve">    1</t>
    </r>
    <r>
      <rPr>
        <b/>
        <vertAlign val="superscript"/>
        <sz val="9"/>
        <rFont val="Arial"/>
        <family val="2"/>
      </rPr>
      <t>1)</t>
    </r>
  </si>
  <si>
    <r>
      <t xml:space="preserve">    4</t>
    </r>
    <r>
      <rPr>
        <b/>
        <vertAlign val="superscript"/>
        <sz val="9"/>
        <rFont val="Arial"/>
        <family val="2"/>
      </rPr>
      <t>1)</t>
    </r>
  </si>
  <si>
    <r>
      <t>sonstige
Schulart</t>
    </r>
    <r>
      <rPr>
        <vertAlign val="superscript"/>
        <sz val="8"/>
        <rFont val="Arial"/>
        <family val="2"/>
      </rPr>
      <t>1)</t>
    </r>
  </si>
  <si>
    <r>
      <t xml:space="preserve">    1</t>
    </r>
    <r>
      <rPr>
        <vertAlign val="superscript"/>
        <sz val="9"/>
        <rFont val="Arial"/>
        <family val="2"/>
      </rPr>
      <t>2)</t>
    </r>
  </si>
  <si>
    <r>
      <t xml:space="preserve">    4</t>
    </r>
    <r>
      <rPr>
        <vertAlign val="superscript"/>
        <sz val="9"/>
        <rFont val="Arial"/>
        <family val="2"/>
      </rPr>
      <t>2)</t>
    </r>
  </si>
  <si>
    <t>Körperliche und motorische Entwicklung</t>
  </si>
  <si>
    <t>Klassen-
bzw. Schul-
besuchsstufe</t>
  </si>
  <si>
    <t>2012/2013</t>
  </si>
  <si>
    <t>Kreisfreie Stadt
Landkreis
Land</t>
  </si>
  <si>
    <t>1) Die Schüler an Klinik- und Krankenhausschulen werden an den allgemeinbildenden Schulen gezählt, an denen sie gemeldet sind.</t>
  </si>
  <si>
    <t>allgemein-
bildende 
Förder-
schule</t>
  </si>
  <si>
    <t>2008/2009</t>
  </si>
  <si>
    <t>Zugänge</t>
  </si>
  <si>
    <t>Abgänge</t>
  </si>
  <si>
    <r>
      <t xml:space="preserve">  vollzeitbeschäftigt</t>
    </r>
    <r>
      <rPr>
        <vertAlign val="superscript"/>
        <sz val="9"/>
        <rFont val="Arial"/>
        <family val="2"/>
      </rPr>
      <t>1)</t>
    </r>
  </si>
  <si>
    <r>
      <t xml:space="preserve">  teilzeitbeschäftigt</t>
    </r>
    <r>
      <rPr>
        <vertAlign val="superscript"/>
        <sz val="9"/>
        <rFont val="Arial"/>
        <family val="2"/>
      </rPr>
      <t>2)</t>
    </r>
  </si>
  <si>
    <t xml:space="preserve">    darunter in Altersteilzeit</t>
  </si>
  <si>
    <t xml:space="preserve">      darunter in der Freistellungsphase</t>
  </si>
  <si>
    <t>Lehramtsanwärter/Studienreferendare</t>
  </si>
  <si>
    <t>Davon mit Förderschwerpunkt</t>
  </si>
  <si>
    <t>1) einschließlich Schüler im Dehnungsjahr</t>
  </si>
  <si>
    <t>Art des Beschäftigungsverhältnisses</t>
  </si>
  <si>
    <t>Lernen</t>
  </si>
  <si>
    <t>Sehen</t>
  </si>
  <si>
    <t>Hören</t>
  </si>
  <si>
    <t>Sprache</t>
  </si>
  <si>
    <t>2) einschließlich Schüler im Dehnungsjahr</t>
  </si>
  <si>
    <t>Schuljahr</t>
  </si>
  <si>
    <t>Schulen</t>
  </si>
  <si>
    <t>insgesamt</t>
  </si>
  <si>
    <t>männlich</t>
  </si>
  <si>
    <t>weiblich</t>
  </si>
  <si>
    <r>
      <t>Klassen</t>
    </r>
    <r>
      <rPr>
        <vertAlign val="superscript"/>
        <sz val="8"/>
        <rFont val="Arial"/>
        <family val="2"/>
      </rPr>
      <t>1)</t>
    </r>
  </si>
  <si>
    <t>Gymnasien</t>
  </si>
  <si>
    <t>_____</t>
  </si>
  <si>
    <t>Zugänge
Abgänge</t>
  </si>
  <si>
    <t>Insgesamt</t>
  </si>
  <si>
    <t>Männlich</t>
  </si>
  <si>
    <t>Weiblich</t>
  </si>
  <si>
    <t>Davon</t>
  </si>
  <si>
    <t>vollzeitbeschäftigt</t>
  </si>
  <si>
    <t>teilzeitbeschäftigt</t>
  </si>
  <si>
    <t>Chemnitz, Stadt</t>
  </si>
  <si>
    <t>Vogtlandkreis</t>
  </si>
  <si>
    <t>Dresden, Stadt</t>
  </si>
  <si>
    <t>Bautzen</t>
  </si>
  <si>
    <t>Meißen</t>
  </si>
  <si>
    <t>Leipzig, Stadt</t>
  </si>
  <si>
    <t>Sachsen</t>
  </si>
  <si>
    <t>Freie Waldorfschulen</t>
  </si>
  <si>
    <t>Geschlecht</t>
  </si>
  <si>
    <t>Mittelstufe</t>
  </si>
  <si>
    <t>Oberstufe</t>
  </si>
  <si>
    <t>Werkstufe</t>
  </si>
  <si>
    <t>Zeugnis zur
Schulent-
lassung</t>
  </si>
  <si>
    <t>Abgangs-
zeugnis</t>
  </si>
  <si>
    <t>Einschulung</t>
  </si>
  <si>
    <t>freie Trägerschaft</t>
  </si>
  <si>
    <t>öffentliche Trägerschaft</t>
  </si>
  <si>
    <t>Art der Einschulung</t>
  </si>
  <si>
    <t>fristgemäß</t>
  </si>
  <si>
    <t>nach Zurückstellung</t>
  </si>
  <si>
    <t>Schüler</t>
  </si>
  <si>
    <t>Klassen</t>
  </si>
  <si>
    <t>Zusammen</t>
  </si>
  <si>
    <t>Unterstufe</t>
  </si>
  <si>
    <t>Klassenstufe</t>
  </si>
  <si>
    <t>Davon mit dem Ziel</t>
  </si>
  <si>
    <t>Hauptschulabschluss</t>
  </si>
  <si>
    <t>Realschulabschluss</t>
  </si>
  <si>
    <t>Alter in Jahren</t>
  </si>
  <si>
    <t>Im vergangenen Schuljahr besuchte Schulart</t>
  </si>
  <si>
    <t>Grund-
schule</t>
  </si>
  <si>
    <t>Ethik</t>
  </si>
  <si>
    <t>Religion</t>
  </si>
  <si>
    <t>Leipzig</t>
  </si>
  <si>
    <t>Realschul-
abschluss</t>
  </si>
  <si>
    <t xml:space="preserve">  fristgemäß</t>
  </si>
  <si>
    <t xml:space="preserve">  nach Zurückstellung</t>
  </si>
  <si>
    <t>öffentlicher</t>
  </si>
  <si>
    <t>freier</t>
  </si>
  <si>
    <t>Fremdsprache</t>
  </si>
  <si>
    <t>Ins-gesamt</t>
  </si>
  <si>
    <t>Schul-</t>
  </si>
  <si>
    <t xml:space="preserve">  stufen</t>
  </si>
  <si>
    <t xml:space="preserve">    infolge Erreichens bzw. Überschreitens der Altersgrenze</t>
  </si>
  <si>
    <t xml:space="preserve">    schulpflichtig geworden </t>
  </si>
  <si>
    <t>2013/2014</t>
  </si>
  <si>
    <r>
      <t>Hauptschul-
abschluss</t>
    </r>
    <r>
      <rPr>
        <vertAlign val="superscript"/>
        <sz val="8"/>
        <rFont val="Arial"/>
        <family val="2"/>
      </rPr>
      <t>1)</t>
    </r>
  </si>
  <si>
    <t xml:space="preserve">  Litauen</t>
  </si>
  <si>
    <t xml:space="preserve">  Eritrea</t>
  </si>
  <si>
    <t xml:space="preserve">  Libyen</t>
  </si>
  <si>
    <t xml:space="preserve">  Suriname</t>
  </si>
  <si>
    <t xml:space="preserve">  Bangladesch</t>
  </si>
  <si>
    <r>
      <t>Schulen</t>
    </r>
    <r>
      <rPr>
        <vertAlign val="superscript"/>
        <sz val="8"/>
        <color theme="1"/>
        <rFont val="Arial"/>
        <family val="2"/>
      </rPr>
      <t>1)</t>
    </r>
  </si>
  <si>
    <t>Qualifizie-
render
Haupt-
schul-
abschluss</t>
  </si>
  <si>
    <t>Mittel-/Ober-
schule</t>
  </si>
  <si>
    <t>Mittel-/Oberschulen</t>
  </si>
  <si>
    <t>2014/2015</t>
  </si>
  <si>
    <t xml:space="preserve">  Kamerun</t>
  </si>
  <si>
    <t xml:space="preserve">  Tunesien</t>
  </si>
  <si>
    <t xml:space="preserve">  Kuba</t>
  </si>
  <si>
    <t xml:space="preserve">  Peru</t>
  </si>
  <si>
    <t xml:space="preserve">  Afghanistan</t>
  </si>
  <si>
    <t xml:space="preserve">  Aserbaidschan</t>
  </si>
  <si>
    <t xml:space="preserve">  Kirgisistan</t>
  </si>
  <si>
    <t xml:space="preserve">  Thailand</t>
  </si>
  <si>
    <t xml:space="preserve">  staatenlos</t>
  </si>
  <si>
    <t xml:space="preserve">  Philippinen</t>
  </si>
  <si>
    <t>unter 25</t>
  </si>
  <si>
    <t>Geistige Entwicklung</t>
  </si>
  <si>
    <t>m</t>
  </si>
  <si>
    <t>w</t>
  </si>
  <si>
    <t>i</t>
  </si>
  <si>
    <t>Ge-
schlecht</t>
  </si>
  <si>
    <t xml:space="preserve">darunter Schüler mit gutachterlich bestätigtem Autismus </t>
  </si>
  <si>
    <t>Schulart</t>
  </si>
  <si>
    <t>Grund-</t>
  </si>
  <si>
    <t xml:space="preserve">  schulen</t>
  </si>
  <si>
    <t>Mittel-/Ober-</t>
  </si>
  <si>
    <t>Freie Waldorf-</t>
  </si>
  <si>
    <t xml:space="preserve">  besuchs-</t>
  </si>
  <si>
    <t>Mittel-/
Ober-
schule</t>
  </si>
  <si>
    <t xml:space="preserve">  Vereinigte Staaten (von Amerika), auch USA</t>
  </si>
  <si>
    <t>1) ohne Sekundarstufe II an Gymnasien</t>
  </si>
  <si>
    <r>
      <t>2001/2002</t>
    </r>
    <r>
      <rPr>
        <vertAlign val="superscript"/>
        <sz val="9"/>
        <rFont val="Arial"/>
        <family val="2"/>
      </rPr>
      <t>2)</t>
    </r>
  </si>
  <si>
    <t>2. Absolventen/Abgänger an allgemeinbildenden Förderschulen 2015
    nach Klassen- bzw. Schulbesuchsstufen und Abschlussarten</t>
  </si>
  <si>
    <t>2.2 Absolventen/Abgänger an allgemeinbildenden Förderschulen in freier Trägerschaft 2015
      nach Klassen- bzw. Schulbesuchsstufen und Abschlussarten</t>
  </si>
  <si>
    <t>3. Absolventen/Abgänger an allgemeinbildenden Förderschulen 2015 nach Kreisfreien Städten 
    und Landkreisen, Abschlussarten sowie Trägerschaft</t>
  </si>
  <si>
    <t>4. Schulanfänger an allgemeinbildenden Förderschulen 2015 nach Art der Einschulung
    und Trägerschaft</t>
  </si>
  <si>
    <t xml:space="preserve">      bis zum 30.06.2015</t>
  </si>
  <si>
    <t xml:space="preserve">      vom 01.07. bis zum 30.09.2015</t>
  </si>
  <si>
    <t>5. Schulanfänger an allgemeinbildenden Förderschulen 2015 nach Kreisfreien Städten 
    und Landkreisen, Art der Einschulung sowie Trägerschaft</t>
  </si>
  <si>
    <t>6. Schüler mit sonderpädagogischem Förderbedarf an allgemeinbildenden Förderschulen 
     im Schuljahr 2015/16 nach Kreisfreien Städten und Landkreisen sowie Förderschultypen</t>
  </si>
  <si>
    <t>6.1 Schüler mit sonderpädagogischem Förderbedarf an allgemeinbildenden Förderschulen
       in öffentlicher Trägerschaft im Schuljahr 2015/16 nach Kreisfreien Städten und Landkreisen
       sowie Förderschultypen</t>
  </si>
  <si>
    <t>6.2 Schüler mit sonderpädagogischem Förderbedarf an allgemeinbildenden Förderschulen
       in freier Trägerschaft im Schuljahr 2015/16 nach Kreisfreien Städten und Landkreisen
       sowie Förderschultypen</t>
  </si>
  <si>
    <t>9.1 Integrierte Schüler mit sonderpädagogischem Förderbedarf an allgemeinbildenden Schulen 
      in öffentlicher Trägerschaft im Schuljahr 2015/16 nach Schularten und Förderschwerpunkten</t>
  </si>
  <si>
    <t>9.2 Integrierte Schüler mit sonderpädagogischem Förderbedarf an allgemeinbildenden Schulen 
      in freier Trägerschaft im Schuljahr 2015/16 nach Schularten und Förderschwerpunkten</t>
  </si>
  <si>
    <t>10. Schüler mit sonderpädagogischem Förderbedarf an allgemeinbildenden Förderschulen
       im Schuljahr 2015/16 nach Kreisfreien Städten und Landkreisen sowie Klassen- bzw.
       Schulbesuchsstufen</t>
  </si>
  <si>
    <t>10.1 Schüler mit sonderpädagogischem Förderbedarf an allgemeinbildenden Förderschulen
        in öffentlicher Trägerschaft im Schuljahr 2015/16 nach Kreisfreien Städten und Landkreisen
        sowie Klassen- bzw. Schulbesuchsstufen</t>
  </si>
  <si>
    <t>10.2 Schüler mit sonderpädagogischem Förderbedarf an allgemeinbildenden Förderschulen
         in freier Trägerschaft im Schuljahr 2015/16 nach Kreisfreien Städten und Landkreisen
         sowie Klassen- bzw. Schulbesuchsstufen</t>
  </si>
  <si>
    <t>11. Schüler mit sonderpädagogischem Förderbedarf im abschlussbezogenen Unterricht 
       an allgemeinbildenden Förderschulen im Schuljahr 2015/16 nach Kreisfreien Städten 
       und Landkreisen sowie Trägerschaft</t>
  </si>
  <si>
    <t>12. Schüler mit sonderpädagogischem Förderbedarf an allgemeinbildenden Förderschulen 
      im Schuljahr 2015/16 nach Klassen- bzw. Schulbesuchsstufen und Alter</t>
  </si>
  <si>
    <t xml:space="preserve">13. Schüler mit sonderpädagogischem Förderbedarf an allgemeinbildenden Förderschulen
       im Schuljahr 2015/16 nach Klassen- bzw. Schulbesuchsstufen und der im vergangenen
       Schuljahr besuchten Schulart </t>
  </si>
  <si>
    <t xml:space="preserve">13.1 Schüler mit sonderpädagogischem Förderbedarf an allgemeinbildenden Förderschulen 
         in öffentlicher Trägerschaft im Schuljahr 2015/16 nach Klassen- bzw. Schulbesuchsstufen
         und der im vergangenen Schuljahr besuchten Schulart </t>
  </si>
  <si>
    <t xml:space="preserve">13.2 Schüler mit sonderpädagogischem Förderbedarf an allgemeinbildenden Förderschulen 
         in freier Trägerschaft im Schuljahr 2015/16 nach Klassen- bzw. Schulbesuchsstufen
         und der im vergangenen Schuljahr besuchten Schulart </t>
  </si>
  <si>
    <r>
      <t>15. Wiederholer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an allgemeinbildenden Förderschulen im Schuljahr 2015/16
      nach Klassenstufen und Trägerschaft</t>
    </r>
  </si>
  <si>
    <r>
      <t>16. Wiederholer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an allgemeinbildenden Förderschulen im Schuljahr 2015/16 
      nach Kreisfreien Städten und Landkreisen, Klassenstufen sowie Trägerschaft</t>
    </r>
  </si>
  <si>
    <r>
      <t>17. Schüler mit sonderpädagogischem Förderbedarf und Migrationshintergrund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an allgemein-
       bildenden Förderschulen im Schuljahr 2015/16 nach dem Land der Staatsangehörigkeit     </t>
    </r>
  </si>
  <si>
    <r>
      <t>18. Schüler mit sonderpädagogischem Förderbedarf im Fremdsprachenunterricht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an allgemein-
       bildenden Förderschulen im Schuljahr 2015/16 nach Fremdsprachen, Klassenstufen
       sowie Trägerschaft</t>
    </r>
  </si>
  <si>
    <t>19. Schüler mit sonderpädagogischem Förderbedarf im Ethik- und Religionsunterricht an allgemein-
      bildenden Förderschulen im Schuljahr 2015/16 nach Klassen- bzw. Schulbesuchsstufen
      sowie Trägerschaft</t>
  </si>
  <si>
    <t xml:space="preserve">23. Lehrpersonen an allgemeinbildenden Förderschulen im Schuljahr 2015/16
      nach Art des Beschäftigungsverhältnisses
</t>
  </si>
  <si>
    <t>24. Voll- bzw. teilzeitbeschäftigte Lehrpersonen an allgemeinbildenden Förderschulen 
       im Schuljahr 2015/16 nach Kreisfreien Städten und Landkreisen, Beschäftigungsumfang 
       sowie Trägerschaft</t>
  </si>
  <si>
    <t>25. Voll- bzw. teilzeitbeschäftigte Lehrpersonen an allgemeinbildenden Förderschulen
       im Schuljahr 2015/16 nach Alter und Trägerschaft</t>
  </si>
  <si>
    <t>26. Voll- bzw. teilzeitbeschäftigte Lehrpersonen an allgemeinbildenden Förderschulen 
       im Schuljahr 2015/16 nach Alter und Förderschultypen</t>
  </si>
  <si>
    <t>2015/2016</t>
  </si>
  <si>
    <t>1. Allgemeinbildende Schulen in den Schuljahren 1992/1993 bis 2015/2016 nach Schularten</t>
  </si>
  <si>
    <t>1.1 Allgemeinbildende Schulen in öffentlicher Trägerschaft in den Schuljahren 1992/1993
      bis 2015/2016 nach Schularten</t>
  </si>
  <si>
    <t>1.2 Allgemeinbildende Schulen in freier Trägerschaft in den Schuljahren 1992/1993
      bis 2015/2016 nach Schularten</t>
  </si>
  <si>
    <t>9. Integrierte Schüler mit sonderpädagogischem Förderbedarf an allgemeinbildenden Schulen 
    im Schuljahr 2015/16 nach Schularten und Förderschwerpunkten</t>
  </si>
  <si>
    <t>7. Schüler mit sonderpädagogischem Förderbedarf in Förderschulklassen an Freien 
    Waldorfschulen im Schuljahr 2015/16 nach Klassenstufen</t>
  </si>
  <si>
    <t>14. Schüler mit sonderpädagogischem Förderbedarf an allgemeinbildenden Förderschulen 
      im Schuljahr 2015/16 nach Kreisfreien Städten und Landkreisen, der im vergangenen 
      Schuljahr besuchten Schulart sowie Trägerschaft</t>
  </si>
  <si>
    <t>2.1 Absolventen/Abgänger an allgemeinbildenden Förderschulen in öffentlicher Trägerschaft 
      2015 nach Klassen- bzw. Schulbesuchsstufen und Abschlussarten</t>
  </si>
  <si>
    <t xml:space="preserve">  Ägypten</t>
  </si>
  <si>
    <t xml:space="preserve">  Algerien</t>
  </si>
  <si>
    <t xml:space="preserve">  Angola</t>
  </si>
  <si>
    <t xml:space="preserve">  Burkina Faso</t>
  </si>
  <si>
    <t xml:space="preserve">  Burundi</t>
  </si>
  <si>
    <t xml:space="preserve">  Kongo, Dem. Republik</t>
  </si>
  <si>
    <t xml:space="preserve">  Nigeria</t>
  </si>
  <si>
    <t xml:space="preserve">  Somalia</t>
  </si>
  <si>
    <t xml:space="preserve">  Brasilien</t>
  </si>
  <si>
    <t xml:space="preserve">  Arabische Republik Syrien</t>
  </si>
  <si>
    <t xml:space="preserve">  Georgien</t>
  </si>
  <si>
    <t xml:space="preserve">  Indien, einschl. Sikkim und Gôa</t>
  </si>
  <si>
    <t xml:space="preserve">  Indonesien, einschl. Irian Jaya</t>
  </si>
  <si>
    <t xml:space="preserve">  Irak</t>
  </si>
  <si>
    <t xml:space="preserve">  Iran, Islamische Republik</t>
  </si>
  <si>
    <t xml:space="preserve">  Israel</t>
  </si>
  <si>
    <t xml:space="preserve">  Jordanien</t>
  </si>
  <si>
    <t xml:space="preserve">  Kasachstan</t>
  </si>
  <si>
    <t xml:space="preserve">  Libanon</t>
  </si>
  <si>
    <t xml:space="preserve">  Pakistan</t>
  </si>
  <si>
    <t xml:space="preserve">  Palästinensische Gebiete</t>
  </si>
  <si>
    <t xml:space="preserve">  Saudi-Arabien</t>
  </si>
  <si>
    <t xml:space="preserve">  Tadschikistan</t>
  </si>
  <si>
    <t xml:space="preserve">  Übriges Asien</t>
  </si>
  <si>
    <t xml:space="preserve">  Usbekistan</t>
  </si>
  <si>
    <t xml:space="preserve">  Vietnam</t>
  </si>
  <si>
    <t>22. Lehrerbewegung voll- bzw. teilzeitbeschäftigter Lehrpersonen an allgemeinbildenden
      Förderschulen im Zeitraum 26. September 2014 bis 18. September 2015</t>
  </si>
  <si>
    <t>Voll- bzw. teilzeitbeschäftigte Lehrpersonen
  am 26. September 2014</t>
  </si>
  <si>
    <t>Voll- bzw. teilzeitbeschäftigte Lehrpersonen
  am 18. September 2015</t>
  </si>
  <si>
    <t xml:space="preserve">     x</t>
  </si>
  <si>
    <t xml:space="preserve">  Albanien</t>
  </si>
  <si>
    <t xml:space="preserve">  Bosnien und Herzegowina</t>
  </si>
  <si>
    <t xml:space="preserve">  Bulgarien</t>
  </si>
  <si>
    <t xml:space="preserve">  Deutschland</t>
  </si>
  <si>
    <t xml:space="preserve">  Griechenland</t>
  </si>
  <si>
    <t xml:space="preserve">  Italien</t>
  </si>
  <si>
    <t xml:space="preserve">  Kosovo</t>
  </si>
  <si>
    <t xml:space="preserve">  Lettland</t>
  </si>
  <si>
    <t xml:space="preserve">  Mazedonien</t>
  </si>
  <si>
    <t xml:space="preserve">  Montenegro</t>
  </si>
  <si>
    <t xml:space="preserve">  Niederlande</t>
  </si>
  <si>
    <t xml:space="preserve">  Polen</t>
  </si>
  <si>
    <t xml:space="preserve">  Portugal</t>
  </si>
  <si>
    <t xml:space="preserve">  Republik Moldau (Moldawien)</t>
  </si>
  <si>
    <t xml:space="preserve">  Rumänien</t>
  </si>
  <si>
    <t xml:space="preserve">  Russische Föderation</t>
  </si>
  <si>
    <t xml:space="preserve">  Serbien</t>
  </si>
  <si>
    <t xml:space="preserve">  Slowakei</t>
  </si>
  <si>
    <t xml:space="preserve">  Slowenien</t>
  </si>
  <si>
    <t xml:space="preserve">  Spanien</t>
  </si>
  <si>
    <t xml:space="preserve">  Tschechische Republik</t>
  </si>
  <si>
    <t xml:space="preserve">  Türkei</t>
  </si>
  <si>
    <t xml:space="preserve">  Ukraine</t>
  </si>
  <si>
    <t xml:space="preserve">  Ungarn</t>
  </si>
  <si>
    <t xml:space="preserve">  Weißrussland (Belarus)</t>
  </si>
  <si>
    <t>Tabellen</t>
  </si>
  <si>
    <t>1.</t>
  </si>
  <si>
    <t>Allgemeinbildende Schulen in den Schuljahren 1992/1993 bis 2015/2016 nach Schularten</t>
  </si>
  <si>
    <t>1.1</t>
  </si>
  <si>
    <t>Allgemeinbildende Schulen in öffentlicher Trägerschaft in den Schuljahren 1992/1993
bis 2015/2016 nach Schularten</t>
  </si>
  <si>
    <t>1.2</t>
  </si>
  <si>
    <t>Allgemeinbildende Schulen in freier Trägerschaft in den Schuljahren 1992/1993
bis 2015/2016 nach Schularten</t>
  </si>
  <si>
    <t>2.</t>
  </si>
  <si>
    <t>Absolventen/Abgänger an allgemeinbildenden Förderschulen 2015
nach Klassen- bzw. Schulbesuchsstufen und Abschlussarten</t>
  </si>
  <si>
    <t>2.1</t>
  </si>
  <si>
    <t>Absolventen/Abgänger an allgemeinbildenden Förderschulen in öffentlicher Trägerschaft 
2015 nach Klassen- bzw. Schulbesuchsstufen und Abschlussarten</t>
  </si>
  <si>
    <t>2.2</t>
  </si>
  <si>
    <t>Absolventen/Abgänger an allgemeinbildenden Förderschulen in freier Trägerschaft 2015
nach Klassen- bzw. Schulbesuchsstufen und Abschlussarten</t>
  </si>
  <si>
    <t>3.</t>
  </si>
  <si>
    <t>Absolventen/Abgänger an allgemeinbildenden Förderschulen 2015 nach Kreisfreien Städten 
und Landkreisen, Abschlussarten sowie Trägerschaft</t>
  </si>
  <si>
    <t>4.</t>
  </si>
  <si>
    <t>Schulanfänger an allgemeinbildenden Förderschulen 2015 nach Art der Einschulung
und Trägerschaft</t>
  </si>
  <si>
    <t>5.</t>
  </si>
  <si>
    <t>Schulanfänger an allgemeinbildenden Förderschulen 2015 nach Kreisfreien Städten 
und Landkreisen, Art der Einschulung sowie Trägerschaft</t>
  </si>
  <si>
    <t>6.</t>
  </si>
  <si>
    <t>Schüler mit sonderpädagogischem Förderbedarf an allgemeinbildenden Förderschulen 
im Schuljahr 2015/16 nach Kreisfreien Städten und Landkreisen sowie Förderschultypen</t>
  </si>
  <si>
    <t>6.1</t>
  </si>
  <si>
    <t>Schüler mit sonderpädagogischem Förderbedarf an allgemeinbildenden Förderschulen
in öffentlicher Trägerschaft im Schuljahr 2015/16 nach Kreisfreien Städten und Landkreisen
sowie Förderschultypen</t>
  </si>
  <si>
    <t>6.2</t>
  </si>
  <si>
    <t>Schüler mit sonderpädagogischem Förderbedarf an allgemeinbildenden Förderschulen
in freier Trägerschaft im Schuljahr 2015/16 nach Kreisfreien Städten und Landkreisen
sowie Förderschultypen</t>
  </si>
  <si>
    <t>7.</t>
  </si>
  <si>
    <t>Schüler mit sonderpädagogischem Förderbedarf in Förderschulklassen an Freien 
Waldorfschulen im Schuljahr 2015/16 nach Klassenstufen</t>
  </si>
  <si>
    <t>8.</t>
  </si>
  <si>
    <t>9.</t>
  </si>
  <si>
    <t>Integrierte Schüler mit sonderpädagogischem Förderbedarf an allgemeinbildenden Schulen 
im Schuljahr 2015/16 nach Schularten und Förderschwerpunkten</t>
  </si>
  <si>
    <t>9.1</t>
  </si>
  <si>
    <t>Integrierte Schüler mit sonderpädagogischem Förderbedarf an allgemeinbildenden Schulen 
in öffentlicher Trägerschaft im Schuljahr 2015/16 nach Schularten und Förderschwerpunkten</t>
  </si>
  <si>
    <t>9.2</t>
  </si>
  <si>
    <t>Integrierte Schüler mit sonderpädagogischem Förderbedarf an allgemeinbildenden Schulen 
in freier Trägerschaft im Schuljahr 2015/16 nach Schularten und Förderschwerpunkten</t>
  </si>
  <si>
    <t>10.</t>
  </si>
  <si>
    <t>Schüler mit sonderpädagogischem Förderbedarf an allgemeinbildenden Förderschulen
im Schuljahr 2015/16 nach Kreisfreien Städten und Landkreisen sowie Klassen- bzw.
Schulbesuchsstufen</t>
  </si>
  <si>
    <t>10.1</t>
  </si>
  <si>
    <t>Schüler mit sonderpädagogischem Förderbedarf an allgemeinbildenden Förderschulen
in öffentlicher Trägerschaft im Schuljahr 2015/16 nach Kreisfreien Städten und Landkreisen
sowie Klassen- bzw. Schulbesuchsstufen</t>
  </si>
  <si>
    <t>10.2</t>
  </si>
  <si>
    <t>Schüler mit sonderpädagogischem Förderbedarf an allgemeinbildenden Förderschulen
in freier Trägerschaft im Schuljahr 2015/16 nach Kreisfreien Städten und Landkreisen
sowie Klassen- bzw. Schulbesuchsstufen</t>
  </si>
  <si>
    <t>11.</t>
  </si>
  <si>
    <t>Schüler mit sonderpädagogischem Förderbedarf im abschlussbezogenen Unterricht 
an allgemeinbildenden Förderschulen im Schuljahr 2015/16 nach Kreisfreien Städten 
und Landkreisen sowie Trägerschaft</t>
  </si>
  <si>
    <t>12.</t>
  </si>
  <si>
    <t>Schüler mit sonderpädagogischem Förderbedarf an allgemeinbildenden Förderschulen 
im Schuljahr 2015/16 nach Klassen- bzw. Schulbesuchsstufen und Alter</t>
  </si>
  <si>
    <t>13.</t>
  </si>
  <si>
    <t>Schüler mit sonderpädagogischem Förderbedarf an allgemeinbildenden Förderschulen
im Schuljahr 2015/16 nach Klassen- bzw. Schulbesuchsstufen und der im vergangenen
Schuljahr besuchten Schulart</t>
  </si>
  <si>
    <t>13.1</t>
  </si>
  <si>
    <t>Schüler mit sonderpädagogischem Förderbedarf an allgemeinbildenden Förderschulen 
in öffentlicher Trägerschaft im Schuljahr 2015/16 nach Klassen- bzw. Schulbesuchsstufen
und der im vergangenen Schuljahr besuchten Schulart</t>
  </si>
  <si>
    <t>13.2</t>
  </si>
  <si>
    <t>Schüler mit sonderpädagogischem Förderbedarf an allgemeinbildenden Förderschulen 
in freier Trägerschaft im Schuljahr 2015/16 nach Klassen- bzw. Schulbesuchsstufen
und der im vergangenen Schuljahr besuchten Schulart</t>
  </si>
  <si>
    <t>14.</t>
  </si>
  <si>
    <t>Schüler mit sonderpädagogischem Förderbedarf an allgemeinbildenden Förderschulen 
im Schuljahr 2015/16 nach Kreisfreien Städten und Landkreisen, der im vergangenen 
Schuljahr besuchten Schulart sowie Trägerschaft</t>
  </si>
  <si>
    <t>15.</t>
  </si>
  <si>
    <t>Wiederholer an allgemeinbildenden Förderschulen im Schuljahr 2015/16
nach Klassenstufen und Trägerschaft</t>
  </si>
  <si>
    <t>16.</t>
  </si>
  <si>
    <t>Wiederholer an allgemeinbildenden Förderschulen im Schuljahr 2015/16 
nach Kreisfreien Städten und Landkreisen, Klassenstufen sowie Trägerschaft</t>
  </si>
  <si>
    <t>17.</t>
  </si>
  <si>
    <t>Schüler mit sonderpädagogischem Förderbedarf und Migrationshintergrund an allgemein-
bildenden Förderschulen im Schuljahr 2015/16 nach dem Land der Staatsangehörigkeit</t>
  </si>
  <si>
    <t>18.</t>
  </si>
  <si>
    <t>Schüler mit sonderpädagogischem Förderbedarf im Fremdsprachenunterricht an allgemein-
bildenden Förderschulen im Schuljahr 2015/16 nach Fremdsprachen, Klassenstufen
sowie Trägerschaft</t>
  </si>
  <si>
    <t>19.</t>
  </si>
  <si>
    <t>Schüler mit sonderpädagogischem Förderbedarf im Ethik- und Religionsunterricht an allgemein-
bildenden Förderschulen im Schuljahr 2015/16 nach Klassen- bzw. Schulbesuchsstufen
sowie Trägerschaft</t>
  </si>
  <si>
    <t>20.</t>
  </si>
  <si>
    <t>20.1</t>
  </si>
  <si>
    <t>20.2</t>
  </si>
  <si>
    <t>21.</t>
  </si>
  <si>
    <t>22.</t>
  </si>
  <si>
    <t>Lehrerbewegung voll- bzw. teilzeitbeschäftigter Lehrpersonen an allgemeinbildenden
Förderschulen im Zeitraum 26. September 2014 bis 18. September 2015</t>
  </si>
  <si>
    <t>23.</t>
  </si>
  <si>
    <t>Lehrpersonen an allgemeinbildenden Förderschulen im Schuljahr 2015/16
nach Art des Beschäftigungsverhältnisses</t>
  </si>
  <si>
    <t>24.</t>
  </si>
  <si>
    <t>Voll- bzw. teilzeitbeschäftigte Lehrpersonen an allgemeinbildenden Förderschulen 
im Schuljahr 2015/16 nach Kreisfreien Städten und Landkreisen, Beschäftigungsumfang 
sowie Trägerschaft</t>
  </si>
  <si>
    <t>25.</t>
  </si>
  <si>
    <t>Voll- bzw. teilzeitbeschäftigte Lehrpersonen an allgemeinbildenden Förderschulen
im Schuljahr 2015/16 nach Alter und Trägerschaft</t>
  </si>
  <si>
    <t>26.</t>
  </si>
  <si>
    <t>Voll- bzw. teilzeitbeschäftigte Lehrpersonen an allgemeinbildenden Förderschulen 
im Schuljahr 2015/16 nach Alter und Förderschultypen</t>
  </si>
  <si>
    <t>Schüler mit sonderpädagogischem Förderbedarf an allgemeinbildenden Förderschulen im 
Schuljahr 2015/16 nach Kreisfreien Städten und Landkreisen, Förderschwerpunkten 
sowie Trägerschaft</t>
  </si>
  <si>
    <t>Schüler mit sonderpädagogischem Förderbedarf in Neigungskursbereichen an allgemeinbildenden
Förderschulen in öffentlicher Trägerschaft im Schuljahr 2015/16 nach Klassenstufen</t>
  </si>
  <si>
    <t>Schüler mit sonderpädagogischem Förderbedarf in Neigungskursbereichen an allgemeinbildenden
Förderschulen in freier Trägerschaft im Schuljahr 2015/16 nach Klassenstufen</t>
  </si>
  <si>
    <t>Schüler mit sonderpädagogischem Förderbedarf der Klassenstufe 10 in Vertiefungskursen an
allgemeinbildenden Förderschulen im Schuljahr 2015/16</t>
  </si>
  <si>
    <t xml:space="preserve">Insgesamt </t>
  </si>
  <si>
    <t>8. Schüler mit sonderpädagogischem Förderbedarf an allgemeinbildenden Förderschulen im 
    Schuljahr 2015/16 nach Kreisfreien Städten und Landkreisen, Förderschwerpunkten 
    sowie Trägerschaft</t>
  </si>
  <si>
    <t>20. Schüler mit sonderpädagogischem Förderbedarf in Neigungskursbereichen an 
      allgemeinbildenden Förderschulen im Schuljahr 2015/16 nach Klassenstufen</t>
  </si>
  <si>
    <t>20.1 Schüler mit sonderpädagogischem Förderbedarf in Neigungskursbereichen an 
        allgemeinbildenden Förderschulen in öffentlicher Trägerschaft im Schuljahr 2015/16 
        nach Klassenstufen</t>
  </si>
  <si>
    <t>20.2 Schüler mit sonderpädagogischem Förderbedarf in Neigungskursbereichen an 
        allgemeinbildenden Förderschulen in freier Trägerschaft im Schuljahr 2015/16 
        nach Klassenstufen</t>
  </si>
  <si>
    <r>
      <t>21. Schüler mit sonderpädagogischem Förderbedarfder Klassenstufe 10 in Vertiefungskursen</t>
    </r>
    <r>
      <rPr>
        <b/>
        <vertAlign val="superscript"/>
        <sz val="10"/>
        <rFont val="Arial"/>
        <family val="2"/>
      </rPr>
      <t xml:space="preserve"> 
        </t>
    </r>
    <r>
      <rPr>
        <b/>
        <sz val="10"/>
        <rFont val="Arial"/>
        <family val="2"/>
      </rPr>
      <t>an allgemeinbildenden Förderschulen im Schuljahr 2015/16</t>
    </r>
  </si>
  <si>
    <t>Schüler mit sonderpädagogischem Förderbedarf in Neigungskursbereichen an allgemeinbildenden 
Förderschulen im Schuljahr 2015/16 nach Klassenstufen</t>
  </si>
  <si>
    <t>Statistischer Bericht B I 6 - j/15 Allgemeinbildende Schulen im Freistaat Sachsen, allgemeinbildende Förderschulen, Schuljahr 2015/16</t>
  </si>
  <si>
    <r>
      <t>1999/2000</t>
    </r>
    <r>
      <rPr>
        <vertAlign val="superscript"/>
        <sz val="9"/>
        <rFont val="Arial"/>
        <family val="2"/>
      </rPr>
      <t>5)</t>
    </r>
  </si>
  <si>
    <r>
      <t>2000/2001</t>
    </r>
    <r>
      <rPr>
        <vertAlign val="superscript"/>
        <sz val="9"/>
        <rFont val="Arial"/>
        <family val="2"/>
      </rPr>
      <t>5)</t>
    </r>
  </si>
  <si>
    <r>
      <t>2001/2002</t>
    </r>
    <r>
      <rPr>
        <vertAlign val="superscript"/>
        <sz val="9"/>
        <rFont val="Arial"/>
        <family val="2"/>
      </rPr>
      <t>5)</t>
    </r>
  </si>
  <si>
    <r>
      <t>2002/2003</t>
    </r>
    <r>
      <rPr>
        <vertAlign val="superscript"/>
        <sz val="9"/>
        <rFont val="Arial"/>
        <family val="2"/>
      </rPr>
      <t>5)</t>
    </r>
  </si>
  <si>
    <r>
      <t>2003/2004</t>
    </r>
    <r>
      <rPr>
        <vertAlign val="superscript"/>
        <sz val="9"/>
        <rFont val="Arial"/>
        <family val="2"/>
      </rPr>
      <t>5)</t>
    </r>
  </si>
  <si>
    <r>
      <t>2004/2005</t>
    </r>
    <r>
      <rPr>
        <vertAlign val="superscript"/>
        <sz val="9"/>
        <rFont val="Arial"/>
        <family val="2"/>
      </rPr>
      <t>5)</t>
    </r>
  </si>
  <si>
    <r>
      <t>2005/2006</t>
    </r>
    <r>
      <rPr>
        <vertAlign val="superscript"/>
        <sz val="9"/>
        <rFont val="Arial"/>
        <family val="2"/>
      </rPr>
      <t>5)</t>
    </r>
  </si>
  <si>
    <r>
      <t>2006/2007</t>
    </r>
    <r>
      <rPr>
        <vertAlign val="superscript"/>
        <sz val="9"/>
        <rFont val="Arial"/>
        <family val="2"/>
      </rPr>
      <t>5)</t>
    </r>
  </si>
  <si>
    <r>
      <t>2007/2008</t>
    </r>
    <r>
      <rPr>
        <vertAlign val="superscript"/>
        <sz val="9"/>
        <rFont val="Arial"/>
        <family val="2"/>
      </rPr>
      <t>5)</t>
    </r>
  </si>
  <si>
    <r>
      <t>2008/2009</t>
    </r>
    <r>
      <rPr>
        <vertAlign val="superscript"/>
        <sz val="9"/>
        <rFont val="Arial"/>
        <family val="2"/>
      </rPr>
      <t>5)</t>
    </r>
  </si>
  <si>
    <r>
      <t>2009/2010</t>
    </r>
    <r>
      <rPr>
        <vertAlign val="superscript"/>
        <sz val="9"/>
        <rFont val="Arial"/>
        <family val="2"/>
      </rPr>
      <t>5)</t>
    </r>
  </si>
  <si>
    <r>
      <t>2010/2011</t>
    </r>
    <r>
      <rPr>
        <vertAlign val="superscript"/>
        <sz val="9"/>
        <rFont val="Arial"/>
        <family val="2"/>
      </rPr>
      <t>5)</t>
    </r>
  </si>
  <si>
    <r>
      <t>2011/2012</t>
    </r>
    <r>
      <rPr>
        <vertAlign val="superscript"/>
        <sz val="9"/>
        <rFont val="Arial"/>
        <family val="2"/>
      </rPr>
      <t>5)</t>
    </r>
  </si>
  <si>
    <r>
      <t>2012/2013</t>
    </r>
    <r>
      <rPr>
        <vertAlign val="superscript"/>
        <sz val="9"/>
        <rFont val="Arial"/>
        <family val="2"/>
      </rPr>
      <t>5)</t>
    </r>
  </si>
  <si>
    <r>
      <t>2013/2014</t>
    </r>
    <r>
      <rPr>
        <vertAlign val="superscript"/>
        <sz val="9"/>
        <rFont val="Arial"/>
        <family val="2"/>
      </rPr>
      <t>5)</t>
    </r>
  </si>
  <si>
    <r>
      <t>2014/2015</t>
    </r>
    <r>
      <rPr>
        <vertAlign val="superscript"/>
        <sz val="9"/>
        <rFont val="Arial"/>
        <family val="2"/>
      </rPr>
      <t>5)</t>
    </r>
  </si>
  <si>
    <r>
      <t>2015/2016</t>
    </r>
    <r>
      <rPr>
        <vertAlign val="superscript"/>
        <sz val="9"/>
        <rFont val="Arial"/>
        <family val="2"/>
      </rPr>
      <t>5)</t>
    </r>
  </si>
  <si>
    <r>
      <t>1994/1995</t>
    </r>
    <r>
      <rPr>
        <vertAlign val="superscript"/>
        <sz val="9"/>
        <rFont val="Arial"/>
        <family val="2"/>
      </rPr>
      <t>6)</t>
    </r>
  </si>
  <si>
    <r>
      <t>1995/1996</t>
    </r>
    <r>
      <rPr>
        <vertAlign val="superscript"/>
        <sz val="9"/>
        <rFont val="Arial"/>
        <family val="2"/>
      </rPr>
      <t>6)</t>
    </r>
  </si>
  <si>
    <r>
      <t>1996/1997</t>
    </r>
    <r>
      <rPr>
        <vertAlign val="superscript"/>
        <sz val="9"/>
        <rFont val="Arial"/>
        <family val="2"/>
      </rPr>
      <t>6)</t>
    </r>
  </si>
  <si>
    <r>
      <t>1997/1998</t>
    </r>
    <r>
      <rPr>
        <vertAlign val="superscript"/>
        <sz val="9"/>
        <rFont val="Arial"/>
        <family val="2"/>
      </rPr>
      <t>6)</t>
    </r>
  </si>
  <si>
    <r>
      <t>1998/1999</t>
    </r>
    <r>
      <rPr>
        <vertAlign val="superscript"/>
        <sz val="9"/>
        <rFont val="Arial"/>
        <family val="2"/>
      </rPr>
      <t>6)</t>
    </r>
  </si>
  <si>
    <r>
      <t>1999/2000</t>
    </r>
    <r>
      <rPr>
        <vertAlign val="superscript"/>
        <sz val="9"/>
        <rFont val="Arial"/>
        <family val="2"/>
      </rPr>
      <t>6)</t>
    </r>
  </si>
  <si>
    <r>
      <t>2000/2001</t>
    </r>
    <r>
      <rPr>
        <vertAlign val="superscript"/>
        <sz val="9"/>
        <rFont val="Arial"/>
        <family val="2"/>
      </rPr>
      <t>6)</t>
    </r>
  </si>
  <si>
    <r>
      <t>2001/2002</t>
    </r>
    <r>
      <rPr>
        <vertAlign val="superscript"/>
        <sz val="9"/>
        <rFont val="Arial"/>
        <family val="2"/>
      </rPr>
      <t>6)</t>
    </r>
  </si>
  <si>
    <r>
      <t>2002/2003</t>
    </r>
    <r>
      <rPr>
        <vertAlign val="superscript"/>
        <sz val="9"/>
        <rFont val="Arial"/>
        <family val="2"/>
      </rPr>
      <t>6)</t>
    </r>
  </si>
  <si>
    <r>
      <t>2003/2004</t>
    </r>
    <r>
      <rPr>
        <vertAlign val="superscript"/>
        <sz val="9"/>
        <rFont val="Arial"/>
        <family val="2"/>
      </rPr>
      <t>6)</t>
    </r>
  </si>
  <si>
    <r>
      <t>2004/2005</t>
    </r>
    <r>
      <rPr>
        <vertAlign val="superscript"/>
        <sz val="9"/>
        <rFont val="Arial"/>
        <family val="2"/>
      </rPr>
      <t>6)</t>
    </r>
  </si>
  <si>
    <r>
      <t>2005/2006</t>
    </r>
    <r>
      <rPr>
        <vertAlign val="superscript"/>
        <sz val="9"/>
        <rFont val="Arial"/>
        <family val="2"/>
      </rPr>
      <t>6)</t>
    </r>
  </si>
  <si>
    <r>
      <t>2006/2007</t>
    </r>
    <r>
      <rPr>
        <vertAlign val="superscript"/>
        <sz val="9"/>
        <rFont val="Arial"/>
        <family val="2"/>
      </rPr>
      <t>6)</t>
    </r>
  </si>
  <si>
    <r>
      <t>2007/2008</t>
    </r>
    <r>
      <rPr>
        <vertAlign val="superscript"/>
        <sz val="9"/>
        <rFont val="Arial"/>
        <family val="2"/>
      </rPr>
      <t>6)</t>
    </r>
  </si>
  <si>
    <r>
      <t>2008/2009</t>
    </r>
    <r>
      <rPr>
        <vertAlign val="superscript"/>
        <sz val="9"/>
        <rFont val="Arial"/>
        <family val="2"/>
      </rPr>
      <t>6)</t>
    </r>
  </si>
  <si>
    <r>
      <t>2009/2010</t>
    </r>
    <r>
      <rPr>
        <vertAlign val="superscript"/>
        <sz val="9"/>
        <rFont val="Arial"/>
        <family val="2"/>
      </rPr>
      <t>6)</t>
    </r>
  </si>
  <si>
    <r>
      <t>2010/2011</t>
    </r>
    <r>
      <rPr>
        <vertAlign val="superscript"/>
        <sz val="9"/>
        <rFont val="Arial"/>
        <family val="2"/>
      </rPr>
      <t>6)</t>
    </r>
  </si>
  <si>
    <r>
      <t>2011/2012</t>
    </r>
    <r>
      <rPr>
        <vertAlign val="superscript"/>
        <sz val="9"/>
        <rFont val="Arial"/>
        <family val="2"/>
      </rPr>
      <t>6)</t>
    </r>
  </si>
  <si>
    <r>
      <t>2012/2013</t>
    </r>
    <r>
      <rPr>
        <vertAlign val="superscript"/>
        <sz val="9"/>
        <rFont val="Arial"/>
        <family val="2"/>
      </rPr>
      <t>6)</t>
    </r>
  </si>
  <si>
    <r>
      <t>2013/2014</t>
    </r>
    <r>
      <rPr>
        <vertAlign val="superscript"/>
        <sz val="9"/>
        <rFont val="Arial"/>
        <family val="2"/>
      </rPr>
      <t>6)</t>
    </r>
  </si>
  <si>
    <r>
      <t>2014/2015</t>
    </r>
    <r>
      <rPr>
        <vertAlign val="superscript"/>
        <sz val="9"/>
        <rFont val="Arial"/>
        <family val="2"/>
      </rPr>
      <t>6)</t>
    </r>
  </si>
  <si>
    <r>
      <t>2015/2016</t>
    </r>
    <r>
      <rPr>
        <vertAlign val="superscript"/>
        <sz val="9"/>
        <rFont val="Arial"/>
        <family val="2"/>
      </rPr>
      <t>6)</t>
    </r>
  </si>
  <si>
    <t xml:space="preserve">4) einschließlich Förderschulklassen an Grundschulen  </t>
  </si>
  <si>
    <t xml:space="preserve">5) einschließlich Förderschulklassen an Freien Waldorfschulen  </t>
  </si>
  <si>
    <t xml:space="preserve">6) ohne Förderschulklassen an Freien Waldorfschulen  </t>
  </si>
  <si>
    <t>4) einschließlich Förderschulklassen an Grundschulen</t>
  </si>
  <si>
    <t>4) einschließlich Förderschulklassen an Grundschulen und Freien Waldorfschulen</t>
  </si>
  <si>
    <t>5) einschließlich Förderschulklassen an Freien Waldorfschulen</t>
  </si>
  <si>
    <t>6) ohne Förderschulklassen an Freien Waldorfschulen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</si>
</sst>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\ ;\-#,##0\ ;\-\ ;@\ "/>
    <numFmt numFmtId="165" formatCode="#,##0\ ;\-#,##0\ ;\-\ "/>
    <numFmt numFmtId="166" formatCode="#\ ###\ ###;\-#\ ###\ ##0;\-"/>
    <numFmt numFmtId="168" formatCode="?0;\-?0"/>
    <numFmt numFmtId="169" formatCode="0;\-0"/>
    <numFmt numFmtId="170" formatCode="&quot;        &quot;@"/>
    <numFmt numFmtId="171" formatCode="??0;\-??0;??\ \-"/>
    <numFmt numFmtId="172" formatCode="??\ ??0;\-??\ ??0;??\ ??\ \-"/>
    <numFmt numFmtId="173" formatCode="0;\-0;\ \-"/>
    <numFmt numFmtId="174" formatCode="?\ ??0;\-?\ ??0;?\ ??\ \-"/>
    <numFmt numFmtId="175" formatCode="?0;\-?0;?\ \-"/>
    <numFmt numFmtId="176" formatCode="0.0"/>
    <numFmt numFmtId="177" formatCode="\ \ \ \ \ \ \ \ @"/>
    <numFmt numFmtId="178" formatCode="\ \ \ \ \ @"/>
    <numFmt numFmtId="179" formatCode="\ \ @"/>
    <numFmt numFmtId="180" formatCode="\ \ \ @"/>
    <numFmt numFmtId="181" formatCode="\ @"/>
    <numFmt numFmtId="182" formatCode="???\ ??0;\-???\ ??0;???\ ??\ \-"/>
    <numFmt numFmtId="183" formatCode="\ \ \ \ \ \ \ \ \ \ \ \ \ \ \ ###"/>
    <numFmt numFmtId="184" formatCode="?0;\-?0;?\x"/>
    <numFmt numFmtId="185" formatCode="\ \ \ \ \ \ \ \ \ \ @"/>
    <numFmt numFmtId="186" formatCode="0;\-0;\ \x"/>
    <numFmt numFmtId="187" formatCode="?0;\-?0;?\ \x"/>
    <numFmt numFmtId="188" formatCode="??0;\-??0;??\ \x"/>
  </numFmts>
  <fonts count="30">
    <font>
      <sz val="9"/>
      <name val="Arial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10"/>
      <name val="Helvetica"/>
      <family val="2"/>
    </font>
    <font>
      <sz val="9"/>
      <color indexed="10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9"/>
      <name val="Arial"/>
      <family val="2"/>
    </font>
    <font>
      <b/>
      <sz val="20"/>
      <color indexed="10"/>
      <name val="Arial"/>
      <family val="2"/>
    </font>
    <font>
      <sz val="9"/>
      <color indexed="11"/>
      <name val="Arial"/>
      <family val="2"/>
    </font>
    <font>
      <b/>
      <sz val="9"/>
      <color theme="1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u/>
      <sz val="9"/>
      <color theme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/>
      <bottom/>
      <diagonal/>
    </border>
  </borders>
  <cellStyleXfs count="16">
    <xf numFmtId="0" fontId="0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17" fillId="0" borderId="0"/>
    <xf numFmtId="0" fontId="6" fillId="0" borderId="0"/>
    <xf numFmtId="0" fontId="7" fillId="0" borderId="0"/>
    <xf numFmtId="0" fontId="5" fillId="0" borderId="0"/>
    <xf numFmtId="0" fontId="7" fillId="0" borderId="0"/>
    <xf numFmtId="0" fontId="7" fillId="0" borderId="0"/>
    <xf numFmtId="0" fontId="4" fillId="0" borderId="0"/>
    <xf numFmtId="0" fontId="3" fillId="0" borderId="0"/>
    <xf numFmtId="43" fontId="7" fillId="0" borderId="0" applyFont="0" applyFill="0" applyBorder="0" applyAlignment="0" applyProtection="0"/>
    <xf numFmtId="0" fontId="2" fillId="0" borderId="0"/>
    <xf numFmtId="0" fontId="1" fillId="0" borderId="0"/>
    <xf numFmtId="0" fontId="15" fillId="0" borderId="0"/>
    <xf numFmtId="0" fontId="27" fillId="0" borderId="0" applyNumberFormat="0" applyFill="0" applyBorder="0" applyAlignment="0" applyProtection="0"/>
  </cellStyleXfs>
  <cellXfs count="676">
    <xf numFmtId="0" fontId="0" fillId="0" borderId="0" xfId="0"/>
    <xf numFmtId="0" fontId="11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1" fillId="0" borderId="0" xfId="0" applyNumberFormat="1" applyFont="1" applyAlignment="1">
      <alignment horizontal="right"/>
    </xf>
    <xf numFmtId="0" fontId="12" fillId="0" borderId="0" xfId="0" applyFont="1" applyAlignment="1">
      <alignment horizontal="center" vertical="center"/>
    </xf>
    <xf numFmtId="164" fontId="12" fillId="0" borderId="0" xfId="0" applyNumberFormat="1" applyFont="1" applyAlignment="1">
      <alignment horizontal="right"/>
    </xf>
    <xf numFmtId="0" fontId="13" fillId="0" borderId="0" xfId="0" applyFont="1"/>
    <xf numFmtId="0" fontId="0" fillId="0" borderId="0" xfId="0" applyAlignment="1"/>
    <xf numFmtId="0" fontId="13" fillId="0" borderId="0" xfId="0" applyFont="1" applyAlignment="1"/>
    <xf numFmtId="0" fontId="13" fillId="0" borderId="0" xfId="0" applyFont="1" applyBorder="1" applyAlignment="1">
      <alignment horizontal="center" vertical="center" wrapText="1"/>
    </xf>
    <xf numFmtId="0" fontId="12" fillId="0" borderId="0" xfId="0" applyFont="1" applyAlignment="1">
      <alignment vertical="top"/>
    </xf>
    <xf numFmtId="0" fontId="0" fillId="0" borderId="0" xfId="0" applyAlignment="1">
      <alignment vertical="top"/>
    </xf>
    <xf numFmtId="0" fontId="12" fillId="0" borderId="0" xfId="0" applyFont="1"/>
    <xf numFmtId="0" fontId="0" fillId="0" borderId="0" xfId="0" applyBorder="1" applyAlignment="1">
      <alignment wrapText="1"/>
    </xf>
    <xf numFmtId="0" fontId="13" fillId="0" borderId="0" xfId="0" applyFont="1" applyAlignment="1">
      <alignment horizontal="left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164" fontId="12" fillId="0" borderId="0" xfId="0" applyNumberFormat="1" applyFont="1" applyBorder="1" applyAlignment="1">
      <alignment horizontal="right"/>
    </xf>
    <xf numFmtId="0" fontId="12" fillId="0" borderId="0" xfId="0" applyFont="1" applyBorder="1" applyAlignment="1">
      <alignment horizontal="center"/>
    </xf>
    <xf numFmtId="0" fontId="12" fillId="0" borderId="0" xfId="0" applyFont="1" applyAlignment="1"/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/>
    </xf>
    <xf numFmtId="0" fontId="8" fillId="0" borderId="4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/>
    </xf>
    <xf numFmtId="0" fontId="0" fillId="0" borderId="0" xfId="0" applyBorder="1"/>
    <xf numFmtId="0" fontId="8" fillId="0" borderId="1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wrapText="1"/>
    </xf>
    <xf numFmtId="0" fontId="12" fillId="0" borderId="0" xfId="0" applyFont="1" applyAlignment="1">
      <alignment horizontal="center" vertical="top"/>
    </xf>
    <xf numFmtId="0" fontId="0" fillId="0" borderId="0" xfId="0" applyAlignment="1">
      <alignment wrapText="1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left"/>
    </xf>
    <xf numFmtId="0" fontId="13" fillId="0" borderId="1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169" fontId="11" fillId="0" borderId="0" xfId="0" applyNumberFormat="1" applyFont="1" applyAlignment="1">
      <alignment horizontal="center"/>
    </xf>
    <xf numFmtId="0" fontId="11" fillId="0" borderId="0" xfId="0" applyFont="1" applyAlignment="1">
      <alignment horizontal="right" vertical="top"/>
    </xf>
    <xf numFmtId="169" fontId="0" fillId="0" borderId="0" xfId="0" applyNumberFormat="1" applyAlignment="1">
      <alignment horizontal="center"/>
    </xf>
    <xf numFmtId="169" fontId="12" fillId="0" borderId="0" xfId="0" applyNumberFormat="1" applyFont="1" applyAlignment="1">
      <alignment horizontal="center"/>
    </xf>
    <xf numFmtId="0" fontId="8" fillId="0" borderId="0" xfId="0" applyFont="1"/>
    <xf numFmtId="171" fontId="11" fillId="0" borderId="0" xfId="0" applyNumberFormat="1" applyFont="1" applyAlignment="1">
      <alignment horizontal="center"/>
    </xf>
    <xf numFmtId="173" fontId="11" fillId="0" borderId="0" xfId="0" applyNumberFormat="1" applyFont="1" applyAlignment="1">
      <alignment horizontal="center"/>
    </xf>
    <xf numFmtId="171" fontId="11" fillId="0" borderId="0" xfId="0" applyNumberFormat="1" applyFont="1" applyBorder="1" applyAlignment="1">
      <alignment horizontal="center"/>
    </xf>
    <xf numFmtId="175" fontId="11" fillId="0" borderId="0" xfId="0" applyNumberFormat="1" applyFont="1" applyBorder="1" applyAlignment="1">
      <alignment horizontal="center"/>
    </xf>
    <xf numFmtId="172" fontId="11" fillId="0" borderId="0" xfId="0" applyNumberFormat="1" applyFont="1" applyBorder="1" applyAlignment="1">
      <alignment horizontal="center"/>
    </xf>
    <xf numFmtId="171" fontId="0" fillId="0" borderId="0" xfId="0" applyNumberFormat="1" applyAlignment="1">
      <alignment horizontal="center" vertical="top"/>
    </xf>
    <xf numFmtId="175" fontId="0" fillId="0" borderId="0" xfId="0" applyNumberFormat="1" applyAlignment="1">
      <alignment horizontal="center" vertical="top"/>
    </xf>
    <xf numFmtId="0" fontId="8" fillId="0" borderId="2" xfId="0" applyFont="1" applyBorder="1" applyAlignment="1">
      <alignment horizontal="center" vertical="center"/>
    </xf>
    <xf numFmtId="0" fontId="0" fillId="0" borderId="0" xfId="0" applyNumberFormat="1"/>
    <xf numFmtId="0" fontId="18" fillId="0" borderId="0" xfId="0" applyFont="1"/>
    <xf numFmtId="178" fontId="11" fillId="0" borderId="0" xfId="0" applyNumberFormat="1" applyFont="1" applyBorder="1" applyAlignment="1">
      <alignment horizontal="center"/>
    </xf>
    <xf numFmtId="171" fontId="12" fillId="0" borderId="0" xfId="0" applyNumberFormat="1" applyFont="1" applyAlignment="1">
      <alignment horizontal="center"/>
    </xf>
    <xf numFmtId="174" fontId="12" fillId="0" borderId="0" xfId="0" applyNumberFormat="1" applyFont="1" applyAlignment="1">
      <alignment horizontal="center"/>
    </xf>
    <xf numFmtId="175" fontId="0" fillId="0" borderId="0" xfId="0" applyNumberFormat="1" applyAlignment="1">
      <alignment horizontal="center"/>
    </xf>
    <xf numFmtId="174" fontId="0" fillId="0" borderId="0" xfId="0" applyNumberFormat="1" applyAlignment="1">
      <alignment horizontal="center"/>
    </xf>
    <xf numFmtId="171" fontId="0" fillId="0" borderId="0" xfId="0" applyNumberFormat="1" applyAlignment="1">
      <alignment horizontal="center"/>
    </xf>
    <xf numFmtId="173" fontId="0" fillId="0" borderId="0" xfId="0" applyNumberFormat="1" applyAlignment="1">
      <alignment horizontal="center"/>
    </xf>
    <xf numFmtId="174" fontId="11" fillId="0" borderId="11" xfId="0" applyNumberFormat="1" applyFont="1" applyBorder="1" applyAlignment="1">
      <alignment horizontal="center"/>
    </xf>
    <xf numFmtId="174" fontId="12" fillId="0" borderId="11" xfId="0" applyNumberFormat="1" applyFont="1" applyBorder="1" applyAlignment="1">
      <alignment horizontal="center"/>
    </xf>
    <xf numFmtId="171" fontId="12" fillId="0" borderId="11" xfId="0" applyNumberFormat="1" applyFont="1" applyBorder="1" applyAlignment="1">
      <alignment horizontal="center"/>
    </xf>
    <xf numFmtId="174" fontId="0" fillId="0" borderId="11" xfId="0" applyNumberFormat="1" applyBorder="1" applyAlignment="1">
      <alignment horizontal="center"/>
    </xf>
    <xf numFmtId="174" fontId="11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center" vertical="top"/>
    </xf>
    <xf numFmtId="0" fontId="0" fillId="0" borderId="7" xfId="0" applyBorder="1" applyAlignment="1">
      <alignment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3" fillId="0" borderId="12" xfId="0" applyFont="1" applyBorder="1" applyAlignment="1">
      <alignment horizontal="center" vertical="center" wrapText="1"/>
    </xf>
    <xf numFmtId="174" fontId="0" fillId="0" borderId="0" xfId="0" applyNumberFormat="1" applyBorder="1" applyAlignment="1">
      <alignment horizontal="center"/>
    </xf>
    <xf numFmtId="0" fontId="13" fillId="0" borderId="3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172" fontId="13" fillId="0" borderId="0" xfId="0" applyNumberFormat="1" applyFont="1" applyBorder="1" applyAlignment="1">
      <alignment horizontal="center" vertical="top"/>
    </xf>
    <xf numFmtId="174" fontId="13" fillId="0" borderId="0" xfId="0" applyNumberFormat="1" applyFont="1" applyAlignment="1">
      <alignment horizontal="center" vertical="top"/>
    </xf>
    <xf numFmtId="181" fontId="11" fillId="0" borderId="0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/>
    </xf>
    <xf numFmtId="0" fontId="11" fillId="0" borderId="0" xfId="0" applyFont="1" applyAlignment="1">
      <alignment vertical="top"/>
    </xf>
    <xf numFmtId="0" fontId="11" fillId="0" borderId="7" xfId="0" applyFont="1" applyBorder="1" applyAlignment="1">
      <alignment wrapText="1"/>
    </xf>
    <xf numFmtId="0" fontId="12" fillId="0" borderId="7" xfId="0" applyFont="1" applyBorder="1" applyAlignment="1">
      <alignment wrapText="1"/>
    </xf>
    <xf numFmtId="0" fontId="11" fillId="0" borderId="0" xfId="0" applyFont="1" applyAlignment="1"/>
    <xf numFmtId="166" fontId="12" fillId="0" borderId="0" xfId="0" applyNumberFormat="1" applyFont="1" applyAlignment="1">
      <alignment horizontal="center"/>
    </xf>
    <xf numFmtId="0" fontId="0" fillId="0" borderId="7" xfId="0" applyBorder="1"/>
    <xf numFmtId="166" fontId="11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171" fontId="11" fillId="0" borderId="0" xfId="0" applyNumberFormat="1" applyFont="1"/>
    <xf numFmtId="171" fontId="0" fillId="0" borderId="0" xfId="0" applyNumberFormat="1"/>
    <xf numFmtId="172" fontId="0" fillId="0" borderId="0" xfId="0" applyNumberFormat="1" applyAlignment="1">
      <alignment horizontal="center"/>
    </xf>
    <xf numFmtId="0" fontId="11" fillId="0" borderId="7" xfId="0" applyFont="1" applyBorder="1"/>
    <xf numFmtId="178" fontId="12" fillId="0" borderId="0" xfId="0" applyNumberFormat="1" applyFont="1" applyBorder="1" applyAlignment="1">
      <alignment horizontal="center"/>
    </xf>
    <xf numFmtId="0" fontId="11" fillId="0" borderId="0" xfId="0" applyFont="1" applyAlignment="1">
      <alignment horizontal="center" vertical="top"/>
    </xf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172" fontId="0" fillId="0" borderId="0" xfId="0" applyNumberFormat="1"/>
    <xf numFmtId="172" fontId="11" fillId="0" borderId="0" xfId="0" applyNumberFormat="1" applyFont="1"/>
    <xf numFmtId="0" fontId="12" fillId="0" borderId="3" xfId="0" applyFont="1" applyBorder="1" applyAlignment="1">
      <alignment horizontal="center"/>
    </xf>
    <xf numFmtId="175" fontId="0" fillId="0" borderId="0" xfId="0" applyNumberFormat="1" applyBorder="1" applyAlignment="1">
      <alignment horizontal="left"/>
    </xf>
    <xf numFmtId="171" fontId="0" fillId="0" borderId="0" xfId="0" applyNumberFormat="1" applyBorder="1" applyAlignment="1">
      <alignment horizontal="left"/>
    </xf>
    <xf numFmtId="0" fontId="12" fillId="0" borderId="7" xfId="0" applyFont="1" applyBorder="1" applyAlignment="1">
      <alignment horizontal="center"/>
    </xf>
    <xf numFmtId="174" fontId="0" fillId="0" borderId="0" xfId="0" applyNumberFormat="1"/>
    <xf numFmtId="171" fontId="12" fillId="0" borderId="0" xfId="0" applyNumberFormat="1" applyFont="1"/>
    <xf numFmtId="174" fontId="12" fillId="0" borderId="0" xfId="0" applyNumberFormat="1" applyFont="1"/>
    <xf numFmtId="0" fontId="7" fillId="0" borderId="0" xfId="0" applyFont="1" applyAlignment="1">
      <alignment horizontal="center"/>
    </xf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12" fillId="0" borderId="0" xfId="0" applyFont="1" applyFill="1" applyAlignment="1">
      <alignment horizontal="left"/>
    </xf>
    <xf numFmtId="43" fontId="7" fillId="0" borderId="0" xfId="1"/>
    <xf numFmtId="43" fontId="8" fillId="0" borderId="1" xfId="1" applyFont="1" applyBorder="1" applyAlignment="1">
      <alignment horizontal="center" vertical="center"/>
    </xf>
    <xf numFmtId="43" fontId="8" fillId="0" borderId="2" xfId="1" applyFont="1" applyBorder="1" applyAlignment="1">
      <alignment horizontal="center" vertical="center"/>
    </xf>
    <xf numFmtId="0" fontId="7" fillId="0" borderId="0" xfId="1" applyNumberFormat="1"/>
    <xf numFmtId="0" fontId="7" fillId="0" borderId="3" xfId="1" applyNumberFormat="1" applyBorder="1" applyAlignment="1">
      <alignment horizontal="center"/>
    </xf>
    <xf numFmtId="0" fontId="11" fillId="0" borderId="3" xfId="1" applyNumberFormat="1" applyFont="1" applyBorder="1" applyAlignment="1">
      <alignment horizontal="center"/>
    </xf>
    <xf numFmtId="171" fontId="11" fillId="0" borderId="0" xfId="1" applyNumberFormat="1" applyFont="1" applyBorder="1" applyAlignment="1">
      <alignment horizontal="center"/>
    </xf>
    <xf numFmtId="0" fontId="12" fillId="0" borderId="7" xfId="0" applyNumberFormat="1" applyFont="1" applyBorder="1"/>
    <xf numFmtId="171" fontId="8" fillId="0" borderId="0" xfId="0" applyNumberFormat="1" applyFont="1" applyAlignment="1">
      <alignment horizontal="center"/>
    </xf>
    <xf numFmtId="0" fontId="8" fillId="0" borderId="0" xfId="0" applyFont="1" applyFill="1"/>
    <xf numFmtId="0" fontId="8" fillId="0" borderId="0" xfId="0" applyFont="1" applyFill="1" applyBorder="1"/>
    <xf numFmtId="0" fontId="11" fillId="0" borderId="7" xfId="0" applyNumberFormat="1" applyFont="1" applyBorder="1"/>
    <xf numFmtId="0" fontId="14" fillId="0" borderId="0" xfId="0" applyFont="1" applyAlignment="1"/>
    <xf numFmtId="0" fontId="0" fillId="0" borderId="7" xfId="0" applyBorder="1" applyAlignment="1">
      <alignment horizontal="center"/>
    </xf>
    <xf numFmtId="0" fontId="11" fillId="0" borderId="0" xfId="0" applyFont="1" applyAlignment="1">
      <alignment horizontal="left"/>
    </xf>
    <xf numFmtId="170" fontId="11" fillId="0" borderId="0" xfId="0" applyNumberFormat="1" applyFont="1" applyBorder="1" applyAlignment="1">
      <alignment horizontal="center" vertical="center"/>
    </xf>
    <xf numFmtId="173" fontId="13" fillId="0" borderId="0" xfId="0" applyNumberFormat="1" applyFont="1" applyAlignment="1">
      <alignment horizontal="left" vertical="top"/>
    </xf>
    <xf numFmtId="173" fontId="16" fillId="0" borderId="0" xfId="0" applyNumberFormat="1" applyFont="1" applyBorder="1" applyAlignment="1">
      <alignment horizontal="center" vertical="top"/>
    </xf>
    <xf numFmtId="168" fontId="12" fillId="0" borderId="7" xfId="0" applyNumberFormat="1" applyFont="1" applyBorder="1" applyAlignment="1">
      <alignment horizontal="center"/>
    </xf>
    <xf numFmtId="166" fontId="12" fillId="0" borderId="3" xfId="0" applyNumberFormat="1" applyFont="1" applyBorder="1" applyAlignment="1">
      <alignment horizontal="center"/>
    </xf>
    <xf numFmtId="166" fontId="11" fillId="0" borderId="3" xfId="0" applyNumberFormat="1" applyFont="1" applyBorder="1" applyAlignment="1">
      <alignment horizontal="center"/>
    </xf>
    <xf numFmtId="0" fontId="11" fillId="0" borderId="0" xfId="1" applyNumberFormat="1" applyFont="1"/>
    <xf numFmtId="180" fontId="0" fillId="0" borderId="0" xfId="0" applyNumberFormat="1" applyBorder="1" applyAlignment="1">
      <alignment horizontal="center"/>
    </xf>
    <xf numFmtId="171" fontId="0" fillId="0" borderId="0" xfId="0" applyNumberFormat="1" applyFill="1" applyBorder="1" applyAlignment="1">
      <alignment horizontal="center"/>
    </xf>
    <xf numFmtId="178" fontId="0" fillId="0" borderId="0" xfId="0" applyNumberFormat="1" applyBorder="1" applyAlignment="1">
      <alignment horizontal="center"/>
    </xf>
    <xf numFmtId="180" fontId="11" fillId="0" borderId="0" xfId="0" applyNumberFormat="1" applyFont="1" applyBorder="1" applyAlignment="1">
      <alignment horizontal="center"/>
    </xf>
    <xf numFmtId="181" fontId="0" fillId="0" borderId="0" xfId="0" applyNumberFormat="1" applyBorder="1" applyAlignment="1">
      <alignment horizontal="center"/>
    </xf>
    <xf numFmtId="174" fontId="0" fillId="0" borderId="0" xfId="0" applyNumberFormat="1" applyFill="1" applyBorder="1" applyAlignment="1">
      <alignment horizontal="center"/>
    </xf>
    <xf numFmtId="175" fontId="12" fillId="0" borderId="7" xfId="0" applyNumberFormat="1" applyFont="1" applyBorder="1" applyAlignment="1">
      <alignment horizontal="center"/>
    </xf>
    <xf numFmtId="175" fontId="11" fillId="0" borderId="7" xfId="0" applyNumberFormat="1" applyFont="1" applyBorder="1" applyAlignment="1">
      <alignment horizontal="center"/>
    </xf>
    <xf numFmtId="172" fontId="0" fillId="0" borderId="0" xfId="0" applyNumberFormat="1" applyFill="1" applyBorder="1" applyAlignment="1">
      <alignment horizontal="center"/>
    </xf>
    <xf numFmtId="168" fontId="12" fillId="0" borderId="3" xfId="0" applyNumberFormat="1" applyFont="1" applyBorder="1" applyAlignment="1">
      <alignment horizontal="center"/>
    </xf>
    <xf numFmtId="168" fontId="11" fillId="0" borderId="3" xfId="0" applyNumberFormat="1" applyFont="1" applyBorder="1" applyAlignment="1">
      <alignment horizontal="center"/>
    </xf>
    <xf numFmtId="0" fontId="11" fillId="0" borderId="7" xfId="0" applyFont="1" applyFill="1" applyBorder="1"/>
    <xf numFmtId="177" fontId="0" fillId="0" borderId="0" xfId="0" applyNumberFormat="1" applyBorder="1" applyAlignment="1">
      <alignment horizontal="center"/>
    </xf>
    <xf numFmtId="177" fontId="12" fillId="0" borderId="0" xfId="0" applyNumberFormat="1" applyFont="1" applyBorder="1" applyAlignment="1">
      <alignment horizontal="center"/>
    </xf>
    <xf numFmtId="177" fontId="11" fillId="0" borderId="0" xfId="0" applyNumberFormat="1" applyFont="1" applyBorder="1" applyAlignment="1">
      <alignment horizontal="center"/>
    </xf>
    <xf numFmtId="43" fontId="7" fillId="0" borderId="0" xfId="1" applyFill="1"/>
    <xf numFmtId="0" fontId="7" fillId="0" borderId="0" xfId="1" applyNumberFormat="1" applyFill="1"/>
    <xf numFmtId="0" fontId="11" fillId="0" borderId="0" xfId="1" applyNumberFormat="1" applyFont="1" applyFill="1"/>
    <xf numFmtId="173" fontId="11" fillId="0" borderId="0" xfId="1" applyNumberFormat="1" applyFont="1" applyBorder="1" applyAlignment="1">
      <alignment horizontal="center"/>
    </xf>
    <xf numFmtId="181" fontId="7" fillId="0" borderId="0" xfId="1" applyNumberFormat="1" applyFont="1" applyBorder="1" applyAlignment="1">
      <alignment horizontal="center"/>
    </xf>
    <xf numFmtId="181" fontId="11" fillId="0" borderId="0" xfId="1" applyNumberFormat="1" applyFont="1" applyBorder="1" applyAlignment="1">
      <alignment horizontal="center"/>
    </xf>
    <xf numFmtId="171" fontId="7" fillId="0" borderId="0" xfId="1" applyNumberFormat="1" applyBorder="1" applyAlignment="1">
      <alignment horizontal="center"/>
    </xf>
    <xf numFmtId="175" fontId="7" fillId="0" borderId="0" xfId="1" applyNumberFormat="1" applyBorder="1" applyAlignment="1">
      <alignment horizontal="center"/>
    </xf>
    <xf numFmtId="175" fontId="11" fillId="0" borderId="0" xfId="1" applyNumberFormat="1" applyFont="1" applyBorder="1" applyAlignment="1">
      <alignment horizontal="center"/>
    </xf>
    <xf numFmtId="173" fontId="7" fillId="0" borderId="0" xfId="1" applyNumberFormat="1" applyBorder="1" applyAlignment="1">
      <alignment horizontal="center"/>
    </xf>
    <xf numFmtId="0" fontId="13" fillId="0" borderId="0" xfId="0" applyFont="1" applyBorder="1" applyAlignment="1">
      <alignment vertical="center" wrapText="1"/>
    </xf>
    <xf numFmtId="168" fontId="11" fillId="0" borderId="7" xfId="0" applyNumberFormat="1" applyFont="1" applyBorder="1" applyAlignment="1">
      <alignment horizont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180" fontId="7" fillId="0" borderId="0" xfId="1" applyNumberFormat="1" applyFont="1" applyBorder="1" applyAlignment="1">
      <alignment horizontal="center"/>
    </xf>
    <xf numFmtId="180" fontId="11" fillId="0" borderId="0" xfId="1" applyNumberFormat="1" applyFont="1" applyBorder="1" applyAlignment="1">
      <alignment horizontal="center"/>
    </xf>
    <xf numFmtId="0" fontId="12" fillId="0" borderId="0" xfId="0" applyNumberFormat="1" applyFont="1" applyAlignment="1"/>
    <xf numFmtId="0" fontId="12" fillId="0" borderId="0" xfId="0" applyFont="1" applyAlignment="1">
      <alignment horizontal="left"/>
    </xf>
    <xf numFmtId="0" fontId="8" fillId="0" borderId="12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/>
    </xf>
    <xf numFmtId="0" fontId="12" fillId="0" borderId="7" xfId="0" applyFont="1" applyBorder="1" applyAlignment="1">
      <alignment horizontal="center" vertical="top"/>
    </xf>
    <xf numFmtId="169" fontId="12" fillId="0" borderId="0" xfId="0" applyNumberFormat="1" applyFont="1" applyAlignment="1">
      <alignment horizontal="center" vertical="top"/>
    </xf>
    <xf numFmtId="0" fontId="12" fillId="0" borderId="7" xfId="0" applyFont="1" applyBorder="1" applyAlignment="1">
      <alignment horizontal="center" vertical="center"/>
    </xf>
    <xf numFmtId="169" fontId="12" fillId="0" borderId="0" xfId="0" applyNumberFormat="1" applyFont="1" applyAlignment="1">
      <alignment horizontal="center" vertical="center"/>
    </xf>
    <xf numFmtId="0" fontId="23" fillId="0" borderId="0" xfId="0" applyFont="1" applyAlignment="1">
      <alignment vertical="top"/>
    </xf>
    <xf numFmtId="0" fontId="0" fillId="0" borderId="7" xfId="0" applyBorder="1" applyAlignment="1"/>
    <xf numFmtId="173" fontId="12" fillId="0" borderId="7" xfId="0" applyNumberFormat="1" applyFont="1" applyBorder="1" applyAlignment="1">
      <alignment horizontal="center"/>
    </xf>
    <xf numFmtId="0" fontId="0" fillId="0" borderId="9" xfId="0" applyBorder="1" applyAlignment="1"/>
    <xf numFmtId="173" fontId="13" fillId="0" borderId="0" xfId="0" applyNumberFormat="1" applyFont="1" applyAlignment="1">
      <alignment horizontal="left"/>
    </xf>
    <xf numFmtId="0" fontId="12" fillId="0" borderId="0" xfId="0" applyFont="1" applyBorder="1" applyAlignment="1">
      <alignment horizontal="center" vertical="center" wrapText="1"/>
    </xf>
    <xf numFmtId="183" fontId="0" fillId="0" borderId="0" xfId="0" applyNumberFormat="1" applyBorder="1" applyAlignment="1"/>
    <xf numFmtId="183" fontId="0" fillId="0" borderId="0" xfId="0" applyNumberFormat="1" applyBorder="1" applyAlignment="1">
      <alignment wrapText="1"/>
    </xf>
    <xf numFmtId="0" fontId="13" fillId="0" borderId="3" xfId="0" applyFont="1" applyBorder="1" applyAlignment="1">
      <alignment horizontal="center"/>
    </xf>
    <xf numFmtId="0" fontId="0" fillId="0" borderId="0" xfId="0" applyAlignment="1">
      <alignment horizontal="center"/>
    </xf>
    <xf numFmtId="0" fontId="12" fillId="0" borderId="0" xfId="0" applyFont="1" applyBorder="1" applyAlignment="1">
      <alignment horizontal="left" wrapText="1"/>
    </xf>
    <xf numFmtId="173" fontId="12" fillId="0" borderId="0" xfId="0" applyNumberFormat="1" applyFont="1" applyAlignment="1">
      <alignment horizontal="left" wrapText="1"/>
    </xf>
    <xf numFmtId="173" fontId="12" fillId="0" borderId="0" xfId="0" applyNumberFormat="1" applyFont="1" applyAlignment="1">
      <alignment horizontal="left"/>
    </xf>
    <xf numFmtId="173" fontId="12" fillId="0" borderId="3" xfId="0" applyNumberFormat="1" applyFont="1" applyBorder="1" applyAlignment="1">
      <alignment horizontal="center"/>
    </xf>
    <xf numFmtId="173" fontId="11" fillId="0" borderId="0" xfId="0" applyNumberFormat="1" applyFont="1" applyAlignment="1">
      <alignment horizontal="left"/>
    </xf>
    <xf numFmtId="173" fontId="11" fillId="0" borderId="3" xfId="0" applyNumberFormat="1" applyFont="1" applyBorder="1" applyAlignment="1">
      <alignment horizontal="center"/>
    </xf>
    <xf numFmtId="173" fontId="0" fillId="0" borderId="0" xfId="0" applyNumberFormat="1" applyAlignment="1">
      <alignment horizontal="left"/>
    </xf>
    <xf numFmtId="0" fontId="11" fillId="0" borderId="0" xfId="0" applyFont="1" applyBorder="1" applyAlignment="1">
      <alignment wrapText="1"/>
    </xf>
    <xf numFmtId="175" fontId="7" fillId="0" borderId="0" xfId="0" applyNumberFormat="1" applyFont="1" applyBorder="1" applyAlignment="1">
      <alignment horizontal="center"/>
    </xf>
    <xf numFmtId="171" fontId="7" fillId="0" borderId="0" xfId="0" applyNumberFormat="1" applyFont="1" applyBorder="1" applyAlignment="1">
      <alignment horizontal="center"/>
    </xf>
    <xf numFmtId="174" fontId="7" fillId="0" borderId="0" xfId="0" applyNumberFormat="1" applyFont="1" applyBorder="1" applyAlignment="1">
      <alignment horizontal="center"/>
    </xf>
    <xf numFmtId="175" fontId="11" fillId="0" borderId="0" xfId="0" applyNumberFormat="1" applyFont="1" applyAlignment="1">
      <alignment horizontal="center"/>
    </xf>
    <xf numFmtId="172" fontId="0" fillId="0" borderId="0" xfId="0" applyNumberFormat="1" applyBorder="1" applyAlignment="1">
      <alignment horizontal="center"/>
    </xf>
    <xf numFmtId="174" fontId="0" fillId="0" borderId="0" xfId="0" applyNumberFormat="1" applyBorder="1" applyAlignment="1">
      <alignment horizontal="center"/>
    </xf>
    <xf numFmtId="171" fontId="0" fillId="0" borderId="0" xfId="0" applyNumberFormat="1" applyBorder="1" applyAlignment="1">
      <alignment horizontal="center"/>
    </xf>
    <xf numFmtId="174" fontId="0" fillId="0" borderId="0" xfId="0" applyNumberFormat="1" applyAlignment="1">
      <alignment horizontal="center" vertical="center"/>
    </xf>
    <xf numFmtId="168" fontId="7" fillId="0" borderId="7" xfId="0" applyNumberFormat="1" applyFont="1" applyFill="1" applyBorder="1" applyAlignment="1">
      <alignment horizontal="center"/>
    </xf>
    <xf numFmtId="168" fontId="7" fillId="0" borderId="3" xfId="0" applyNumberFormat="1" applyFont="1" applyFill="1" applyBorder="1" applyAlignment="1">
      <alignment horizontal="center"/>
    </xf>
    <xf numFmtId="172" fontId="7" fillId="0" borderId="0" xfId="0" applyNumberFormat="1" applyFont="1" applyBorder="1" applyAlignment="1">
      <alignment horizontal="center"/>
    </xf>
    <xf numFmtId="175" fontId="16" fillId="0" borderId="0" xfId="0" applyNumberFormat="1" applyFont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7" fillId="0" borderId="7" xfId="0" applyNumberFormat="1" applyFont="1" applyBorder="1"/>
    <xf numFmtId="171" fontId="7" fillId="0" borderId="0" xfId="5" applyNumberFormat="1" applyBorder="1" applyAlignment="1">
      <alignment horizontal="center"/>
    </xf>
    <xf numFmtId="174" fontId="7" fillId="0" borderId="0" xfId="5" applyNumberFormat="1" applyBorder="1" applyAlignment="1">
      <alignment horizontal="center"/>
    </xf>
    <xf numFmtId="175" fontId="7" fillId="0" borderId="0" xfId="5" applyNumberFormat="1" applyBorder="1" applyAlignment="1">
      <alignment horizontal="center"/>
    </xf>
    <xf numFmtId="174" fontId="7" fillId="0" borderId="0" xfId="5" applyNumberFormat="1" applyFont="1" applyAlignment="1">
      <alignment horizontal="center"/>
    </xf>
    <xf numFmtId="171" fontId="7" fillId="0" borderId="0" xfId="5" applyNumberFormat="1" applyFont="1" applyAlignment="1">
      <alignment horizontal="center"/>
    </xf>
    <xf numFmtId="175" fontId="7" fillId="0" borderId="0" xfId="5" applyNumberFormat="1" applyFont="1" applyAlignment="1">
      <alignment horizontal="center"/>
    </xf>
    <xf numFmtId="0" fontId="6" fillId="0" borderId="0" xfId="4"/>
    <xf numFmtId="0" fontId="25" fillId="0" borderId="2" xfId="4" applyFont="1" applyBorder="1" applyAlignment="1">
      <alignment horizontal="center" vertical="center" wrapText="1"/>
    </xf>
    <xf numFmtId="173" fontId="6" fillId="0" borderId="0" xfId="4" applyNumberFormat="1" applyAlignment="1">
      <alignment horizontal="center"/>
    </xf>
    <xf numFmtId="173" fontId="24" fillId="0" borderId="0" xfId="4" applyNumberFormat="1" applyFont="1" applyAlignment="1">
      <alignment horizontal="center"/>
    </xf>
    <xf numFmtId="175" fontId="6" fillId="0" borderId="0" xfId="4" applyNumberFormat="1" applyAlignment="1">
      <alignment horizontal="center"/>
    </xf>
    <xf numFmtId="175" fontId="24" fillId="0" borderId="0" xfId="4" applyNumberFormat="1" applyFont="1" applyAlignment="1">
      <alignment horizontal="center"/>
    </xf>
    <xf numFmtId="175" fontId="7" fillId="0" borderId="0" xfId="0" applyNumberFormat="1" applyFont="1" applyAlignment="1">
      <alignment horizontal="center"/>
    </xf>
    <xf numFmtId="175" fontId="11" fillId="0" borderId="0" xfId="0" applyNumberFormat="1" applyFont="1" applyBorder="1" applyAlignment="1">
      <alignment horizontal="center"/>
    </xf>
    <xf numFmtId="175" fontId="12" fillId="0" borderId="0" xfId="0" applyNumberFormat="1" applyFont="1" applyBorder="1" applyAlignment="1">
      <alignment horizontal="center"/>
    </xf>
    <xf numFmtId="175" fontId="12" fillId="0" borderId="0" xfId="0" applyNumberFormat="1" applyFont="1" applyAlignment="1">
      <alignment horizontal="center"/>
    </xf>
    <xf numFmtId="175" fontId="0" fillId="0" borderId="0" xfId="0" applyNumberFormat="1" applyBorder="1" applyAlignment="1">
      <alignment horizontal="center"/>
    </xf>
    <xf numFmtId="0" fontId="7" fillId="0" borderId="0" xfId="0" applyFont="1" applyAlignment="1">
      <alignment vertical="center" wrapText="1"/>
    </xf>
    <xf numFmtId="174" fontId="13" fillId="0" borderId="11" xfId="0" applyNumberFormat="1" applyFont="1" applyBorder="1" applyAlignment="1">
      <alignment horizontal="center" vertical="center"/>
    </xf>
    <xf numFmtId="175" fontId="13" fillId="0" borderId="0" xfId="0" applyNumberFormat="1" applyFont="1" applyBorder="1" applyAlignment="1">
      <alignment horizontal="center" vertical="center" wrapText="1"/>
    </xf>
    <xf numFmtId="171" fontId="13" fillId="0" borderId="0" xfId="0" applyNumberFormat="1" applyFont="1" applyBorder="1" applyAlignment="1">
      <alignment horizontal="center" vertical="center" wrapText="1"/>
    </xf>
    <xf numFmtId="174" fontId="13" fillId="0" borderId="0" xfId="0" applyNumberFormat="1" applyFont="1" applyBorder="1" applyAlignment="1">
      <alignment horizontal="center" vertical="center" wrapText="1"/>
    </xf>
    <xf numFmtId="171" fontId="0" fillId="0" borderId="0" xfId="0" applyNumberFormat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173" fontId="0" fillId="0" borderId="0" xfId="0" applyNumberFormat="1" applyBorder="1" applyAlignment="1">
      <alignment horizontal="center"/>
    </xf>
    <xf numFmtId="173" fontId="11" fillId="0" borderId="0" xfId="0" applyNumberFormat="1" applyFont="1" applyBorder="1" applyAlignment="1">
      <alignment horizontal="center"/>
    </xf>
    <xf numFmtId="171" fontId="0" fillId="0" borderId="0" xfId="0" applyNumberFormat="1" applyAlignment="1">
      <alignment horizontal="center" vertical="center"/>
    </xf>
    <xf numFmtId="175" fontId="12" fillId="0" borderId="3" xfId="0" applyNumberFormat="1" applyFont="1" applyBorder="1" applyAlignment="1">
      <alignment horizontal="center"/>
    </xf>
    <xf numFmtId="175" fontId="11" fillId="0" borderId="3" xfId="0" applyNumberFormat="1" applyFont="1" applyBorder="1" applyAlignment="1">
      <alignment horizontal="center"/>
    </xf>
    <xf numFmtId="173" fontId="13" fillId="0" borderId="0" xfId="0" applyNumberFormat="1" applyFont="1" applyFill="1" applyBorder="1" applyAlignment="1">
      <alignment horizontal="center"/>
    </xf>
    <xf numFmtId="173" fontId="12" fillId="0" borderId="0" xfId="0" applyNumberFormat="1" applyFont="1" applyFill="1" applyAlignment="1">
      <alignment horizontal="center"/>
    </xf>
    <xf numFmtId="175" fontId="11" fillId="0" borderId="0" xfId="1" applyNumberFormat="1" applyFont="1" applyFill="1" applyBorder="1" applyAlignment="1">
      <alignment horizontal="center"/>
    </xf>
    <xf numFmtId="173" fontId="11" fillId="0" borderId="0" xfId="1" applyNumberFormat="1" applyFont="1" applyFill="1" applyBorder="1" applyAlignment="1">
      <alignment horizontal="center"/>
    </xf>
    <xf numFmtId="174" fontId="11" fillId="0" borderId="0" xfId="0" applyNumberFormat="1" applyFont="1" applyBorder="1" applyAlignment="1">
      <alignment horizontal="center"/>
    </xf>
    <xf numFmtId="175" fontId="0" fillId="0" borderId="0" xfId="0" applyNumberFormat="1" applyAlignment="1">
      <alignment vertical="center"/>
    </xf>
    <xf numFmtId="175" fontId="11" fillId="0" borderId="0" xfId="0" applyNumberFormat="1" applyFont="1"/>
    <xf numFmtId="172" fontId="0" fillId="0" borderId="0" xfId="0" applyNumberFormat="1" applyAlignment="1">
      <alignment vertical="center"/>
    </xf>
    <xf numFmtId="174" fontId="0" fillId="0" borderId="0" xfId="0" applyNumberFormat="1" applyAlignment="1">
      <alignment vertical="center"/>
    </xf>
    <xf numFmtId="171" fontId="0" fillId="0" borderId="0" xfId="0" applyNumberFormat="1" applyAlignment="1">
      <alignment vertical="center"/>
    </xf>
    <xf numFmtId="184" fontId="7" fillId="0" borderId="0" xfId="1" applyNumberFormat="1" applyFont="1" applyBorder="1" applyAlignment="1">
      <alignment horizontal="center"/>
    </xf>
    <xf numFmtId="184" fontId="11" fillId="0" borderId="0" xfId="1" applyNumberFormat="1" applyFont="1" applyFill="1" applyBorder="1" applyAlignment="1">
      <alignment horizontal="center"/>
    </xf>
    <xf numFmtId="184" fontId="11" fillId="0" borderId="0" xfId="1" applyNumberFormat="1" applyFont="1" applyBorder="1" applyAlignment="1">
      <alignment horizontal="center"/>
    </xf>
    <xf numFmtId="171" fontId="12" fillId="0" borderId="0" xfId="0" applyNumberFormat="1" applyFont="1" applyAlignment="1">
      <alignment horizontal="center"/>
    </xf>
    <xf numFmtId="171" fontId="11" fillId="0" borderId="0" xfId="0" applyNumberFormat="1" applyFont="1" applyBorder="1" applyAlignment="1">
      <alignment horizontal="center"/>
    </xf>
    <xf numFmtId="174" fontId="11" fillId="0" borderId="0" xfId="0" applyNumberFormat="1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0" xfId="0" applyFont="1"/>
    <xf numFmtId="179" fontId="7" fillId="0" borderId="0" xfId="0" quotePrefix="1" applyNumberFormat="1" applyFont="1" applyAlignment="1">
      <alignment horizontal="left" vertical="top"/>
    </xf>
    <xf numFmtId="0" fontId="7" fillId="0" borderId="0" xfId="0" applyFont="1" applyAlignment="1"/>
    <xf numFmtId="49" fontId="7" fillId="0" borderId="0" xfId="0" quotePrefix="1" applyNumberFormat="1" applyFont="1" applyAlignment="1">
      <alignment horizontal="left" vertical="top"/>
    </xf>
    <xf numFmtId="0" fontId="7" fillId="0" borderId="0" xfId="5"/>
    <xf numFmtId="172" fontId="0" fillId="0" borderId="0" xfId="0" applyNumberFormat="1" applyAlignment="1">
      <alignment horizontal="center" vertical="center"/>
    </xf>
    <xf numFmtId="0" fontId="25" fillId="0" borderId="0" xfId="4" applyFont="1"/>
    <xf numFmtId="174" fontId="7" fillId="0" borderId="13" xfId="0" applyNumberFormat="1" applyFont="1" applyBorder="1" applyAlignment="1">
      <alignment horizontal="center"/>
    </xf>
    <xf numFmtId="171" fontId="7" fillId="0" borderId="9" xfId="0" applyNumberFormat="1" applyFont="1" applyBorder="1" applyAlignment="1">
      <alignment horizontal="center"/>
    </xf>
    <xf numFmtId="174" fontId="7" fillId="0" borderId="9" xfId="0" applyNumberFormat="1" applyFont="1" applyBorder="1" applyAlignment="1">
      <alignment horizontal="center"/>
    </xf>
    <xf numFmtId="173" fontId="7" fillId="0" borderId="0" xfId="0" applyNumberFormat="1" applyFont="1" applyAlignment="1">
      <alignment horizontal="center"/>
    </xf>
    <xf numFmtId="0" fontId="7" fillId="0" borderId="27" xfId="0" applyNumberFormat="1" applyFont="1" applyBorder="1"/>
    <xf numFmtId="0" fontId="7" fillId="0" borderId="27" xfId="0" applyFont="1" applyFill="1" applyBorder="1"/>
    <xf numFmtId="0" fontId="7" fillId="0" borderId="27" xfId="0" applyFont="1" applyBorder="1" applyAlignment="1"/>
    <xf numFmtId="0" fontId="7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top"/>
    </xf>
    <xf numFmtId="0" fontId="5" fillId="0" borderId="0" xfId="6"/>
    <xf numFmtId="0" fontId="5" fillId="0" borderId="0" xfId="6" quotePrefix="1"/>
    <xf numFmtId="174" fontId="0" fillId="0" borderId="0" xfId="0" applyNumberFormat="1" applyAlignment="1">
      <alignment horizontal="center"/>
    </xf>
    <xf numFmtId="171" fontId="0" fillId="0" borderId="0" xfId="0" applyNumberFormat="1" applyAlignment="1">
      <alignment horizontal="center"/>
    </xf>
    <xf numFmtId="174" fontId="0" fillId="0" borderId="0" xfId="0" applyNumberFormat="1" applyBorder="1" applyAlignment="1">
      <alignment horizontal="center"/>
    </xf>
    <xf numFmtId="175" fontId="0" fillId="0" borderId="0" xfId="0" applyNumberFormat="1" applyAlignment="1">
      <alignment horizontal="center"/>
    </xf>
    <xf numFmtId="171" fontId="0" fillId="0" borderId="0" xfId="0" applyNumberFormat="1" applyBorder="1" applyAlignment="1">
      <alignment horizontal="center"/>
    </xf>
    <xf numFmtId="174" fontId="11" fillId="0" borderId="0" xfId="0" applyNumberFormat="1" applyFont="1" applyBorder="1" applyAlignment="1">
      <alignment horizontal="center"/>
    </xf>
    <xf numFmtId="175" fontId="7" fillId="0" borderId="0" xfId="5" applyNumberFormat="1" applyAlignment="1">
      <alignment horizontal="center"/>
    </xf>
    <xf numFmtId="174" fontId="7" fillId="0" borderId="0" xfId="5" applyNumberFormat="1" applyAlignment="1">
      <alignment horizontal="center"/>
    </xf>
    <xf numFmtId="174" fontId="0" fillId="0" borderId="0" xfId="0" applyNumberFormat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185" fontId="0" fillId="0" borderId="0" xfId="0" applyNumberFormat="1" applyBorder="1" applyAlignment="1">
      <alignment horizontal="center"/>
    </xf>
    <xf numFmtId="185" fontId="11" fillId="0" borderId="0" xfId="0" applyNumberFormat="1" applyFont="1" applyBorder="1" applyAlignment="1">
      <alignment horizontal="center"/>
    </xf>
    <xf numFmtId="0" fontId="8" fillId="0" borderId="12" xfId="5" applyFont="1" applyBorder="1" applyAlignment="1">
      <alignment horizontal="center" vertical="center" wrapText="1"/>
    </xf>
    <xf numFmtId="0" fontId="8" fillId="0" borderId="10" xfId="5" applyFont="1" applyBorder="1" applyAlignment="1">
      <alignment horizontal="center" vertical="center" wrapText="1"/>
    </xf>
    <xf numFmtId="0" fontId="8" fillId="0" borderId="8" xfId="5" applyFont="1" applyBorder="1" applyAlignment="1">
      <alignment horizontal="center" vertical="center" wrapText="1"/>
    </xf>
    <xf numFmtId="0" fontId="8" fillId="0" borderId="0" xfId="5" applyFont="1" applyBorder="1" applyAlignment="1">
      <alignment horizontal="center" vertical="center" wrapText="1"/>
    </xf>
    <xf numFmtId="0" fontId="7" fillId="0" borderId="0" xfId="5" applyBorder="1"/>
    <xf numFmtId="0" fontId="7" fillId="0" borderId="3" xfId="5" applyFont="1" applyBorder="1" applyAlignment="1">
      <alignment horizontal="center"/>
    </xf>
    <xf numFmtId="0" fontId="7" fillId="0" borderId="0" xfId="5" applyAlignment="1">
      <alignment horizontal="left" indent="4"/>
    </xf>
    <xf numFmtId="0" fontId="11" fillId="0" borderId="0" xfId="5" applyFont="1" applyAlignment="1">
      <alignment horizontal="left" indent="4"/>
    </xf>
    <xf numFmtId="0" fontId="11" fillId="0" borderId="3" xfId="5" applyFont="1" applyBorder="1" applyAlignment="1">
      <alignment horizontal="center"/>
    </xf>
    <xf numFmtId="0" fontId="11" fillId="0" borderId="0" xfId="5" applyFont="1"/>
    <xf numFmtId="0" fontId="8" fillId="0" borderId="0" xfId="5" applyFont="1"/>
    <xf numFmtId="171" fontId="11" fillId="0" borderId="0" xfId="5" applyNumberFormat="1" applyFont="1" applyFill="1" applyBorder="1" applyAlignment="1">
      <alignment horizontal="center"/>
    </xf>
    <xf numFmtId="175" fontId="11" fillId="0" borderId="0" xfId="5" applyNumberFormat="1" applyFont="1" applyFill="1" applyBorder="1" applyAlignment="1">
      <alignment horizontal="center"/>
    </xf>
    <xf numFmtId="171" fontId="7" fillId="0" borderId="0" xfId="5" applyNumberFormat="1" applyFont="1" applyFill="1" applyBorder="1" applyAlignment="1">
      <alignment horizontal="center"/>
    </xf>
    <xf numFmtId="175" fontId="7" fillId="0" borderId="0" xfId="5" applyNumberFormat="1" applyFont="1" applyFill="1" applyBorder="1" applyAlignment="1">
      <alignment horizontal="center"/>
    </xf>
    <xf numFmtId="0" fontId="7" fillId="0" borderId="0" xfId="5" applyBorder="1" applyAlignment="1">
      <alignment horizontal="left"/>
    </xf>
    <xf numFmtId="0" fontId="7" fillId="0" borderId="0" xfId="5" applyAlignment="1">
      <alignment horizontal="left"/>
    </xf>
    <xf numFmtId="0" fontId="11" fillId="0" borderId="0" xfId="5" applyFont="1" applyAlignment="1">
      <alignment horizontal="left"/>
    </xf>
    <xf numFmtId="0" fontId="7" fillId="0" borderId="0" xfId="5" applyAlignment="1"/>
    <xf numFmtId="0" fontId="7" fillId="0" borderId="0" xfId="5" applyFont="1" applyBorder="1" applyAlignment="1">
      <alignment horizontal="center"/>
    </xf>
    <xf numFmtId="171" fontId="12" fillId="0" borderId="11" xfId="0" applyNumberFormat="1" applyFont="1" applyBorder="1" applyAlignment="1">
      <alignment horizontal="center" vertical="top"/>
    </xf>
    <xf numFmtId="171" fontId="11" fillId="0" borderId="11" xfId="0" applyNumberFormat="1" applyFont="1" applyBorder="1" applyAlignment="1">
      <alignment horizontal="center"/>
    </xf>
    <xf numFmtId="174" fontId="12" fillId="0" borderId="0" xfId="0" applyNumberFormat="1" applyFont="1" applyAlignment="1">
      <alignment horizontal="center" vertical="top"/>
    </xf>
    <xf numFmtId="171" fontId="12" fillId="0" borderId="0" xfId="0" applyNumberFormat="1" applyFont="1" applyAlignment="1">
      <alignment horizontal="center" vertical="top"/>
    </xf>
    <xf numFmtId="0" fontId="7" fillId="0" borderId="0" xfId="0" applyFont="1" applyAlignment="1">
      <alignment horizontal="left"/>
    </xf>
    <xf numFmtId="0" fontId="7" fillId="0" borderId="3" xfId="0" applyFont="1" applyBorder="1" applyAlignment="1">
      <alignment horizontal="center"/>
    </xf>
    <xf numFmtId="172" fontId="7" fillId="0" borderId="0" xfId="0" applyNumberFormat="1" applyFont="1" applyAlignment="1">
      <alignment horizontal="center"/>
    </xf>
    <xf numFmtId="172" fontId="7" fillId="0" borderId="0" xfId="0" applyNumberFormat="1" applyFont="1"/>
    <xf numFmtId="183" fontId="11" fillId="0" borderId="0" xfId="0" applyNumberFormat="1" applyFont="1" applyBorder="1" applyAlignment="1"/>
    <xf numFmtId="183" fontId="11" fillId="0" borderId="0" xfId="0" applyNumberFormat="1" applyFont="1" applyBorder="1" applyAlignment="1">
      <alignment wrapText="1"/>
    </xf>
    <xf numFmtId="0" fontId="24" fillId="0" borderId="0" xfId="6" applyFont="1"/>
    <xf numFmtId="0" fontId="24" fillId="0" borderId="0" xfId="6" quotePrefix="1" applyFont="1"/>
    <xf numFmtId="174" fontId="11" fillId="0" borderId="0" xfId="5" applyNumberFormat="1" applyFont="1" applyBorder="1" applyAlignment="1">
      <alignment horizontal="center"/>
    </xf>
    <xf numFmtId="171" fontId="11" fillId="0" borderId="0" xfId="5" applyNumberFormat="1" applyFont="1" applyBorder="1" applyAlignment="1">
      <alignment horizontal="center"/>
    </xf>
    <xf numFmtId="175" fontId="11" fillId="0" borderId="0" xfId="5" applyNumberFormat="1" applyFont="1" applyBorder="1" applyAlignment="1">
      <alignment horizontal="center"/>
    </xf>
    <xf numFmtId="171" fontId="11" fillId="0" borderId="0" xfId="5" applyNumberFormat="1" applyFont="1" applyAlignment="1">
      <alignment horizontal="center"/>
    </xf>
    <xf numFmtId="175" fontId="11" fillId="0" borderId="0" xfId="5" applyNumberFormat="1" applyFont="1" applyAlignment="1">
      <alignment horizontal="center"/>
    </xf>
    <xf numFmtId="177" fontId="7" fillId="0" borderId="0" xfId="5" applyNumberFormat="1" applyBorder="1" applyAlignment="1">
      <alignment horizontal="center"/>
    </xf>
    <xf numFmtId="177" fontId="11" fillId="0" borderId="0" xfId="5" applyNumberFormat="1" applyFont="1" applyBorder="1" applyAlignment="1">
      <alignment horizontal="center"/>
    </xf>
    <xf numFmtId="178" fontId="7" fillId="0" borderId="0" xfId="5" applyNumberFormat="1" applyBorder="1" applyAlignment="1">
      <alignment horizontal="center"/>
    </xf>
    <xf numFmtId="178" fontId="11" fillId="0" borderId="0" xfId="5" applyNumberFormat="1" applyFont="1" applyBorder="1" applyAlignment="1">
      <alignment horizontal="center"/>
    </xf>
    <xf numFmtId="180" fontId="7" fillId="0" borderId="0" xfId="5" applyNumberFormat="1" applyBorder="1" applyAlignment="1">
      <alignment horizontal="center"/>
    </xf>
    <xf numFmtId="180" fontId="11" fillId="0" borderId="0" xfId="5" applyNumberFormat="1" applyFont="1" applyBorder="1" applyAlignment="1">
      <alignment horizontal="center"/>
    </xf>
    <xf numFmtId="180" fontId="7" fillId="0" borderId="0" xfId="5" applyNumberFormat="1" applyFont="1" applyFill="1" applyBorder="1" applyAlignment="1">
      <alignment horizontal="center"/>
    </xf>
    <xf numFmtId="180" fontId="11" fillId="0" borderId="0" xfId="5" applyNumberFormat="1" applyFont="1" applyFill="1" applyBorder="1" applyAlignment="1">
      <alignment horizontal="center"/>
    </xf>
    <xf numFmtId="178" fontId="7" fillId="0" borderId="0" xfId="5" applyNumberFormat="1" applyFont="1" applyFill="1" applyBorder="1" applyAlignment="1">
      <alignment horizontal="center"/>
    </xf>
    <xf numFmtId="178" fontId="11" fillId="0" borderId="0" xfId="5" applyNumberFormat="1" applyFont="1" applyFill="1" applyBorder="1" applyAlignment="1">
      <alignment horizontal="center"/>
    </xf>
    <xf numFmtId="174" fontId="7" fillId="0" borderId="0" xfId="5" applyNumberFormat="1" applyFont="1" applyFill="1" applyBorder="1" applyAlignment="1">
      <alignment horizontal="center"/>
    </xf>
    <xf numFmtId="174" fontId="11" fillId="0" borderId="0" xfId="5" applyNumberFormat="1" applyFont="1" applyFill="1" applyBorder="1" applyAlignment="1">
      <alignment horizontal="center"/>
    </xf>
    <xf numFmtId="174" fontId="11" fillId="0" borderId="0" xfId="5" applyNumberFormat="1" applyFont="1" applyAlignment="1">
      <alignment horizontal="center"/>
    </xf>
    <xf numFmtId="177" fontId="7" fillId="0" borderId="0" xfId="5" applyNumberFormat="1" applyAlignment="1">
      <alignment horizontal="center"/>
    </xf>
    <xf numFmtId="177" fontId="11" fillId="0" borderId="0" xfId="5" applyNumberFormat="1" applyFont="1" applyAlignment="1">
      <alignment horizontal="center"/>
    </xf>
    <xf numFmtId="177" fontId="7" fillId="0" borderId="0" xfId="5" applyNumberFormat="1" applyFont="1" applyFill="1" applyBorder="1" applyAlignment="1">
      <alignment horizontal="center"/>
    </xf>
    <xf numFmtId="177" fontId="11" fillId="0" borderId="0" xfId="5" applyNumberFormat="1" applyFont="1" applyFill="1" applyBorder="1" applyAlignment="1">
      <alignment horizontal="center"/>
    </xf>
    <xf numFmtId="174" fontId="7" fillId="0" borderId="0" xfId="0" applyNumberFormat="1" applyFont="1" applyAlignment="1">
      <alignment horizontal="center"/>
    </xf>
    <xf numFmtId="171" fontId="7" fillId="0" borderId="0" xfId="0" applyNumberFormat="1" applyFont="1" applyAlignment="1">
      <alignment horizontal="center"/>
    </xf>
    <xf numFmtId="171" fontId="0" fillId="0" borderId="0" xfId="0" applyNumberFormat="1" applyBorder="1" applyAlignment="1">
      <alignment horizontal="center"/>
    </xf>
    <xf numFmtId="174" fontId="0" fillId="0" borderId="0" xfId="0" applyNumberFormat="1" applyAlignment="1">
      <alignment horizontal="center"/>
    </xf>
    <xf numFmtId="171" fontId="0" fillId="0" borderId="0" xfId="0" applyNumberFormat="1" applyAlignment="1">
      <alignment horizontal="center"/>
    </xf>
    <xf numFmtId="174" fontId="0" fillId="0" borderId="0" xfId="0" applyNumberFormat="1" applyBorder="1" applyAlignment="1">
      <alignment horizontal="center"/>
    </xf>
    <xf numFmtId="175" fontId="0" fillId="0" borderId="0" xfId="0" applyNumberFormat="1" applyAlignment="1">
      <alignment horizontal="center"/>
    </xf>
    <xf numFmtId="171" fontId="0" fillId="0" borderId="0" xfId="0" applyNumberFormat="1" applyBorder="1" applyAlignment="1">
      <alignment horizontal="center"/>
    </xf>
    <xf numFmtId="174" fontId="11" fillId="0" borderId="0" xfId="0" applyNumberFormat="1" applyFont="1" applyBorder="1" applyAlignment="1">
      <alignment horizontal="center"/>
    </xf>
    <xf numFmtId="173" fontId="13" fillId="0" borderId="11" xfId="0" applyNumberFormat="1" applyFont="1" applyBorder="1" applyAlignment="1">
      <alignment horizontal="center" vertical="center"/>
    </xf>
    <xf numFmtId="174" fontId="0" fillId="0" borderId="0" xfId="0" applyNumberFormat="1" applyAlignment="1">
      <alignment horizontal="center"/>
    </xf>
    <xf numFmtId="171" fontId="0" fillId="0" borderId="0" xfId="0" applyNumberFormat="1" applyAlignment="1">
      <alignment horizontal="center"/>
    </xf>
    <xf numFmtId="172" fontId="0" fillId="0" borderId="0" xfId="0" applyNumberFormat="1" applyBorder="1" applyAlignment="1">
      <alignment horizontal="center"/>
    </xf>
    <xf numFmtId="174" fontId="0" fillId="0" borderId="0" xfId="0" applyNumberFormat="1" applyBorder="1" applyAlignment="1">
      <alignment horizontal="center"/>
    </xf>
    <xf numFmtId="172" fontId="11" fillId="0" borderId="0" xfId="0" applyNumberFormat="1" applyFont="1" applyBorder="1" applyAlignment="1">
      <alignment horizontal="center"/>
    </xf>
    <xf numFmtId="174" fontId="11" fillId="0" borderId="0" xfId="0" applyNumberFormat="1" applyFont="1" applyBorder="1" applyAlignment="1">
      <alignment horizontal="center"/>
    </xf>
    <xf numFmtId="174" fontId="11" fillId="0" borderId="0" xfId="0" applyNumberFormat="1" applyFont="1" applyAlignment="1">
      <alignment horizontal="center"/>
    </xf>
    <xf numFmtId="187" fontId="0" fillId="0" borderId="0" xfId="0" applyNumberFormat="1" applyBorder="1" applyAlignment="1">
      <alignment horizontal="center"/>
    </xf>
    <xf numFmtId="187" fontId="11" fillId="0" borderId="0" xfId="0" applyNumberFormat="1" applyFont="1" applyBorder="1" applyAlignment="1">
      <alignment horizontal="center"/>
    </xf>
    <xf numFmtId="188" fontId="0" fillId="0" borderId="0" xfId="0" applyNumberFormat="1" applyBorder="1" applyAlignment="1">
      <alignment horizontal="center"/>
    </xf>
    <xf numFmtId="188" fontId="11" fillId="0" borderId="0" xfId="0" applyNumberFormat="1" applyFont="1" applyBorder="1" applyAlignment="1">
      <alignment horizontal="center"/>
    </xf>
    <xf numFmtId="188" fontId="12" fillId="0" borderId="0" xfId="0" applyNumberFormat="1" applyFont="1" applyAlignment="1">
      <alignment horizontal="center"/>
    </xf>
    <xf numFmtId="186" fontId="11" fillId="0" borderId="0" xfId="0" applyNumberFormat="1" applyFont="1" applyAlignment="1">
      <alignment horizontal="center"/>
    </xf>
    <xf numFmtId="186" fontId="0" fillId="0" borderId="0" xfId="0" applyNumberFormat="1" applyAlignment="1">
      <alignment horizontal="center"/>
    </xf>
    <xf numFmtId="186" fontId="24" fillId="0" borderId="0" xfId="0" applyNumberFormat="1" applyFont="1" applyAlignment="1">
      <alignment horizontal="center"/>
    </xf>
    <xf numFmtId="164" fontId="12" fillId="0" borderId="0" xfId="0" applyNumberFormat="1" applyFont="1" applyBorder="1" applyAlignment="1">
      <alignment horizontal="center"/>
    </xf>
    <xf numFmtId="164" fontId="12" fillId="0" borderId="0" xfId="0" applyNumberFormat="1" applyFont="1" applyAlignment="1">
      <alignment horizontal="center"/>
    </xf>
    <xf numFmtId="173" fontId="24" fillId="0" borderId="0" xfId="0" applyNumberFormat="1" applyFont="1" applyAlignment="1">
      <alignment horizontal="center"/>
    </xf>
    <xf numFmtId="171" fontId="24" fillId="0" borderId="0" xfId="0" applyNumberFormat="1" applyFont="1" applyAlignment="1">
      <alignment horizontal="center"/>
    </xf>
    <xf numFmtId="0" fontId="11" fillId="0" borderId="27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27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7" xfId="0" applyFont="1" applyBorder="1" applyAlignment="1">
      <alignment vertical="center" wrapText="1"/>
    </xf>
    <xf numFmtId="0" fontId="7" fillId="0" borderId="27" xfId="0" applyFont="1" applyBorder="1" applyAlignment="1">
      <alignment horizontal="left" vertical="center"/>
    </xf>
    <xf numFmtId="174" fontId="7" fillId="0" borderId="11" xfId="0" applyNumberFormat="1" applyFont="1" applyBorder="1" applyAlignment="1">
      <alignment horizontal="center"/>
    </xf>
    <xf numFmtId="172" fontId="12" fillId="0" borderId="0" xfId="0" applyNumberFormat="1" applyFont="1" applyBorder="1" applyAlignment="1">
      <alignment horizontal="center"/>
    </xf>
    <xf numFmtId="174" fontId="12" fillId="0" borderId="0" xfId="0" applyNumberFormat="1" applyFont="1" applyBorder="1" applyAlignment="1">
      <alignment horizontal="center"/>
    </xf>
    <xf numFmtId="174" fontId="0" fillId="0" borderId="0" xfId="0" applyNumberFormat="1" applyAlignment="1">
      <alignment horizontal="center"/>
    </xf>
    <xf numFmtId="172" fontId="0" fillId="0" borderId="0" xfId="0" applyNumberFormat="1" applyAlignment="1">
      <alignment horizontal="center"/>
    </xf>
    <xf numFmtId="171" fontId="0" fillId="0" borderId="0" xfId="0" applyNumberFormat="1" applyAlignment="1">
      <alignment horizontal="center"/>
    </xf>
    <xf numFmtId="172" fontId="0" fillId="0" borderId="0" xfId="0" applyNumberFormat="1" applyBorder="1" applyAlignment="1">
      <alignment horizontal="center"/>
    </xf>
    <xf numFmtId="174" fontId="0" fillId="0" borderId="0" xfId="0" applyNumberFormat="1" applyBorder="1" applyAlignment="1">
      <alignment horizontal="center"/>
    </xf>
    <xf numFmtId="171" fontId="12" fillId="0" borderId="0" xfId="0" applyNumberFormat="1" applyFont="1" applyBorder="1" applyAlignment="1">
      <alignment horizontal="center"/>
    </xf>
    <xf numFmtId="175" fontId="0" fillId="0" borderId="0" xfId="0" applyNumberFormat="1" applyAlignment="1">
      <alignment horizontal="center"/>
    </xf>
    <xf numFmtId="171" fontId="0" fillId="0" borderId="0" xfId="0" applyNumberFormat="1" applyBorder="1" applyAlignment="1">
      <alignment horizontal="center"/>
    </xf>
    <xf numFmtId="174" fontId="11" fillId="0" borderId="0" xfId="0" applyNumberFormat="1" applyFont="1" applyAlignment="1">
      <alignment horizontal="center"/>
    </xf>
    <xf numFmtId="171" fontId="11" fillId="0" borderId="0" xfId="0" applyNumberFormat="1" applyFont="1" applyAlignment="1">
      <alignment horizontal="center"/>
    </xf>
    <xf numFmtId="172" fontId="11" fillId="0" borderId="0" xfId="0" applyNumberFormat="1" applyFont="1" applyBorder="1" applyAlignment="1">
      <alignment horizontal="center"/>
    </xf>
    <xf numFmtId="174" fontId="11" fillId="0" borderId="0" xfId="0" applyNumberFormat="1" applyFont="1" applyBorder="1" applyAlignment="1">
      <alignment horizontal="center"/>
    </xf>
    <xf numFmtId="172" fontId="11" fillId="0" borderId="0" xfId="0" applyNumberFormat="1" applyFont="1" applyAlignment="1">
      <alignment horizontal="center"/>
    </xf>
    <xf numFmtId="0" fontId="7" fillId="0" borderId="7" xfId="0" applyFont="1" applyBorder="1" applyAlignment="1">
      <alignment wrapText="1"/>
    </xf>
    <xf numFmtId="0" fontId="0" fillId="0" borderId="0" xfId="0"/>
    <xf numFmtId="171" fontId="0" fillId="0" borderId="0" xfId="0" applyNumberFormat="1" applyAlignment="1">
      <alignment horizontal="center"/>
    </xf>
    <xf numFmtId="171" fontId="0" fillId="0" borderId="0" xfId="0" applyNumberFormat="1" applyBorder="1" applyAlignment="1">
      <alignment horizontal="center"/>
    </xf>
    <xf numFmtId="174" fontId="0" fillId="0" borderId="0" xfId="0" applyNumberFormat="1" applyAlignment="1">
      <alignment horizontal="center"/>
    </xf>
    <xf numFmtId="172" fontId="0" fillId="0" borderId="0" xfId="0" applyNumberFormat="1" applyAlignment="1">
      <alignment horizontal="center"/>
    </xf>
    <xf numFmtId="172" fontId="0" fillId="0" borderId="0" xfId="0" applyNumberFormat="1" applyBorder="1" applyAlignment="1">
      <alignment horizontal="center"/>
    </xf>
    <xf numFmtId="174" fontId="0" fillId="0" borderId="0" xfId="0" applyNumberFormat="1" applyBorder="1" applyAlignment="1">
      <alignment horizontal="center"/>
    </xf>
    <xf numFmtId="171" fontId="11" fillId="0" borderId="0" xfId="0" applyNumberFormat="1" applyFont="1" applyAlignment="1">
      <alignment horizontal="center"/>
    </xf>
    <xf numFmtId="172" fontId="11" fillId="0" borderId="0" xfId="0" applyNumberFormat="1" applyFont="1" applyBorder="1" applyAlignment="1">
      <alignment horizontal="center"/>
    </xf>
    <xf numFmtId="174" fontId="11" fillId="0" borderId="0" xfId="0" applyNumberFormat="1" applyFont="1" applyBorder="1" applyAlignment="1">
      <alignment horizontal="center"/>
    </xf>
    <xf numFmtId="0" fontId="8" fillId="0" borderId="2" xfId="5" applyFont="1" applyBorder="1" applyAlignment="1">
      <alignment horizontal="center" vertical="center" wrapText="1"/>
    </xf>
    <xf numFmtId="0" fontId="7" fillId="0" borderId="0" xfId="5" applyFont="1"/>
    <xf numFmtId="174" fontId="7" fillId="0" borderId="0" xfId="5" applyNumberFormat="1" applyFont="1" applyBorder="1" applyAlignment="1">
      <alignment horizontal="center" vertical="center"/>
    </xf>
    <xf numFmtId="172" fontId="7" fillId="0" borderId="0" xfId="5" applyNumberFormat="1" applyFont="1" applyBorder="1" applyAlignment="1">
      <alignment horizontal="center" vertical="center"/>
    </xf>
    <xf numFmtId="182" fontId="7" fillId="0" borderId="0" xfId="5" applyNumberFormat="1" applyFont="1" applyBorder="1" applyAlignment="1">
      <alignment horizontal="center" vertical="center"/>
    </xf>
    <xf numFmtId="172" fontId="7" fillId="0" borderId="0" xfId="5" applyNumberFormat="1" applyFont="1" applyFill="1" applyBorder="1" applyAlignment="1">
      <alignment horizontal="center" vertical="center"/>
    </xf>
    <xf numFmtId="174" fontId="8" fillId="0" borderId="0" xfId="3" applyNumberFormat="1" applyFont="1" applyBorder="1" applyAlignment="1">
      <alignment horizontal="center"/>
    </xf>
    <xf numFmtId="172" fontId="8" fillId="0" borderId="0" xfId="3" applyNumberFormat="1" applyFont="1" applyBorder="1" applyAlignment="1">
      <alignment horizontal="center"/>
    </xf>
    <xf numFmtId="182" fontId="8" fillId="0" borderId="0" xfId="3" applyNumberFormat="1" applyFont="1" applyBorder="1" applyAlignment="1">
      <alignment horizontal="center"/>
    </xf>
    <xf numFmtId="174" fontId="8" fillId="0" borderId="0" xfId="5" applyNumberFormat="1" applyFont="1" applyAlignment="1">
      <alignment horizontal="center"/>
    </xf>
    <xf numFmtId="172" fontId="8" fillId="0" borderId="0" xfId="5" applyNumberFormat="1" applyFont="1" applyAlignment="1">
      <alignment horizontal="center"/>
    </xf>
    <xf numFmtId="182" fontId="8" fillId="0" borderId="0" xfId="5" applyNumberFormat="1" applyFont="1" applyAlignment="1">
      <alignment horizontal="center"/>
    </xf>
    <xf numFmtId="0" fontId="8" fillId="0" borderId="0" xfId="5" applyFont="1" applyFill="1" applyBorder="1"/>
    <xf numFmtId="182" fontId="7" fillId="0" borderId="0" xfId="5" applyNumberFormat="1" applyFont="1" applyAlignment="1">
      <alignment horizontal="center"/>
    </xf>
    <xf numFmtId="172" fontId="7" fillId="0" borderId="0" xfId="5" applyNumberFormat="1" applyFont="1" applyAlignment="1">
      <alignment horizontal="center"/>
    </xf>
    <xf numFmtId="174" fontId="7" fillId="0" borderId="0" xfId="5" applyNumberFormat="1" applyAlignment="1">
      <alignment horizontal="center"/>
    </xf>
    <xf numFmtId="182" fontId="7" fillId="0" borderId="0" xfId="5" applyNumberFormat="1" applyFont="1" applyFill="1" applyBorder="1" applyAlignment="1">
      <alignment horizontal="center" vertical="center"/>
    </xf>
    <xf numFmtId="174" fontId="7" fillId="0" borderId="0" xfId="5" applyNumberFormat="1" applyFont="1" applyFill="1" applyBorder="1" applyAlignment="1">
      <alignment horizontal="center" vertical="center"/>
    </xf>
    <xf numFmtId="172" fontId="7" fillId="0" borderId="0" xfId="5" applyNumberFormat="1" applyFont="1" applyFill="1" applyBorder="1" applyAlignment="1">
      <alignment horizontal="center"/>
    </xf>
    <xf numFmtId="182" fontId="7" fillId="0" borderId="0" xfId="5" applyNumberFormat="1" applyFont="1"/>
    <xf numFmtId="176" fontId="7" fillId="0" borderId="0" xfId="5" applyNumberFormat="1" applyFont="1"/>
    <xf numFmtId="174" fontId="7" fillId="0" borderId="0" xfId="5" applyNumberFormat="1" applyBorder="1" applyAlignment="1">
      <alignment horizontal="center"/>
    </xf>
    <xf numFmtId="173" fontId="8" fillId="0" borderId="0" xfId="5" applyNumberFormat="1" applyFont="1" applyFill="1" applyBorder="1" applyAlignment="1">
      <alignment horizontal="left"/>
    </xf>
    <xf numFmtId="0" fontId="7" fillId="0" borderId="0" xfId="5" applyProtection="1">
      <protection locked="0"/>
    </xf>
    <xf numFmtId="171" fontId="7" fillId="0" borderId="0" xfId="5" applyNumberFormat="1" applyFont="1" applyBorder="1" applyAlignment="1">
      <alignment horizontal="center" vertical="center"/>
    </xf>
    <xf numFmtId="171" fontId="7" fillId="0" borderId="0" xfId="5" applyNumberFormat="1" applyFont="1" applyFill="1" applyBorder="1" applyAlignment="1">
      <alignment horizontal="center" vertical="center"/>
    </xf>
    <xf numFmtId="0" fontId="7" fillId="0" borderId="0" xfId="5" applyFont="1" applyFill="1" applyBorder="1" applyAlignment="1">
      <alignment horizontal="left" indent="4"/>
    </xf>
    <xf numFmtId="171" fontId="7" fillId="0" borderId="0" xfId="5" applyNumberFormat="1" applyBorder="1" applyAlignment="1">
      <alignment horizontal="center"/>
    </xf>
    <xf numFmtId="171" fontId="7" fillId="0" borderId="11" xfId="5" applyNumberFormat="1" applyFont="1" applyBorder="1" applyAlignment="1">
      <alignment horizontal="center"/>
    </xf>
    <xf numFmtId="171" fontId="8" fillId="0" borderId="0" xfId="3" applyNumberFormat="1" applyFont="1" applyBorder="1" applyAlignment="1">
      <alignment horizontal="center"/>
    </xf>
    <xf numFmtId="171" fontId="8" fillId="0" borderId="0" xfId="5" applyNumberFormat="1" applyFont="1" applyAlignment="1">
      <alignment horizontal="center"/>
    </xf>
    <xf numFmtId="174" fontId="7" fillId="0" borderId="0" xfId="5" applyNumberFormat="1" applyAlignment="1">
      <alignment horizontal="center"/>
    </xf>
    <xf numFmtId="174" fontId="7" fillId="0" borderId="0" xfId="5" applyNumberFormat="1" applyBorder="1" applyAlignment="1">
      <alignment horizontal="center"/>
    </xf>
    <xf numFmtId="171" fontId="7" fillId="0" borderId="0" xfId="5" applyNumberFormat="1" applyBorder="1" applyAlignment="1">
      <alignment horizontal="center"/>
    </xf>
    <xf numFmtId="171" fontId="7" fillId="0" borderId="0" xfId="5" applyNumberFormat="1" applyAlignment="1">
      <alignment horizontal="center"/>
    </xf>
    <xf numFmtId="174" fontId="11" fillId="0" borderId="0" xfId="0" applyNumberFormat="1" applyFont="1" applyAlignment="1">
      <alignment horizontal="center"/>
    </xf>
    <xf numFmtId="171" fontId="11" fillId="0" borderId="0" xfId="0" applyNumberFormat="1" applyFont="1" applyAlignment="1">
      <alignment horizontal="center"/>
    </xf>
    <xf numFmtId="174" fontId="0" fillId="0" borderId="0" xfId="0" applyNumberFormat="1" applyAlignment="1">
      <alignment horizontal="center"/>
    </xf>
    <xf numFmtId="174" fontId="0" fillId="0" borderId="0" xfId="0" applyNumberFormat="1" applyBorder="1" applyAlignment="1">
      <alignment horizontal="center"/>
    </xf>
    <xf numFmtId="174" fontId="11" fillId="0" borderId="0" xfId="0" applyNumberFormat="1" applyFont="1" applyBorder="1" applyAlignment="1">
      <alignment horizontal="center"/>
    </xf>
    <xf numFmtId="175" fontId="24" fillId="0" borderId="0" xfId="0" applyNumberFormat="1" applyFont="1" applyAlignment="1">
      <alignment horizontal="center"/>
    </xf>
    <xf numFmtId="188" fontId="7" fillId="0" borderId="0" xfId="5" applyNumberFormat="1" applyBorder="1" applyAlignment="1">
      <alignment horizontal="center"/>
    </xf>
    <xf numFmtId="188" fontId="11" fillId="0" borderId="0" xfId="5" applyNumberFormat="1" applyFont="1" applyBorder="1" applyAlignment="1">
      <alignment horizontal="center"/>
    </xf>
    <xf numFmtId="172" fontId="11" fillId="0" borderId="0" xfId="0" applyNumberFormat="1" applyFont="1" applyBorder="1" applyAlignment="1">
      <alignment horizontal="center"/>
    </xf>
    <xf numFmtId="174" fontId="11" fillId="0" borderId="0" xfId="0" applyNumberFormat="1" applyFont="1" applyBorder="1" applyAlignment="1">
      <alignment horizontal="center"/>
    </xf>
    <xf numFmtId="174" fontId="0" fillId="0" borderId="0" xfId="0" applyNumberFormat="1" applyBorder="1" applyAlignment="1">
      <alignment horizontal="center"/>
    </xf>
    <xf numFmtId="172" fontId="0" fillId="0" borderId="0" xfId="0" applyNumberFormat="1" applyBorder="1" applyAlignment="1">
      <alignment horizontal="center"/>
    </xf>
    <xf numFmtId="172" fontId="11" fillId="0" borderId="0" xfId="0" applyNumberFormat="1" applyFont="1" applyAlignment="1">
      <alignment horizontal="center"/>
    </xf>
    <xf numFmtId="174" fontId="24" fillId="0" borderId="0" xfId="13" applyNumberFormat="1" applyFont="1" applyAlignment="1">
      <alignment horizontal="center"/>
    </xf>
    <xf numFmtId="174" fontId="1" fillId="0" borderId="0" xfId="13" applyNumberFormat="1" applyAlignment="1">
      <alignment horizontal="center"/>
    </xf>
    <xf numFmtId="171" fontId="24" fillId="0" borderId="0" xfId="13" applyNumberFormat="1" applyFont="1" applyAlignment="1">
      <alignment horizontal="center"/>
    </xf>
    <xf numFmtId="171" fontId="1" fillId="0" borderId="0" xfId="13" applyNumberFormat="1" applyAlignment="1">
      <alignment horizontal="center"/>
    </xf>
    <xf numFmtId="0" fontId="0" fillId="0" borderId="0" xfId="0" applyBorder="1" applyAlignment="1"/>
    <xf numFmtId="174" fontId="11" fillId="0" borderId="0" xfId="0" applyNumberFormat="1" applyFont="1" applyAlignment="1">
      <alignment horizontal="center"/>
    </xf>
    <xf numFmtId="171" fontId="11" fillId="0" borderId="0" xfId="0" applyNumberFormat="1" applyFont="1" applyAlignment="1">
      <alignment horizontal="center"/>
    </xf>
    <xf numFmtId="174" fontId="0" fillId="0" borderId="0" xfId="0" applyNumberFormat="1" applyAlignment="1">
      <alignment horizontal="center"/>
    </xf>
    <xf numFmtId="174" fontId="0" fillId="0" borderId="0" xfId="0" applyNumberFormat="1" applyBorder="1" applyAlignment="1">
      <alignment horizontal="center"/>
    </xf>
    <xf numFmtId="172" fontId="0" fillId="0" borderId="0" xfId="0" applyNumberFormat="1" applyBorder="1" applyAlignment="1">
      <alignment horizontal="center"/>
    </xf>
    <xf numFmtId="172" fontId="11" fillId="0" borderId="0" xfId="0" applyNumberFormat="1" applyFont="1" applyBorder="1" applyAlignment="1">
      <alignment horizontal="center"/>
    </xf>
    <xf numFmtId="174" fontId="11" fillId="0" borderId="0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178" fontId="7" fillId="0" borderId="0" xfId="0" applyNumberFormat="1" applyFont="1" applyBorder="1" applyAlignment="1">
      <alignment horizontal="center"/>
    </xf>
    <xf numFmtId="0" fontId="25" fillId="0" borderId="1" xfId="4" applyFont="1" applyBorder="1" applyAlignment="1">
      <alignment horizontal="center" vertical="center" wrapText="1"/>
    </xf>
    <xf numFmtId="180" fontId="7" fillId="0" borderId="0" xfId="0" applyNumberFormat="1" applyFont="1" applyBorder="1" applyAlignment="1">
      <alignment horizontal="center"/>
    </xf>
    <xf numFmtId="172" fontId="11" fillId="0" borderId="0" xfId="0" applyNumberFormat="1" applyFont="1" applyBorder="1" applyAlignment="1">
      <alignment horizontal="center"/>
    </xf>
    <xf numFmtId="174" fontId="11" fillId="0" borderId="0" xfId="0" applyNumberFormat="1" applyFont="1" applyBorder="1" applyAlignment="1">
      <alignment horizontal="center"/>
    </xf>
    <xf numFmtId="174" fontId="0" fillId="0" borderId="0" xfId="0" applyNumberFormat="1" applyBorder="1" applyAlignment="1">
      <alignment horizontal="center"/>
    </xf>
    <xf numFmtId="172" fontId="0" fillId="0" borderId="0" xfId="0" applyNumberFormat="1" applyBorder="1" applyAlignment="1">
      <alignment horizontal="center"/>
    </xf>
    <xf numFmtId="0" fontId="7" fillId="0" borderId="0" xfId="14" applyFont="1"/>
    <xf numFmtId="0" fontId="15" fillId="0" borderId="0" xfId="14"/>
    <xf numFmtId="0" fontId="7" fillId="0" borderId="27" xfId="1" applyNumberFormat="1" applyFont="1" applyBorder="1" applyAlignment="1">
      <alignment wrapText="1"/>
    </xf>
    <xf numFmtId="0" fontId="7" fillId="0" borderId="27" xfId="0" applyFont="1" applyBorder="1"/>
    <xf numFmtId="174" fontId="7" fillId="0" borderId="0" xfId="5" applyNumberFormat="1" applyAlignment="1">
      <alignment horizontal="center"/>
    </xf>
    <xf numFmtId="174" fontId="7" fillId="0" borderId="0" xfId="5" applyNumberFormat="1" applyBorder="1" applyAlignment="1">
      <alignment horizontal="center"/>
    </xf>
    <xf numFmtId="171" fontId="7" fillId="0" borderId="0" xfId="5" applyNumberFormat="1" applyBorder="1" applyAlignment="1">
      <alignment horizontal="center"/>
    </xf>
    <xf numFmtId="174" fontId="11" fillId="0" borderId="0" xfId="0" applyNumberFormat="1" applyFont="1" applyAlignment="1">
      <alignment horizontal="center"/>
    </xf>
    <xf numFmtId="171" fontId="11" fillId="0" borderId="0" xfId="0" applyNumberFormat="1" applyFont="1" applyAlignment="1">
      <alignment horizontal="center"/>
    </xf>
    <xf numFmtId="172" fontId="11" fillId="0" borderId="0" xfId="0" applyNumberFormat="1" applyFont="1" applyBorder="1" applyAlignment="1">
      <alignment horizontal="center"/>
    </xf>
    <xf numFmtId="174" fontId="11" fillId="0" borderId="0" xfId="0" applyNumberFormat="1" applyFont="1" applyBorder="1" applyAlignment="1">
      <alignment horizontal="center"/>
    </xf>
    <xf numFmtId="174" fontId="0" fillId="0" borderId="0" xfId="0" applyNumberFormat="1" applyBorder="1" applyAlignment="1">
      <alignment horizontal="center"/>
    </xf>
    <xf numFmtId="172" fontId="0" fillId="0" borderId="0" xfId="0" applyNumberFormat="1" applyBorder="1" applyAlignment="1">
      <alignment horizontal="center"/>
    </xf>
    <xf numFmtId="172" fontId="11" fillId="0" borderId="0" xfId="0" applyNumberFormat="1" applyFont="1" applyAlignment="1">
      <alignment horizontal="center"/>
    </xf>
    <xf numFmtId="174" fontId="0" fillId="0" borderId="0" xfId="0" applyNumberFormat="1" applyAlignment="1">
      <alignment horizontal="center"/>
    </xf>
    <xf numFmtId="172" fontId="0" fillId="0" borderId="0" xfId="0" applyNumberFormat="1" applyAlignment="1">
      <alignment horizontal="center"/>
    </xf>
    <xf numFmtId="0" fontId="13" fillId="0" borderId="0" xfId="0" applyFont="1" applyBorder="1" applyAlignment="1">
      <alignment horizontal="center" vertical="center" wrapText="1"/>
    </xf>
    <xf numFmtId="174" fontId="0" fillId="0" borderId="0" xfId="0" applyNumberFormat="1" applyAlignment="1">
      <alignment horizontal="center"/>
    </xf>
    <xf numFmtId="174" fontId="11" fillId="0" borderId="0" xfId="0" applyNumberFormat="1" applyFont="1" applyBorder="1" applyAlignment="1">
      <alignment horizontal="center"/>
    </xf>
    <xf numFmtId="174" fontId="0" fillId="0" borderId="0" xfId="0" applyNumberFormat="1" applyBorder="1" applyAlignment="1">
      <alignment horizontal="center"/>
    </xf>
    <xf numFmtId="0" fontId="11" fillId="0" borderId="0" xfId="0" applyFont="1" applyAlignment="1">
      <alignment horizontal="center"/>
    </xf>
    <xf numFmtId="0" fontId="0" fillId="0" borderId="0" xfId="0" applyAlignment="1">
      <alignment wrapText="1"/>
    </xf>
    <xf numFmtId="0" fontId="7" fillId="0" borderId="27" xfId="1" applyNumberFormat="1" applyBorder="1" applyAlignment="1">
      <alignment vertical="top" wrapText="1"/>
    </xf>
    <xf numFmtId="0" fontId="27" fillId="0" borderId="0" xfId="15" applyAlignment="1">
      <alignment vertical="top" wrapText="1"/>
    </xf>
    <xf numFmtId="0" fontId="27" fillId="0" borderId="0" xfId="15" applyAlignment="1">
      <alignment wrapText="1"/>
    </xf>
    <xf numFmtId="172" fontId="7" fillId="0" borderId="0" xfId="5" applyNumberFormat="1" applyAlignment="1">
      <alignment horizontal="center"/>
    </xf>
    <xf numFmtId="182" fontId="7" fillId="0" borderId="0" xfId="5" applyNumberFormat="1" applyAlignment="1">
      <alignment horizontal="center"/>
    </xf>
    <xf numFmtId="174" fontId="7" fillId="0" borderId="0" xfId="5" applyNumberFormat="1" applyAlignment="1">
      <alignment horizontal="center"/>
    </xf>
    <xf numFmtId="172" fontId="7" fillId="0" borderId="0" xfId="5" applyNumberFormat="1" applyFont="1" applyBorder="1" applyAlignment="1">
      <alignment horizontal="center"/>
    </xf>
    <xf numFmtId="182" fontId="7" fillId="0" borderId="0" xfId="5" applyNumberFormat="1" applyFont="1" applyBorder="1" applyAlignment="1">
      <alignment horizontal="center"/>
    </xf>
    <xf numFmtId="174" fontId="7" fillId="0" borderId="0" xfId="5" applyNumberFormat="1" applyFont="1" applyBorder="1" applyAlignment="1">
      <alignment horizontal="center"/>
    </xf>
    <xf numFmtId="0" fontId="8" fillId="0" borderId="1" xfId="5" applyFont="1" applyBorder="1" applyAlignment="1">
      <alignment horizontal="center" vertical="center" wrapText="1"/>
    </xf>
    <xf numFmtId="171" fontId="7" fillId="0" borderId="0" xfId="5" applyNumberFormat="1" applyAlignment="1">
      <alignment horizontal="center"/>
    </xf>
    <xf numFmtId="171" fontId="7" fillId="0" borderId="0" xfId="5" applyNumberFormat="1" applyFont="1" applyBorder="1" applyAlignment="1">
      <alignment horizontal="center"/>
    </xf>
    <xf numFmtId="0" fontId="14" fillId="0" borderId="16" xfId="5" applyFont="1" applyBorder="1" applyAlignment="1">
      <alignment vertical="top" wrapText="1"/>
    </xf>
    <xf numFmtId="0" fontId="7" fillId="0" borderId="16" xfId="5" applyBorder="1" applyAlignment="1">
      <alignment wrapText="1"/>
    </xf>
    <xf numFmtId="0" fontId="8" fillId="0" borderId="23" xfId="5" applyFont="1" applyBorder="1" applyAlignment="1">
      <alignment horizontal="center" vertical="center" wrapText="1"/>
    </xf>
    <xf numFmtId="0" fontId="8" fillId="0" borderId="24" xfId="5" applyFont="1" applyBorder="1" applyAlignment="1">
      <alignment horizontal="center" vertical="center" wrapText="1"/>
    </xf>
    <xf numFmtId="0" fontId="8" fillId="0" borderId="25" xfId="5" applyFont="1" applyBorder="1" applyAlignment="1">
      <alignment horizontal="center" vertical="center" wrapText="1"/>
    </xf>
    <xf numFmtId="0" fontId="8" fillId="0" borderId="1" xfId="5" applyFont="1" applyBorder="1" applyAlignment="1">
      <alignment horizontal="center" vertical="center" wrapText="1"/>
    </xf>
    <xf numFmtId="0" fontId="8" fillId="0" borderId="17" xfId="5" applyFont="1" applyBorder="1" applyAlignment="1">
      <alignment horizontal="center" vertical="center" wrapText="1"/>
    </xf>
    <xf numFmtId="0" fontId="8" fillId="0" borderId="18" xfId="5" applyFont="1" applyBorder="1" applyAlignment="1">
      <alignment horizontal="center" vertical="center" wrapText="1"/>
    </xf>
    <xf numFmtId="174" fontId="11" fillId="0" borderId="0" xfId="5" applyNumberFormat="1" applyFont="1" applyBorder="1" applyAlignment="1">
      <alignment horizontal="center" vertical="center"/>
    </xf>
    <xf numFmtId="172" fontId="7" fillId="0" borderId="0" xfId="5" applyNumberFormat="1" applyFont="1" applyBorder="1" applyAlignment="1">
      <alignment horizontal="center"/>
    </xf>
    <xf numFmtId="182" fontId="7" fillId="0" borderId="0" xfId="5" applyNumberFormat="1" applyFont="1" applyBorder="1" applyAlignment="1">
      <alignment horizontal="center"/>
    </xf>
    <xf numFmtId="174" fontId="7" fillId="0" borderId="0" xfId="5" applyNumberFormat="1" applyFont="1" applyBorder="1" applyAlignment="1">
      <alignment horizontal="center"/>
    </xf>
    <xf numFmtId="172" fontId="11" fillId="0" borderId="0" xfId="5" applyNumberFormat="1" applyFont="1" applyBorder="1" applyAlignment="1">
      <alignment horizontal="center" vertical="center"/>
    </xf>
    <xf numFmtId="182" fontId="11" fillId="0" borderId="0" xfId="5" applyNumberFormat="1" applyFont="1" applyBorder="1" applyAlignment="1">
      <alignment horizontal="center" vertical="center"/>
    </xf>
    <xf numFmtId="172" fontId="7" fillId="0" borderId="0" xfId="5" applyNumberFormat="1" applyAlignment="1">
      <alignment horizontal="center"/>
    </xf>
    <xf numFmtId="182" fontId="7" fillId="0" borderId="0" xfId="5" applyNumberFormat="1" applyAlignment="1">
      <alignment horizontal="center"/>
    </xf>
    <xf numFmtId="174" fontId="7" fillId="0" borderId="0" xfId="5" applyNumberFormat="1" applyAlignment="1">
      <alignment horizontal="center"/>
    </xf>
    <xf numFmtId="174" fontId="11" fillId="0" borderId="0" xfId="5" applyNumberFormat="1" applyFont="1" applyAlignment="1">
      <alignment horizontal="center" vertical="center"/>
    </xf>
    <xf numFmtId="172" fontId="7" fillId="0" borderId="0" xfId="5" applyNumberFormat="1" applyBorder="1" applyAlignment="1">
      <alignment horizontal="center"/>
    </xf>
    <xf numFmtId="182" fontId="7" fillId="0" borderId="0" xfId="5" applyNumberFormat="1" applyBorder="1" applyAlignment="1">
      <alignment horizontal="center"/>
    </xf>
    <xf numFmtId="174" fontId="7" fillId="0" borderId="0" xfId="5" applyNumberFormat="1" applyBorder="1" applyAlignment="1">
      <alignment horizontal="center"/>
    </xf>
    <xf numFmtId="0" fontId="14" fillId="0" borderId="16" xfId="5" applyFont="1" applyBorder="1" applyAlignment="1" applyProtection="1">
      <alignment vertical="top" wrapText="1"/>
      <protection locked="0"/>
    </xf>
    <xf numFmtId="0" fontId="7" fillId="0" borderId="16" xfId="5" applyBorder="1" applyAlignment="1" applyProtection="1">
      <alignment wrapText="1"/>
      <protection locked="0"/>
    </xf>
    <xf numFmtId="171" fontId="11" fillId="0" borderId="0" xfId="5" applyNumberFormat="1" applyFont="1" applyBorder="1" applyAlignment="1">
      <alignment horizontal="center" vertical="center"/>
    </xf>
    <xf numFmtId="171" fontId="7" fillId="0" borderId="0" xfId="5" applyNumberFormat="1" applyFont="1" applyBorder="1" applyAlignment="1">
      <alignment horizontal="center"/>
    </xf>
    <xf numFmtId="171" fontId="7" fillId="0" borderId="0" xfId="5" applyNumberFormat="1" applyBorder="1" applyAlignment="1">
      <alignment horizontal="center"/>
    </xf>
    <xf numFmtId="171" fontId="7" fillId="0" borderId="0" xfId="5" applyNumberFormat="1" applyAlignment="1">
      <alignment horizontal="center"/>
    </xf>
    <xf numFmtId="171" fontId="11" fillId="0" borderId="0" xfId="5" applyNumberFormat="1" applyFont="1" applyAlignment="1">
      <alignment horizontal="center" vertical="center"/>
    </xf>
    <xf numFmtId="0" fontId="14" fillId="0" borderId="16" xfId="0" applyFont="1" applyBorder="1" applyAlignment="1">
      <alignment vertical="top" wrapText="1"/>
    </xf>
    <xf numFmtId="0" fontId="0" fillId="0" borderId="16" xfId="0" applyBorder="1" applyAlignment="1">
      <alignment wrapText="1"/>
    </xf>
    <xf numFmtId="0" fontId="11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left" vertical="top" wrapText="1"/>
    </xf>
    <xf numFmtId="174" fontId="11" fillId="0" borderId="0" xfId="0" applyNumberFormat="1" applyFont="1" applyAlignment="1">
      <alignment horizontal="center" vertical="center"/>
    </xf>
    <xf numFmtId="174" fontId="11" fillId="0" borderId="0" xfId="0" applyNumberFormat="1" applyFont="1" applyAlignment="1">
      <alignment horizontal="center"/>
    </xf>
    <xf numFmtId="171" fontId="11" fillId="0" borderId="0" xfId="0" applyNumberFormat="1" applyFont="1" applyAlignment="1">
      <alignment horizontal="center"/>
    </xf>
    <xf numFmtId="174" fontId="11" fillId="0" borderId="9" xfId="0" applyNumberFormat="1" applyFont="1" applyBorder="1" applyAlignment="1">
      <alignment horizontal="center" vertical="center"/>
    </xf>
    <xf numFmtId="171" fontId="11" fillId="0" borderId="9" xfId="0" applyNumberFormat="1" applyFont="1" applyBorder="1" applyAlignment="1">
      <alignment horizontal="center" vertical="center"/>
    </xf>
    <xf numFmtId="0" fontId="14" fillId="0" borderId="16" xfId="0" applyFont="1" applyBorder="1" applyAlignment="1">
      <alignment horizontal="left" vertical="top" wrapText="1"/>
    </xf>
    <xf numFmtId="0" fontId="13" fillId="0" borderId="9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3" xfId="0" applyFont="1" applyBorder="1" applyAlignment="1"/>
    <xf numFmtId="0" fontId="13" fillId="0" borderId="4" xfId="0" applyFont="1" applyBorder="1" applyAlignment="1"/>
    <xf numFmtId="0" fontId="13" fillId="0" borderId="20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165" fontId="13" fillId="0" borderId="18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174" fontId="11" fillId="0" borderId="0" xfId="0" applyNumberFormat="1" applyFont="1" applyBorder="1" applyAlignment="1">
      <alignment horizontal="center" vertical="center"/>
    </xf>
    <xf numFmtId="171" fontId="11" fillId="0" borderId="0" xfId="0" applyNumberFormat="1" applyFont="1" applyBorder="1" applyAlignment="1">
      <alignment horizontal="center" vertical="center"/>
    </xf>
    <xf numFmtId="171" fontId="11" fillId="0" borderId="0" xfId="0" applyNumberFormat="1" applyFont="1" applyAlignment="1">
      <alignment horizontal="center" vertical="center"/>
    </xf>
    <xf numFmtId="172" fontId="11" fillId="0" borderId="0" xfId="0" applyNumberFormat="1" applyFont="1" applyBorder="1" applyAlignment="1">
      <alignment horizontal="center" vertical="center"/>
    </xf>
    <xf numFmtId="0" fontId="19" fillId="0" borderId="16" xfId="0" applyFont="1" applyBorder="1" applyAlignment="1">
      <alignment horizontal="left" vertical="top" wrapText="1"/>
    </xf>
    <xf numFmtId="175" fontId="11" fillId="0" borderId="0" xfId="0" applyNumberFormat="1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173" fontId="11" fillId="0" borderId="0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top" wrapText="1"/>
    </xf>
    <xf numFmtId="0" fontId="19" fillId="0" borderId="0" xfId="0" applyFont="1" applyBorder="1" applyAlignment="1">
      <alignment horizontal="left" vertical="top" wrapText="1"/>
    </xf>
    <xf numFmtId="0" fontId="8" fillId="0" borderId="2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174" fontId="11" fillId="0" borderId="0" xfId="0" applyNumberFormat="1" applyFont="1" applyBorder="1" applyAlignment="1">
      <alignment horizontal="center" vertical="center" wrapText="1"/>
    </xf>
    <xf numFmtId="175" fontId="11" fillId="0" borderId="0" xfId="0" applyNumberFormat="1" applyFont="1" applyBorder="1" applyAlignment="1">
      <alignment horizontal="center" vertical="center" wrapText="1"/>
    </xf>
    <xf numFmtId="173" fontId="11" fillId="0" borderId="0" xfId="0" applyNumberFormat="1" applyFont="1" applyBorder="1" applyAlignment="1">
      <alignment horizontal="center" vertical="center" wrapText="1"/>
    </xf>
    <xf numFmtId="171" fontId="11" fillId="0" borderId="0" xfId="0" applyNumberFormat="1" applyFont="1" applyBorder="1" applyAlignment="1">
      <alignment horizontal="center" vertical="center" wrapText="1"/>
    </xf>
    <xf numFmtId="172" fontId="11" fillId="0" borderId="0" xfId="0" applyNumberFormat="1" applyFont="1" applyBorder="1" applyAlignment="1">
      <alignment horizontal="center" vertical="center" wrapText="1"/>
    </xf>
    <xf numFmtId="172" fontId="11" fillId="0" borderId="0" xfId="2" applyNumberFormat="1" applyFont="1" applyBorder="1" applyAlignment="1">
      <alignment horizontal="center" vertical="center" wrapText="1"/>
    </xf>
    <xf numFmtId="171" fontId="11" fillId="0" borderId="0" xfId="2" applyNumberFormat="1" applyFont="1" applyBorder="1" applyAlignment="1">
      <alignment horizontal="center" vertical="center" wrapText="1"/>
    </xf>
    <xf numFmtId="174" fontId="11" fillId="0" borderId="0" xfId="2" applyNumberFormat="1" applyFont="1" applyBorder="1" applyAlignment="1">
      <alignment horizontal="center" vertical="center" wrapText="1"/>
    </xf>
    <xf numFmtId="0" fontId="14" fillId="0" borderId="16" xfId="5" applyFont="1" applyBorder="1" applyAlignment="1" applyProtection="1">
      <alignment horizontal="left" vertical="top" wrapText="1"/>
      <protection locked="0"/>
    </xf>
    <xf numFmtId="0" fontId="11" fillId="0" borderId="0" xfId="5" applyFont="1" applyBorder="1" applyAlignment="1">
      <alignment horizontal="center" vertical="center" wrapText="1"/>
    </xf>
    <xf numFmtId="175" fontId="11" fillId="0" borderId="0" xfId="5" applyNumberFormat="1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9" fontId="14" fillId="0" borderId="16" xfId="0" applyNumberFormat="1" applyFont="1" applyBorder="1" applyAlignment="1">
      <alignment vertical="top" wrapText="1"/>
    </xf>
    <xf numFmtId="0" fontId="11" fillId="0" borderId="16" xfId="0" applyFont="1" applyBorder="1" applyAlignment="1">
      <alignment wrapText="1"/>
    </xf>
    <xf numFmtId="0" fontId="0" fillId="0" borderId="18" xfId="0" applyBorder="1" applyAlignment="1">
      <alignment horizontal="center" vertical="center" wrapText="1"/>
    </xf>
    <xf numFmtId="172" fontId="11" fillId="0" borderId="0" xfId="0" applyNumberFormat="1" applyFont="1" applyAlignment="1">
      <alignment horizontal="center" vertical="center"/>
    </xf>
    <xf numFmtId="175" fontId="11" fillId="0" borderId="0" xfId="0" applyNumberFormat="1" applyFont="1" applyAlignment="1">
      <alignment horizontal="center" vertical="center"/>
    </xf>
    <xf numFmtId="173" fontId="11" fillId="0" borderId="0" xfId="0" applyNumberFormat="1" applyFont="1" applyAlignment="1">
      <alignment horizontal="center" vertical="center"/>
    </xf>
    <xf numFmtId="0" fontId="13" fillId="0" borderId="1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49" fontId="14" fillId="0" borderId="16" xfId="0" applyNumberFormat="1" applyFont="1" applyBorder="1" applyAlignment="1">
      <alignment horizontal="left" vertical="top" wrapText="1"/>
    </xf>
    <xf numFmtId="171" fontId="0" fillId="0" borderId="0" xfId="0" applyNumberFormat="1" applyAlignment="1">
      <alignment horizontal="center" vertical="center" wrapText="1"/>
    </xf>
    <xf numFmtId="0" fontId="14" fillId="0" borderId="16" xfId="0" applyFont="1" applyFill="1" applyBorder="1" applyAlignment="1">
      <alignment horizontal="left" vertical="top" wrapText="1"/>
    </xf>
    <xf numFmtId="0" fontId="8" fillId="0" borderId="2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1" fontId="11" fillId="0" borderId="0" xfId="0" applyNumberFormat="1" applyFont="1" applyFill="1" applyBorder="1" applyAlignment="1">
      <alignment horizontal="center" vertical="center"/>
    </xf>
    <xf numFmtId="175" fontId="11" fillId="0" borderId="0" xfId="0" applyNumberFormat="1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 wrapText="1"/>
    </xf>
    <xf numFmtId="173" fontId="11" fillId="0" borderId="0" xfId="0" applyNumberFormat="1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49" fontId="14" fillId="0" borderId="0" xfId="0" applyNumberFormat="1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14" fillId="0" borderId="0" xfId="0" applyFont="1" applyBorder="1" applyAlignment="1">
      <alignment vertical="top" wrapText="1"/>
    </xf>
    <xf numFmtId="0" fontId="0" fillId="0" borderId="0" xfId="0" applyBorder="1" applyAlignment="1">
      <alignment wrapText="1"/>
    </xf>
    <xf numFmtId="172" fontId="11" fillId="0" borderId="11" xfId="0" applyNumberFormat="1" applyFont="1" applyBorder="1" applyAlignment="1">
      <alignment horizontal="center"/>
    </xf>
    <xf numFmtId="172" fontId="11" fillId="0" borderId="0" xfId="0" applyNumberFormat="1" applyFont="1" applyBorder="1" applyAlignment="1">
      <alignment horizontal="center"/>
    </xf>
    <xf numFmtId="174" fontId="11" fillId="0" borderId="0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8" fillId="0" borderId="2" xfId="0" applyFont="1" applyBorder="1" applyAlignment="1">
      <alignment horizontal="center" vertical="center" wrapText="1"/>
    </xf>
    <xf numFmtId="172" fontId="11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172" fontId="7" fillId="0" borderId="11" xfId="0" applyNumberFormat="1" applyFont="1" applyBorder="1" applyAlignment="1">
      <alignment horizontal="center"/>
    </xf>
    <xf numFmtId="172" fontId="7" fillId="0" borderId="0" xfId="0" applyNumberFormat="1" applyFont="1" applyBorder="1" applyAlignment="1">
      <alignment horizontal="center"/>
    </xf>
    <xf numFmtId="174" fontId="0" fillId="0" borderId="0" xfId="0" applyNumberFormat="1" applyBorder="1" applyAlignment="1">
      <alignment horizontal="center"/>
    </xf>
    <xf numFmtId="174" fontId="7" fillId="0" borderId="0" xfId="0" applyNumberFormat="1" applyFont="1" applyBorder="1" applyAlignment="1">
      <alignment horizontal="center"/>
    </xf>
    <xf numFmtId="172" fontId="0" fillId="0" borderId="11" xfId="0" applyNumberFormat="1" applyBorder="1" applyAlignment="1">
      <alignment horizontal="center"/>
    </xf>
    <xf numFmtId="172" fontId="0" fillId="0" borderId="0" xfId="0" applyNumberFormat="1" applyBorder="1" applyAlignment="1">
      <alignment horizontal="center"/>
    </xf>
    <xf numFmtId="174" fontId="0" fillId="0" borderId="0" xfId="0" applyNumberFormat="1" applyAlignment="1">
      <alignment horizontal="center"/>
    </xf>
    <xf numFmtId="17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4" fillId="0" borderId="0" xfId="1" applyNumberFormat="1" applyFont="1" applyBorder="1" applyAlignment="1">
      <alignment vertical="top" wrapText="1"/>
    </xf>
    <xf numFmtId="43" fontId="8" fillId="0" borderId="15" xfId="1" applyFont="1" applyFill="1" applyBorder="1" applyAlignment="1">
      <alignment horizontal="center" vertical="center" wrapText="1"/>
    </xf>
    <xf numFmtId="43" fontId="8" fillId="0" borderId="5" xfId="1" applyFont="1" applyFill="1" applyBorder="1" applyAlignment="1">
      <alignment horizontal="center" vertical="center" wrapText="1"/>
    </xf>
    <xf numFmtId="0" fontId="7" fillId="0" borderId="27" xfId="1" applyNumberFormat="1" applyFont="1" applyFill="1" applyBorder="1" applyAlignment="1">
      <alignment vertical="top" wrapText="1"/>
    </xf>
    <xf numFmtId="0" fontId="7" fillId="0" borderId="27" xfId="1" applyNumberFormat="1" applyFill="1" applyBorder="1" applyAlignment="1">
      <alignment vertical="top" wrapText="1"/>
    </xf>
    <xf numFmtId="43" fontId="8" fillId="0" borderId="23" xfId="1" applyFont="1" applyBorder="1" applyAlignment="1">
      <alignment horizontal="center" vertical="center"/>
    </xf>
    <xf numFmtId="43" fontId="8" fillId="0" borderId="24" xfId="1" applyFont="1" applyBorder="1" applyAlignment="1">
      <alignment horizontal="center" vertical="center"/>
    </xf>
    <xf numFmtId="43" fontId="8" fillId="0" borderId="25" xfId="1" applyFont="1" applyBorder="1" applyAlignment="1">
      <alignment horizontal="center" vertical="center"/>
    </xf>
    <xf numFmtId="43" fontId="8" fillId="0" borderId="17" xfId="1" applyFont="1" applyBorder="1" applyAlignment="1">
      <alignment horizontal="center" vertical="center"/>
    </xf>
    <xf numFmtId="0" fontId="22" fillId="0" borderId="0" xfId="1" applyNumberFormat="1" applyFont="1" applyAlignment="1">
      <alignment vertical="center" wrapText="1"/>
    </xf>
    <xf numFmtId="43" fontId="8" fillId="0" borderId="15" xfId="1" applyFont="1" applyBorder="1" applyAlignment="1">
      <alignment horizontal="center" vertical="center" wrapText="1"/>
    </xf>
    <xf numFmtId="43" fontId="8" fillId="0" borderId="5" xfId="1" applyFont="1" applyBorder="1" applyAlignment="1">
      <alignment horizontal="center" vertical="center" wrapText="1"/>
    </xf>
    <xf numFmtId="0" fontId="7" fillId="0" borderId="27" xfId="1" applyNumberFormat="1" applyBorder="1" applyAlignment="1">
      <alignment vertical="top" wrapText="1"/>
    </xf>
    <xf numFmtId="0" fontId="6" fillId="0" borderId="9" xfId="4" applyBorder="1" applyAlignment="1">
      <alignment horizontal="left"/>
    </xf>
    <xf numFmtId="0" fontId="6" fillId="0" borderId="15" xfId="4" applyBorder="1" applyAlignment="1">
      <alignment horizontal="left"/>
    </xf>
    <xf numFmtId="0" fontId="6" fillId="0" borderId="0" xfId="4" applyBorder="1" applyAlignment="1">
      <alignment horizontal="left"/>
    </xf>
    <xf numFmtId="0" fontId="6" fillId="0" borderId="27" xfId="4" applyBorder="1" applyAlignment="1">
      <alignment horizontal="left"/>
    </xf>
    <xf numFmtId="0" fontId="24" fillId="0" borderId="0" xfId="4" applyFont="1" applyBorder="1" applyAlignment="1">
      <alignment horizontal="left"/>
    </xf>
    <xf numFmtId="0" fontId="24" fillId="0" borderId="27" xfId="4" applyFont="1" applyBorder="1" applyAlignment="1">
      <alignment horizontal="left"/>
    </xf>
    <xf numFmtId="43" fontId="14" fillId="0" borderId="0" xfId="1" applyFont="1" applyBorder="1" applyAlignment="1">
      <alignment horizontal="left" vertical="top" wrapText="1"/>
    </xf>
    <xf numFmtId="0" fontId="25" fillId="0" borderId="23" xfId="4" applyFont="1" applyBorder="1" applyAlignment="1">
      <alignment horizontal="center" vertical="center" wrapText="1"/>
    </xf>
    <xf numFmtId="0" fontId="25" fillId="0" borderId="25" xfId="4" applyFont="1" applyBorder="1" applyAlignment="1">
      <alignment horizontal="center" vertical="center" wrapText="1"/>
    </xf>
    <xf numFmtId="0" fontId="25" fillId="0" borderId="24" xfId="4" applyFont="1" applyBorder="1" applyAlignment="1">
      <alignment horizontal="center" vertical="center" wrapText="1"/>
    </xf>
    <xf numFmtId="0" fontId="25" fillId="0" borderId="1" xfId="4" applyFont="1" applyBorder="1" applyAlignment="1">
      <alignment horizontal="center" vertical="center" wrapText="1"/>
    </xf>
    <xf numFmtId="0" fontId="25" fillId="0" borderId="17" xfId="4" applyFont="1" applyBorder="1" applyAlignment="1">
      <alignment horizontal="center" vertical="center" wrapText="1"/>
    </xf>
    <xf numFmtId="0" fontId="25" fillId="0" borderId="18" xfId="4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8" fillId="0" borderId="22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170" fontId="11" fillId="0" borderId="0" xfId="0" applyNumberFormat="1" applyFont="1" applyBorder="1" applyAlignment="1">
      <alignment horizontal="center" vertical="center"/>
    </xf>
    <xf numFmtId="0" fontId="7" fillId="0" borderId="27" xfId="5" applyFont="1" applyBorder="1" applyAlignment="1">
      <alignment horizontal="left" indent="4"/>
    </xf>
    <xf numFmtId="0" fontId="7" fillId="0" borderId="27" xfId="5" applyFont="1" applyFill="1" applyBorder="1" applyAlignment="1">
      <alignment horizontal="left" indent="4"/>
    </xf>
    <xf numFmtId="0" fontId="28" fillId="0" borderId="0" xfId="0" applyFont="1" applyAlignment="1"/>
    <xf numFmtId="0" fontId="29" fillId="0" borderId="0" xfId="0" applyFont="1"/>
  </cellXfs>
  <cellStyles count="16">
    <cellStyle name="Euro" xfId="2"/>
    <cellStyle name="Hyperlink" xfId="15" builtinId="8"/>
    <cellStyle name="Komma" xfId="1" builtinId="3"/>
    <cellStyle name="Komma 2" xfId="11"/>
    <cellStyle name="Standard" xfId="0" builtinId="0"/>
    <cellStyle name="Standard 2" xfId="5"/>
    <cellStyle name="Standard 2 2" xfId="7"/>
    <cellStyle name="Standard 3" xfId="4"/>
    <cellStyle name="Standard 3 2" xfId="8"/>
    <cellStyle name="Standard 4" xfId="6"/>
    <cellStyle name="Standard 5" xfId="9"/>
    <cellStyle name="Standard 6" xfId="10"/>
    <cellStyle name="Standard 7" xfId="12"/>
    <cellStyle name="Standard 8" xfId="13"/>
    <cellStyle name="Standard 9" xfId="14"/>
    <cellStyle name="Standard_s-22-23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  <mruColors>
      <color rgb="FFA8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BLAGEN/S2/S21/AB-21_Bildung/Uebergreifendes/Berichte/ABS/2015-16/03%20-%20Gymnasien/Online/B_I_5_j_15_SN-Onli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halt"/>
      <sheetName val="1"/>
      <sheetName val="1.1"/>
      <sheetName val="1.2"/>
      <sheetName val="2"/>
      <sheetName val="2.1"/>
      <sheetName val="2.2"/>
      <sheetName val="3"/>
      <sheetName val="4"/>
      <sheetName val="5"/>
      <sheetName val="5.1"/>
      <sheetName val="5.2"/>
      <sheetName val="6"/>
      <sheetName val="6.1"/>
      <sheetName val="6.2"/>
      <sheetName val="7"/>
      <sheetName val="8"/>
      <sheetName val="9"/>
      <sheetName val="10"/>
      <sheetName val="11"/>
      <sheetName val="12"/>
      <sheetName val="12.1"/>
      <sheetName val="12.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Tabelle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88"/>
  <sheetViews>
    <sheetView showGridLines="0" tabSelected="1" workbookViewId="0">
      <selection activeCell="E11" sqref="E11"/>
    </sheetView>
  </sheetViews>
  <sheetFormatPr baseColWidth="10" defaultRowHeight="12"/>
  <cols>
    <col min="1" max="1" width="5.7109375" style="256" customWidth="1"/>
    <col min="2" max="2" width="91.5703125" style="254" customWidth="1"/>
    <col min="3" max="16384" width="11.42578125" style="254"/>
  </cols>
  <sheetData>
    <row r="1" spans="1:2" s="675" customFormat="1">
      <c r="A1" s="674" t="s">
        <v>456</v>
      </c>
    </row>
    <row r="3" spans="1:2" ht="12.75">
      <c r="A3" s="125" t="s">
        <v>30</v>
      </c>
    </row>
    <row r="8" spans="1:2">
      <c r="A8" s="86" t="s">
        <v>369</v>
      </c>
    </row>
    <row r="10" spans="1:2">
      <c r="A10" s="255" t="s">
        <v>370</v>
      </c>
      <c r="B10" s="491" t="s">
        <v>371</v>
      </c>
    </row>
    <row r="12" spans="1:2" ht="24">
      <c r="A12" s="255" t="s">
        <v>372</v>
      </c>
      <c r="B12" s="491" t="s">
        <v>373</v>
      </c>
    </row>
    <row r="14" spans="1:2" ht="24">
      <c r="A14" s="255" t="s">
        <v>374</v>
      </c>
      <c r="B14" s="491" t="s">
        <v>375</v>
      </c>
    </row>
    <row r="16" spans="1:2" ht="24">
      <c r="A16" s="255" t="s">
        <v>376</v>
      </c>
      <c r="B16" s="491" t="s">
        <v>377</v>
      </c>
    </row>
    <row r="18" spans="1:2" ht="24">
      <c r="A18" s="255" t="s">
        <v>378</v>
      </c>
      <c r="B18" s="491" t="s">
        <v>379</v>
      </c>
    </row>
    <row r="20" spans="1:2" ht="24">
      <c r="A20" s="255" t="s">
        <v>380</v>
      </c>
      <c r="B20" s="491" t="s">
        <v>381</v>
      </c>
    </row>
    <row r="22" spans="1:2" ht="24">
      <c r="A22" s="255" t="s">
        <v>382</v>
      </c>
      <c r="B22" s="491" t="s">
        <v>383</v>
      </c>
    </row>
    <row r="24" spans="1:2" ht="24">
      <c r="A24" s="255" t="s">
        <v>384</v>
      </c>
      <c r="B24" s="491" t="s">
        <v>385</v>
      </c>
    </row>
    <row r="26" spans="1:2" ht="24">
      <c r="A26" s="255" t="s">
        <v>386</v>
      </c>
      <c r="B26" s="491" t="s">
        <v>387</v>
      </c>
    </row>
    <row r="28" spans="1:2" ht="24">
      <c r="A28" s="255" t="s">
        <v>388</v>
      </c>
      <c r="B28" s="491" t="s">
        <v>389</v>
      </c>
    </row>
    <row r="30" spans="1:2" ht="36">
      <c r="A30" s="255" t="s">
        <v>390</v>
      </c>
      <c r="B30" s="491" t="s">
        <v>391</v>
      </c>
    </row>
    <row r="32" spans="1:2" ht="36">
      <c r="A32" s="255" t="s">
        <v>392</v>
      </c>
      <c r="B32" s="491" t="s">
        <v>393</v>
      </c>
    </row>
    <row r="34" spans="1:2" ht="24">
      <c r="A34" s="255" t="s">
        <v>394</v>
      </c>
      <c r="B34" s="491" t="s">
        <v>395</v>
      </c>
    </row>
    <row r="36" spans="1:2" ht="36">
      <c r="A36" s="255" t="s">
        <v>396</v>
      </c>
      <c r="B36" s="491" t="s">
        <v>445</v>
      </c>
    </row>
    <row r="38" spans="1:2" ht="24">
      <c r="A38" s="255" t="s">
        <v>397</v>
      </c>
      <c r="B38" s="491" t="s">
        <v>398</v>
      </c>
    </row>
    <row r="40" spans="1:2" ht="24">
      <c r="A40" s="255" t="s">
        <v>399</v>
      </c>
      <c r="B40" s="491" t="s">
        <v>400</v>
      </c>
    </row>
    <row r="42" spans="1:2" ht="24">
      <c r="A42" s="255" t="s">
        <v>401</v>
      </c>
      <c r="B42" s="491" t="s">
        <v>402</v>
      </c>
    </row>
    <row r="44" spans="1:2" ht="36">
      <c r="A44" s="257" t="s">
        <v>403</v>
      </c>
      <c r="B44" s="491" t="s">
        <v>404</v>
      </c>
    </row>
    <row r="46" spans="1:2" ht="36">
      <c r="A46" s="257" t="s">
        <v>405</v>
      </c>
      <c r="B46" s="491" t="s">
        <v>406</v>
      </c>
    </row>
    <row r="48" spans="1:2" ht="36">
      <c r="A48" s="257" t="s">
        <v>407</v>
      </c>
      <c r="B48" s="491" t="s">
        <v>408</v>
      </c>
    </row>
    <row r="50" spans="1:2" ht="36">
      <c r="A50" s="257" t="s">
        <v>409</v>
      </c>
      <c r="B50" s="491" t="s">
        <v>410</v>
      </c>
    </row>
    <row r="52" spans="1:2" ht="24">
      <c r="A52" s="257" t="s">
        <v>411</v>
      </c>
      <c r="B52" s="491" t="s">
        <v>412</v>
      </c>
    </row>
    <row r="54" spans="1:2" ht="36">
      <c r="A54" s="257" t="s">
        <v>413</v>
      </c>
      <c r="B54" s="491" t="s">
        <v>414</v>
      </c>
    </row>
    <row r="56" spans="1:2" ht="36">
      <c r="A56" s="257" t="s">
        <v>415</v>
      </c>
      <c r="B56" s="491" t="s">
        <v>416</v>
      </c>
    </row>
    <row r="58" spans="1:2" ht="36">
      <c r="A58" s="257" t="s">
        <v>417</v>
      </c>
      <c r="B58" s="491" t="s">
        <v>418</v>
      </c>
    </row>
    <row r="60" spans="1:2" ht="36">
      <c r="A60" s="257" t="s">
        <v>419</v>
      </c>
      <c r="B60" s="491" t="s">
        <v>420</v>
      </c>
    </row>
    <row r="62" spans="1:2" ht="24">
      <c r="A62" s="257" t="s">
        <v>421</v>
      </c>
      <c r="B62" s="491" t="s">
        <v>422</v>
      </c>
    </row>
    <row r="64" spans="1:2" ht="24">
      <c r="A64" s="257" t="s">
        <v>423</v>
      </c>
      <c r="B64" s="491" t="s">
        <v>424</v>
      </c>
    </row>
    <row r="66" spans="1:2" ht="24">
      <c r="A66" s="257" t="s">
        <v>425</v>
      </c>
      <c r="B66" s="491" t="s">
        <v>426</v>
      </c>
    </row>
    <row r="68" spans="1:2" ht="36">
      <c r="A68" s="257" t="s">
        <v>427</v>
      </c>
      <c r="B68" s="491" t="s">
        <v>428</v>
      </c>
    </row>
    <row r="70" spans="1:2" ht="36">
      <c r="A70" s="257" t="s">
        <v>429</v>
      </c>
      <c r="B70" s="491" t="s">
        <v>430</v>
      </c>
    </row>
    <row r="72" spans="1:2" ht="24">
      <c r="A72" s="257" t="s">
        <v>431</v>
      </c>
      <c r="B72" s="492" t="s">
        <v>455</v>
      </c>
    </row>
    <row r="74" spans="1:2" ht="24">
      <c r="A74" s="257" t="s">
        <v>432</v>
      </c>
      <c r="B74" s="491" t="s">
        <v>446</v>
      </c>
    </row>
    <row r="76" spans="1:2" ht="24">
      <c r="A76" s="257" t="s">
        <v>433</v>
      </c>
      <c r="B76" s="491" t="s">
        <v>447</v>
      </c>
    </row>
    <row r="78" spans="1:2" ht="24">
      <c r="A78" s="257" t="s">
        <v>434</v>
      </c>
      <c r="B78" s="491" t="s">
        <v>448</v>
      </c>
    </row>
    <row r="80" spans="1:2" ht="24">
      <c r="A80" s="257" t="s">
        <v>435</v>
      </c>
      <c r="B80" s="491" t="s">
        <v>436</v>
      </c>
    </row>
    <row r="82" spans="1:2" ht="24">
      <c r="A82" s="257" t="s">
        <v>437</v>
      </c>
      <c r="B82" s="491" t="s">
        <v>438</v>
      </c>
    </row>
    <row r="84" spans="1:2" ht="36">
      <c r="A84" s="257" t="s">
        <v>439</v>
      </c>
      <c r="B84" s="491" t="s">
        <v>440</v>
      </c>
    </row>
    <row r="86" spans="1:2" ht="24">
      <c r="A86" s="257" t="s">
        <v>441</v>
      </c>
      <c r="B86" s="491" t="s">
        <v>442</v>
      </c>
    </row>
    <row r="88" spans="1:2" ht="24">
      <c r="A88" s="257" t="s">
        <v>443</v>
      </c>
      <c r="B88" s="491" t="s">
        <v>444</v>
      </c>
    </row>
  </sheetData>
  <hyperlinks>
    <hyperlink ref="B10" location="'1'!A1" display="Allgemeinbildende Schulen in den Schuljahren 1992/1993 bis 2015/2016 nach Schularten"/>
    <hyperlink ref="B12" location="'1.1'!A1" display="'1.1'!A1"/>
    <hyperlink ref="B14" location="'1.2'!A1" display="'1.2'!A1"/>
    <hyperlink ref="B16" location="'2'!A1" display="'2'!A1"/>
    <hyperlink ref="B18" location="'2.1'!A1" display="'2.1'!A1"/>
    <hyperlink ref="B20" location="'2.2'!A1" display="'2.2'!A1"/>
    <hyperlink ref="B22" location="'3'!A1" display="'3'!A1"/>
    <hyperlink ref="B24" location="'4'!A1" display="'4'!A1"/>
    <hyperlink ref="B26" location="'5'!A1" display="'5'!A1"/>
    <hyperlink ref="B28" location="'6'!A1" display="'6'!A1"/>
    <hyperlink ref="B30" location="'6.1'!A1" display="'6.1'!A1"/>
    <hyperlink ref="B32" location="'6.2'!A1" display="'6.2'!A1"/>
    <hyperlink ref="B34" location="'7'!A1" display="'7'!A1"/>
    <hyperlink ref="B36" location="'8'!A1" display="'8'!A1"/>
    <hyperlink ref="B38" location="'9'!A1" display="'9'!A1"/>
    <hyperlink ref="B40" location="'9.1'!A1" display="'9.1'!A1"/>
    <hyperlink ref="B42" location="'9.2'!A1" display="'9.2'!A1"/>
    <hyperlink ref="B44" location="'10'!A1" display="'10'!A1"/>
    <hyperlink ref="B46" location="'10.1'!A1" display="'10.1'!A1"/>
    <hyperlink ref="B48" location="'10.2'!A1" display="'10.2'!A1"/>
    <hyperlink ref="B50" location="'11'!A1" display="'11'!A1"/>
    <hyperlink ref="B52" location="'12'!A1" display="'12'!A1"/>
    <hyperlink ref="B54" location="'13'!A1" display="'13'!A1"/>
    <hyperlink ref="B56" location="'13.1'!A1" display="'13.1'!A1"/>
    <hyperlink ref="B58" location="'13.2'!A1" display="'13.2'!A1"/>
    <hyperlink ref="B60" location="'14'!A1" display="'14'!A1"/>
    <hyperlink ref="B62" location="'15'!A1" display="'15'!A1"/>
    <hyperlink ref="B64" location="'16'!A1" display="'16'!A1"/>
    <hyperlink ref="B66" location="'17'!A1" display="'17'!A1"/>
    <hyperlink ref="B68" location="'18'!A1" display="'18'!A1"/>
    <hyperlink ref="B70" location="'19'!A1" display="'19'!A1"/>
    <hyperlink ref="B74" location="'20.1'!A1" display="'20.1'!A1"/>
    <hyperlink ref="B76" location="'20.2'!A1" display="'20.2'!A1"/>
    <hyperlink ref="B78" location="'21'!A1" display="'21'!A1"/>
    <hyperlink ref="B80" location="'22'!A1" display="'22'!A1"/>
    <hyperlink ref="B82" location="'23'!A1" display="'23'!A1"/>
    <hyperlink ref="B84" location="'24'!A1" display="'24'!A1"/>
    <hyperlink ref="B86" location="'25'!A1" display="'25'!A1"/>
    <hyperlink ref="B88" location="'26'!A1" display="'26'!A1"/>
    <hyperlink ref="B72" location="'20'!A1" display="'20'!A1"/>
  </hyperlinks>
  <pageMargins left="0.7" right="0.7" top="0.78740157499999996" bottom="0.78740157499999996" header="0.3" footer="0.3"/>
  <pageSetup paperSize="9" orientation="portrait" useFirstPageNumber="1" verticalDpi="0" r:id="rId1"/>
  <headerFooter>
    <oddFooter>&amp;C&amp;"Arial,Standard"&amp;6© Statistisches Landesamt des Freistaates Sachsen - B I 6 - j/15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50" enableFormatConditionsCalculation="0">
    <tabColor rgb="FF00B050"/>
  </sheetPr>
  <dimension ref="A1:J49"/>
  <sheetViews>
    <sheetView showGridLines="0" zoomScaleNormal="100" workbookViewId="0">
      <selection activeCell="B35" sqref="B35:J35"/>
    </sheetView>
  </sheetViews>
  <sheetFormatPr baseColWidth="10" defaultRowHeight="12" customHeight="1"/>
  <cols>
    <col min="1" max="1" width="24.42578125" customWidth="1"/>
    <col min="2" max="10" width="7.85546875" customWidth="1"/>
    <col min="17" max="17" width="11.140625" customWidth="1"/>
  </cols>
  <sheetData>
    <row r="1" spans="1:10" ht="36" customHeight="1">
      <c r="A1" s="530" t="s">
        <v>283</v>
      </c>
      <c r="B1" s="531"/>
      <c r="C1" s="531"/>
      <c r="D1" s="531"/>
      <c r="E1" s="531"/>
      <c r="F1" s="531"/>
      <c r="G1" s="531"/>
      <c r="H1" s="531"/>
      <c r="I1" s="531"/>
      <c r="J1" s="531"/>
    </row>
    <row r="2" spans="1:10" ht="12" customHeight="1">
      <c r="A2" s="540" t="s">
        <v>159</v>
      </c>
      <c r="B2" s="543" t="s">
        <v>107</v>
      </c>
      <c r="C2" s="543" t="s">
        <v>115</v>
      </c>
      <c r="D2" s="543" t="s">
        <v>116</v>
      </c>
      <c r="E2" s="551" t="s">
        <v>210</v>
      </c>
      <c r="F2" s="551"/>
      <c r="G2" s="551"/>
      <c r="H2" s="551"/>
      <c r="I2" s="551"/>
      <c r="J2" s="551"/>
    </row>
    <row r="3" spans="1:10" ht="12" customHeight="1">
      <c r="A3" s="541"/>
      <c r="B3" s="544"/>
      <c r="C3" s="552"/>
      <c r="D3" s="546"/>
      <c r="E3" s="548" t="s">
        <v>211</v>
      </c>
      <c r="F3" s="549"/>
      <c r="G3" s="550"/>
      <c r="H3" s="548" t="s">
        <v>212</v>
      </c>
      <c r="I3" s="549"/>
      <c r="J3" s="549"/>
    </row>
    <row r="4" spans="1:10" ht="24" customHeight="1">
      <c r="A4" s="542"/>
      <c r="B4" s="545"/>
      <c r="C4" s="553"/>
      <c r="D4" s="547"/>
      <c r="E4" s="23" t="s">
        <v>117</v>
      </c>
      <c r="F4" s="23" t="s">
        <v>118</v>
      </c>
      <c r="G4" s="18" t="s">
        <v>119</v>
      </c>
      <c r="H4" s="23" t="s">
        <v>117</v>
      </c>
      <c r="I4" s="23" t="s">
        <v>118</v>
      </c>
      <c r="J4" s="19" t="s">
        <v>119</v>
      </c>
    </row>
    <row r="5" spans="1:10" s="15" customFormat="1" ht="36" customHeight="1">
      <c r="A5" s="180"/>
      <c r="B5" s="554" t="s">
        <v>187</v>
      </c>
      <c r="C5" s="555"/>
      <c r="D5" s="555"/>
      <c r="E5" s="555"/>
      <c r="F5" s="555"/>
      <c r="G5" s="555"/>
      <c r="H5" s="555"/>
      <c r="I5" s="555"/>
      <c r="J5" s="555"/>
    </row>
    <row r="6" spans="1:10" s="97" customFormat="1">
      <c r="A6" s="85" t="s">
        <v>193</v>
      </c>
      <c r="B6" s="272">
        <v>131</v>
      </c>
      <c r="C6" s="273">
        <v>83</v>
      </c>
      <c r="D6" s="273">
        <v>48</v>
      </c>
      <c r="E6" s="273">
        <v>63</v>
      </c>
      <c r="F6" s="273">
        <v>36</v>
      </c>
      <c r="G6" s="273">
        <v>27</v>
      </c>
      <c r="H6" s="273">
        <v>68</v>
      </c>
      <c r="I6" s="273">
        <v>47</v>
      </c>
      <c r="J6" s="273">
        <v>21</v>
      </c>
    </row>
    <row r="7" spans="1:10" ht="18" customHeight="1">
      <c r="A7" s="85" t="s">
        <v>78</v>
      </c>
      <c r="B7" s="272">
        <v>66</v>
      </c>
      <c r="C7" s="273">
        <v>42</v>
      </c>
      <c r="D7" s="273">
        <v>24</v>
      </c>
      <c r="E7" s="273">
        <v>39</v>
      </c>
      <c r="F7" s="273">
        <v>25</v>
      </c>
      <c r="G7" s="273">
        <v>14</v>
      </c>
      <c r="H7" s="273">
        <v>27</v>
      </c>
      <c r="I7" s="273">
        <v>17</v>
      </c>
      <c r="J7" s="273">
        <v>10</v>
      </c>
    </row>
    <row r="8" spans="1:10" s="97" customFormat="1">
      <c r="A8" s="70" t="s">
        <v>79</v>
      </c>
      <c r="B8" s="272">
        <v>85</v>
      </c>
      <c r="C8" s="273">
        <v>60</v>
      </c>
      <c r="D8" s="273">
        <v>25</v>
      </c>
      <c r="E8" s="273">
        <v>51</v>
      </c>
      <c r="F8" s="273">
        <v>40</v>
      </c>
      <c r="G8" s="273">
        <v>11</v>
      </c>
      <c r="H8" s="273">
        <v>34</v>
      </c>
      <c r="I8" s="273">
        <v>20</v>
      </c>
      <c r="J8" s="273">
        <v>14</v>
      </c>
    </row>
    <row r="9" spans="1:10" s="97" customFormat="1">
      <c r="A9" s="70" t="s">
        <v>194</v>
      </c>
      <c r="B9" s="272">
        <v>43</v>
      </c>
      <c r="C9" s="273">
        <v>34</v>
      </c>
      <c r="D9" s="273">
        <v>9</v>
      </c>
      <c r="E9" s="273">
        <v>29</v>
      </c>
      <c r="F9" s="273">
        <v>23</v>
      </c>
      <c r="G9" s="273">
        <v>6</v>
      </c>
      <c r="H9" s="273">
        <v>14</v>
      </c>
      <c r="I9" s="273">
        <v>11</v>
      </c>
      <c r="J9" s="273">
        <v>3</v>
      </c>
    </row>
    <row r="10" spans="1:10" s="97" customFormat="1">
      <c r="A10" s="70" t="s">
        <v>80</v>
      </c>
      <c r="B10" s="272">
        <v>110</v>
      </c>
      <c r="C10" s="273">
        <v>69</v>
      </c>
      <c r="D10" s="273">
        <v>41</v>
      </c>
      <c r="E10" s="273">
        <v>59</v>
      </c>
      <c r="F10" s="273">
        <v>38</v>
      </c>
      <c r="G10" s="273">
        <v>21</v>
      </c>
      <c r="H10" s="273">
        <v>51</v>
      </c>
      <c r="I10" s="273">
        <v>31</v>
      </c>
      <c r="J10" s="273">
        <v>20</v>
      </c>
    </row>
    <row r="11" spans="1:10" s="97" customFormat="1" ht="24" customHeight="1">
      <c r="A11" s="70" t="s">
        <v>195</v>
      </c>
      <c r="B11" s="272">
        <v>210</v>
      </c>
      <c r="C11" s="273">
        <v>139</v>
      </c>
      <c r="D11" s="273">
        <v>71</v>
      </c>
      <c r="E11" s="273">
        <v>153</v>
      </c>
      <c r="F11" s="273">
        <v>99</v>
      </c>
      <c r="G11" s="273">
        <v>54</v>
      </c>
      <c r="H11" s="273">
        <v>57</v>
      </c>
      <c r="I11" s="273">
        <v>40</v>
      </c>
      <c r="J11" s="273">
        <v>17</v>
      </c>
    </row>
    <row r="12" spans="1:10" s="97" customFormat="1" ht="18" customHeight="1">
      <c r="A12" s="85" t="s">
        <v>196</v>
      </c>
      <c r="B12" s="272">
        <v>109</v>
      </c>
      <c r="C12" s="273">
        <v>74</v>
      </c>
      <c r="D12" s="273">
        <v>35</v>
      </c>
      <c r="E12" s="273">
        <v>64</v>
      </c>
      <c r="F12" s="273">
        <v>41</v>
      </c>
      <c r="G12" s="273">
        <v>23</v>
      </c>
      <c r="H12" s="273">
        <v>45</v>
      </c>
      <c r="I12" s="273">
        <v>33</v>
      </c>
      <c r="J12" s="273">
        <v>12</v>
      </c>
    </row>
    <row r="13" spans="1:10">
      <c r="A13" s="85" t="s">
        <v>81</v>
      </c>
      <c r="B13" s="272">
        <v>99</v>
      </c>
      <c r="C13" s="273">
        <v>68</v>
      </c>
      <c r="D13" s="273">
        <v>31</v>
      </c>
      <c r="E13" s="273">
        <v>63</v>
      </c>
      <c r="F13" s="273">
        <v>43</v>
      </c>
      <c r="G13" s="273">
        <v>20</v>
      </c>
      <c r="H13" s="273">
        <v>36</v>
      </c>
      <c r="I13" s="273">
        <v>25</v>
      </c>
      <c r="J13" s="273">
        <v>11</v>
      </c>
    </row>
    <row r="14" spans="1:10" s="97" customFormat="1">
      <c r="A14" s="85" t="s">
        <v>197</v>
      </c>
      <c r="B14" s="272">
        <v>87</v>
      </c>
      <c r="C14" s="273">
        <v>52</v>
      </c>
      <c r="D14" s="273">
        <v>35</v>
      </c>
      <c r="E14" s="273">
        <v>63</v>
      </c>
      <c r="F14" s="273">
        <v>42</v>
      </c>
      <c r="G14" s="273">
        <v>21</v>
      </c>
      <c r="H14" s="273">
        <v>24</v>
      </c>
      <c r="I14" s="273">
        <v>10</v>
      </c>
      <c r="J14" s="273">
        <v>14</v>
      </c>
    </row>
    <row r="15" spans="1:10" s="10" customFormat="1" ht="24">
      <c r="A15" s="85" t="s">
        <v>84</v>
      </c>
      <c r="B15" s="272">
        <v>72</v>
      </c>
      <c r="C15" s="273">
        <v>47</v>
      </c>
      <c r="D15" s="273">
        <v>25</v>
      </c>
      <c r="E15" s="273">
        <v>52</v>
      </c>
      <c r="F15" s="273">
        <v>33</v>
      </c>
      <c r="G15" s="273">
        <v>19</v>
      </c>
      <c r="H15" s="273">
        <v>20</v>
      </c>
      <c r="I15" s="273">
        <v>14</v>
      </c>
      <c r="J15" s="273">
        <v>6</v>
      </c>
    </row>
    <row r="16" spans="1:10" s="97" customFormat="1" ht="24" customHeight="1">
      <c r="A16" s="85" t="s">
        <v>198</v>
      </c>
      <c r="B16" s="272">
        <v>180</v>
      </c>
      <c r="C16" s="273">
        <v>112</v>
      </c>
      <c r="D16" s="273">
        <v>68</v>
      </c>
      <c r="E16" s="273">
        <v>111</v>
      </c>
      <c r="F16" s="273">
        <v>67</v>
      </c>
      <c r="G16" s="273">
        <v>44</v>
      </c>
      <c r="H16" s="273">
        <v>69</v>
      </c>
      <c r="I16" s="273">
        <v>45</v>
      </c>
      <c r="J16" s="273">
        <v>24</v>
      </c>
    </row>
    <row r="17" spans="1:10" s="97" customFormat="1" ht="18" customHeight="1">
      <c r="A17" s="85" t="s">
        <v>226</v>
      </c>
      <c r="B17" s="272">
        <v>48</v>
      </c>
      <c r="C17" s="273">
        <v>31</v>
      </c>
      <c r="D17" s="273">
        <v>17</v>
      </c>
      <c r="E17" s="273">
        <v>29</v>
      </c>
      <c r="F17" s="273">
        <v>18</v>
      </c>
      <c r="G17" s="273">
        <v>11</v>
      </c>
      <c r="H17" s="273">
        <v>19</v>
      </c>
      <c r="I17" s="273">
        <v>13</v>
      </c>
      <c r="J17" s="273">
        <v>6</v>
      </c>
    </row>
    <row r="18" spans="1:10" s="97" customFormat="1">
      <c r="A18" s="85" t="s">
        <v>82</v>
      </c>
      <c r="B18" s="272">
        <v>34</v>
      </c>
      <c r="C18" s="273">
        <v>21</v>
      </c>
      <c r="D18" s="273">
        <v>13</v>
      </c>
      <c r="E18" s="273">
        <v>21</v>
      </c>
      <c r="F18" s="273">
        <v>13</v>
      </c>
      <c r="G18" s="273">
        <v>8</v>
      </c>
      <c r="H18" s="273">
        <v>13</v>
      </c>
      <c r="I18" s="273">
        <v>8</v>
      </c>
      <c r="J18" s="273">
        <v>5</v>
      </c>
    </row>
    <row r="19" spans="1:10" s="97" customFormat="1" ht="24" customHeight="1">
      <c r="A19" s="84" t="s">
        <v>199</v>
      </c>
      <c r="B19" s="251">
        <v>1274</v>
      </c>
      <c r="C19" s="47">
        <v>832</v>
      </c>
      <c r="D19" s="47">
        <v>442</v>
      </c>
      <c r="E19" s="47">
        <v>797</v>
      </c>
      <c r="F19" s="47">
        <v>518</v>
      </c>
      <c r="G19" s="47">
        <v>279</v>
      </c>
      <c r="H19" s="47">
        <v>477</v>
      </c>
      <c r="I19" s="47">
        <v>314</v>
      </c>
      <c r="J19" s="47">
        <v>163</v>
      </c>
    </row>
    <row r="20" spans="1:10" ht="36" customHeight="1">
      <c r="B20" s="534" t="s">
        <v>209</v>
      </c>
      <c r="C20" s="556"/>
      <c r="D20" s="556"/>
      <c r="E20" s="556"/>
      <c r="F20" s="556"/>
      <c r="G20" s="556"/>
      <c r="H20" s="556"/>
      <c r="I20" s="556"/>
      <c r="J20" s="556"/>
    </row>
    <row r="21" spans="1:10" s="97" customFormat="1">
      <c r="A21" s="85" t="s">
        <v>193</v>
      </c>
      <c r="B21" s="274">
        <v>131</v>
      </c>
      <c r="C21" s="276">
        <v>83</v>
      </c>
      <c r="D21" s="276">
        <v>48</v>
      </c>
      <c r="E21" s="273">
        <v>63</v>
      </c>
      <c r="F21" s="276">
        <v>36</v>
      </c>
      <c r="G21" s="276">
        <v>27</v>
      </c>
      <c r="H21" s="273">
        <v>68</v>
      </c>
      <c r="I21" s="273">
        <v>47</v>
      </c>
      <c r="J21" s="273">
        <v>21</v>
      </c>
    </row>
    <row r="22" spans="1:10" ht="18" customHeight="1">
      <c r="A22" s="85" t="s">
        <v>78</v>
      </c>
      <c r="B22" s="274">
        <v>66</v>
      </c>
      <c r="C22" s="276">
        <v>42</v>
      </c>
      <c r="D22" s="276">
        <v>24</v>
      </c>
      <c r="E22" s="273">
        <v>39</v>
      </c>
      <c r="F22" s="276">
        <v>25</v>
      </c>
      <c r="G22" s="276">
        <v>14</v>
      </c>
      <c r="H22" s="273">
        <v>27</v>
      </c>
      <c r="I22" s="273">
        <v>17</v>
      </c>
      <c r="J22" s="273">
        <v>10</v>
      </c>
    </row>
    <row r="23" spans="1:10" s="97" customFormat="1">
      <c r="A23" s="70" t="s">
        <v>79</v>
      </c>
      <c r="B23" s="274">
        <v>82</v>
      </c>
      <c r="C23" s="276">
        <v>58</v>
      </c>
      <c r="D23" s="276">
        <v>24</v>
      </c>
      <c r="E23" s="273">
        <v>48</v>
      </c>
      <c r="F23" s="276">
        <v>38</v>
      </c>
      <c r="G23" s="276">
        <v>10</v>
      </c>
      <c r="H23" s="273">
        <v>34</v>
      </c>
      <c r="I23" s="273">
        <v>20</v>
      </c>
      <c r="J23" s="273">
        <v>14</v>
      </c>
    </row>
    <row r="24" spans="1:10" s="97" customFormat="1">
      <c r="A24" s="70" t="s">
        <v>194</v>
      </c>
      <c r="B24" s="274">
        <v>43</v>
      </c>
      <c r="C24" s="276">
        <v>34</v>
      </c>
      <c r="D24" s="276">
        <v>9</v>
      </c>
      <c r="E24" s="273">
        <v>29</v>
      </c>
      <c r="F24" s="276">
        <v>23</v>
      </c>
      <c r="G24" s="276">
        <v>6</v>
      </c>
      <c r="H24" s="273">
        <v>14</v>
      </c>
      <c r="I24" s="273">
        <v>11</v>
      </c>
      <c r="J24" s="273">
        <v>3</v>
      </c>
    </row>
    <row r="25" spans="1:10" s="97" customFormat="1">
      <c r="A25" s="70" t="s">
        <v>80</v>
      </c>
      <c r="B25" s="274">
        <v>103</v>
      </c>
      <c r="C25" s="276">
        <v>64</v>
      </c>
      <c r="D25" s="276">
        <v>39</v>
      </c>
      <c r="E25" s="273">
        <v>57</v>
      </c>
      <c r="F25" s="276">
        <v>37</v>
      </c>
      <c r="G25" s="276">
        <v>20</v>
      </c>
      <c r="H25" s="273">
        <v>46</v>
      </c>
      <c r="I25" s="273">
        <v>27</v>
      </c>
      <c r="J25" s="273">
        <v>19</v>
      </c>
    </row>
    <row r="26" spans="1:10" s="97" customFormat="1" ht="24" customHeight="1">
      <c r="A26" s="70" t="s">
        <v>195</v>
      </c>
      <c r="B26" s="274">
        <v>186</v>
      </c>
      <c r="C26" s="276">
        <v>121</v>
      </c>
      <c r="D26" s="276">
        <v>65</v>
      </c>
      <c r="E26" s="273">
        <v>136</v>
      </c>
      <c r="F26" s="276">
        <v>87</v>
      </c>
      <c r="G26" s="276">
        <v>49</v>
      </c>
      <c r="H26" s="273">
        <v>50</v>
      </c>
      <c r="I26" s="273">
        <v>34</v>
      </c>
      <c r="J26" s="273">
        <v>16</v>
      </c>
    </row>
    <row r="27" spans="1:10" s="97" customFormat="1" ht="18" customHeight="1">
      <c r="A27" s="85" t="s">
        <v>196</v>
      </c>
      <c r="B27" s="274">
        <v>107</v>
      </c>
      <c r="C27" s="276">
        <v>72</v>
      </c>
      <c r="D27" s="276">
        <v>35</v>
      </c>
      <c r="E27" s="273">
        <v>63</v>
      </c>
      <c r="F27" s="276">
        <v>40</v>
      </c>
      <c r="G27" s="276">
        <v>23</v>
      </c>
      <c r="H27" s="273">
        <v>44</v>
      </c>
      <c r="I27" s="273">
        <v>32</v>
      </c>
      <c r="J27" s="273">
        <v>12</v>
      </c>
    </row>
    <row r="28" spans="1:10">
      <c r="A28" s="85" t="s">
        <v>81</v>
      </c>
      <c r="B28" s="274">
        <v>85</v>
      </c>
      <c r="C28" s="276">
        <v>60</v>
      </c>
      <c r="D28" s="276">
        <v>25</v>
      </c>
      <c r="E28" s="273">
        <v>53</v>
      </c>
      <c r="F28" s="276">
        <v>38</v>
      </c>
      <c r="G28" s="276">
        <v>15</v>
      </c>
      <c r="H28" s="273">
        <v>32</v>
      </c>
      <c r="I28" s="273">
        <v>22</v>
      </c>
      <c r="J28" s="273">
        <v>10</v>
      </c>
    </row>
    <row r="29" spans="1:10" s="97" customFormat="1">
      <c r="A29" s="85" t="s">
        <v>197</v>
      </c>
      <c r="B29" s="274">
        <v>84</v>
      </c>
      <c r="C29" s="276">
        <v>51</v>
      </c>
      <c r="D29" s="276">
        <v>33</v>
      </c>
      <c r="E29" s="273">
        <v>60</v>
      </c>
      <c r="F29" s="276">
        <v>41</v>
      </c>
      <c r="G29" s="276">
        <v>19</v>
      </c>
      <c r="H29" s="273">
        <v>24</v>
      </c>
      <c r="I29" s="273">
        <v>10</v>
      </c>
      <c r="J29" s="273">
        <v>14</v>
      </c>
    </row>
    <row r="30" spans="1:10" s="10" customFormat="1" ht="24">
      <c r="A30" s="85" t="s">
        <v>84</v>
      </c>
      <c r="B30" s="274">
        <v>63</v>
      </c>
      <c r="C30" s="276">
        <v>39</v>
      </c>
      <c r="D30" s="276">
        <v>24</v>
      </c>
      <c r="E30" s="273">
        <v>43</v>
      </c>
      <c r="F30" s="276">
        <v>25</v>
      </c>
      <c r="G30" s="276">
        <v>18</v>
      </c>
      <c r="H30" s="273">
        <v>20</v>
      </c>
      <c r="I30" s="273">
        <v>14</v>
      </c>
      <c r="J30" s="273">
        <v>6</v>
      </c>
    </row>
    <row r="31" spans="1:10" s="97" customFormat="1" ht="24" customHeight="1">
      <c r="A31" s="85" t="s">
        <v>198</v>
      </c>
      <c r="B31" s="274">
        <v>168</v>
      </c>
      <c r="C31" s="276">
        <v>102</v>
      </c>
      <c r="D31" s="276">
        <v>66</v>
      </c>
      <c r="E31" s="273">
        <v>102</v>
      </c>
      <c r="F31" s="276">
        <v>59</v>
      </c>
      <c r="G31" s="276">
        <v>43</v>
      </c>
      <c r="H31" s="273">
        <v>66</v>
      </c>
      <c r="I31" s="273">
        <v>43</v>
      </c>
      <c r="J31" s="273">
        <v>23</v>
      </c>
    </row>
    <row r="32" spans="1:10" s="97" customFormat="1" ht="18" customHeight="1">
      <c r="A32" s="85" t="s">
        <v>226</v>
      </c>
      <c r="B32" s="274">
        <v>48</v>
      </c>
      <c r="C32" s="276">
        <v>31</v>
      </c>
      <c r="D32" s="276">
        <v>17</v>
      </c>
      <c r="E32" s="273">
        <v>29</v>
      </c>
      <c r="F32" s="276">
        <v>18</v>
      </c>
      <c r="G32" s="276">
        <v>11</v>
      </c>
      <c r="H32" s="273">
        <v>19</v>
      </c>
      <c r="I32" s="273">
        <v>13</v>
      </c>
      <c r="J32" s="273">
        <v>6</v>
      </c>
    </row>
    <row r="33" spans="1:10" s="97" customFormat="1">
      <c r="A33" s="85" t="s">
        <v>82</v>
      </c>
      <c r="B33" s="274">
        <v>34</v>
      </c>
      <c r="C33" s="276">
        <v>21</v>
      </c>
      <c r="D33" s="276">
        <v>13</v>
      </c>
      <c r="E33" s="273">
        <v>21</v>
      </c>
      <c r="F33" s="276">
        <v>13</v>
      </c>
      <c r="G33" s="276">
        <v>8</v>
      </c>
      <c r="H33" s="273">
        <v>13</v>
      </c>
      <c r="I33" s="273">
        <v>8</v>
      </c>
      <c r="J33" s="273">
        <v>5</v>
      </c>
    </row>
    <row r="34" spans="1:10" s="97" customFormat="1" ht="24" customHeight="1">
      <c r="A34" s="84" t="s">
        <v>199</v>
      </c>
      <c r="B34" s="277">
        <v>1200</v>
      </c>
      <c r="C34" s="250">
        <v>778</v>
      </c>
      <c r="D34" s="250">
        <v>422</v>
      </c>
      <c r="E34" s="47">
        <v>743</v>
      </c>
      <c r="F34" s="250">
        <v>480</v>
      </c>
      <c r="G34" s="250">
        <v>263</v>
      </c>
      <c r="H34" s="47">
        <v>457</v>
      </c>
      <c r="I34" s="47">
        <v>298</v>
      </c>
      <c r="J34" s="47">
        <v>159</v>
      </c>
    </row>
    <row r="35" spans="1:10" ht="36" customHeight="1">
      <c r="A35" s="12"/>
      <c r="B35" s="532" t="s">
        <v>208</v>
      </c>
      <c r="C35" s="532"/>
      <c r="D35" s="532"/>
      <c r="E35" s="532"/>
      <c r="F35" s="532"/>
      <c r="G35" s="532"/>
      <c r="H35" s="532"/>
      <c r="I35" s="532"/>
      <c r="J35" s="532"/>
    </row>
    <row r="36" spans="1:10" s="97" customFormat="1">
      <c r="A36" s="85" t="s">
        <v>193</v>
      </c>
      <c r="B36" s="272">
        <v>0</v>
      </c>
      <c r="C36" s="273">
        <v>0</v>
      </c>
      <c r="D36" s="273">
        <v>0</v>
      </c>
      <c r="E36" s="273">
        <v>0</v>
      </c>
      <c r="F36" s="273">
        <v>0</v>
      </c>
      <c r="G36" s="273">
        <v>0</v>
      </c>
      <c r="H36" s="273">
        <v>0</v>
      </c>
      <c r="I36" s="273">
        <v>0</v>
      </c>
      <c r="J36" s="273">
        <v>0</v>
      </c>
    </row>
    <row r="37" spans="1:10" ht="18" customHeight="1">
      <c r="A37" s="85" t="s">
        <v>78</v>
      </c>
      <c r="B37" s="272">
        <v>0</v>
      </c>
      <c r="C37" s="273">
        <v>0</v>
      </c>
      <c r="D37" s="273">
        <v>0</v>
      </c>
      <c r="E37" s="273">
        <v>0</v>
      </c>
      <c r="F37" s="273">
        <v>0</v>
      </c>
      <c r="G37" s="273">
        <v>0</v>
      </c>
      <c r="H37" s="273">
        <v>0</v>
      </c>
      <c r="I37" s="273">
        <v>0</v>
      </c>
      <c r="J37" s="273">
        <v>0</v>
      </c>
    </row>
    <row r="38" spans="1:10" s="97" customFormat="1">
      <c r="A38" s="70" t="s">
        <v>79</v>
      </c>
      <c r="B38" s="272">
        <v>3</v>
      </c>
      <c r="C38" s="273">
        <v>2</v>
      </c>
      <c r="D38" s="273">
        <v>1</v>
      </c>
      <c r="E38" s="273">
        <v>3</v>
      </c>
      <c r="F38" s="273">
        <v>2</v>
      </c>
      <c r="G38" s="273">
        <v>1</v>
      </c>
      <c r="H38" s="273">
        <v>0</v>
      </c>
      <c r="I38" s="273">
        <v>0</v>
      </c>
      <c r="J38" s="273">
        <v>0</v>
      </c>
    </row>
    <row r="39" spans="1:10" s="97" customFormat="1">
      <c r="A39" s="70" t="s">
        <v>194</v>
      </c>
      <c r="B39" s="272">
        <v>0</v>
      </c>
      <c r="C39" s="273">
        <v>0</v>
      </c>
      <c r="D39" s="273">
        <v>0</v>
      </c>
      <c r="E39" s="273">
        <v>0</v>
      </c>
      <c r="F39" s="273">
        <v>0</v>
      </c>
      <c r="G39" s="273">
        <v>0</v>
      </c>
      <c r="H39" s="273">
        <v>0</v>
      </c>
      <c r="I39" s="273">
        <v>0</v>
      </c>
      <c r="J39" s="273">
        <v>0</v>
      </c>
    </row>
    <row r="40" spans="1:10" s="97" customFormat="1">
      <c r="A40" s="70" t="s">
        <v>80</v>
      </c>
      <c r="B40" s="272">
        <v>7</v>
      </c>
      <c r="C40" s="273">
        <v>5</v>
      </c>
      <c r="D40" s="273">
        <v>2</v>
      </c>
      <c r="E40" s="273">
        <v>2</v>
      </c>
      <c r="F40" s="273">
        <v>1</v>
      </c>
      <c r="G40" s="273">
        <v>1</v>
      </c>
      <c r="H40" s="273">
        <v>5</v>
      </c>
      <c r="I40" s="273">
        <v>4</v>
      </c>
      <c r="J40" s="273">
        <v>1</v>
      </c>
    </row>
    <row r="41" spans="1:10" s="97" customFormat="1" ht="24" customHeight="1">
      <c r="A41" s="70" t="s">
        <v>195</v>
      </c>
      <c r="B41" s="272">
        <v>24</v>
      </c>
      <c r="C41" s="273">
        <v>18</v>
      </c>
      <c r="D41" s="273">
        <v>6</v>
      </c>
      <c r="E41" s="273">
        <v>17</v>
      </c>
      <c r="F41" s="273">
        <v>12</v>
      </c>
      <c r="G41" s="273">
        <v>5</v>
      </c>
      <c r="H41" s="273">
        <v>7</v>
      </c>
      <c r="I41" s="273">
        <v>6</v>
      </c>
      <c r="J41" s="273">
        <v>1</v>
      </c>
    </row>
    <row r="42" spans="1:10" s="97" customFormat="1" ht="18" customHeight="1">
      <c r="A42" s="85" t="s">
        <v>196</v>
      </c>
      <c r="B42" s="272">
        <v>2</v>
      </c>
      <c r="C42" s="273">
        <v>2</v>
      </c>
      <c r="D42" s="273">
        <v>0</v>
      </c>
      <c r="E42" s="273">
        <v>1</v>
      </c>
      <c r="F42" s="273">
        <v>1</v>
      </c>
      <c r="G42" s="273">
        <v>0</v>
      </c>
      <c r="H42" s="273">
        <v>1</v>
      </c>
      <c r="I42" s="273">
        <v>1</v>
      </c>
      <c r="J42" s="273">
        <v>0</v>
      </c>
    </row>
    <row r="43" spans="1:10">
      <c r="A43" s="85" t="s">
        <v>81</v>
      </c>
      <c r="B43" s="272">
        <v>14</v>
      </c>
      <c r="C43" s="273">
        <v>8</v>
      </c>
      <c r="D43" s="273">
        <v>6</v>
      </c>
      <c r="E43" s="273">
        <v>10</v>
      </c>
      <c r="F43" s="273">
        <v>5</v>
      </c>
      <c r="G43" s="273">
        <v>5</v>
      </c>
      <c r="H43" s="273">
        <v>4</v>
      </c>
      <c r="I43" s="273">
        <v>3</v>
      </c>
      <c r="J43" s="273">
        <v>1</v>
      </c>
    </row>
    <row r="44" spans="1:10" s="97" customFormat="1">
      <c r="A44" s="85" t="s">
        <v>197</v>
      </c>
      <c r="B44" s="272">
        <v>3</v>
      </c>
      <c r="C44" s="273">
        <v>1</v>
      </c>
      <c r="D44" s="273">
        <v>2</v>
      </c>
      <c r="E44" s="273">
        <v>3</v>
      </c>
      <c r="F44" s="273">
        <v>1</v>
      </c>
      <c r="G44" s="273">
        <v>2</v>
      </c>
      <c r="H44" s="273">
        <v>0</v>
      </c>
      <c r="I44" s="273">
        <v>0</v>
      </c>
      <c r="J44" s="273">
        <v>0</v>
      </c>
    </row>
    <row r="45" spans="1:10" s="10" customFormat="1" ht="24">
      <c r="A45" s="85" t="s">
        <v>84</v>
      </c>
      <c r="B45" s="272">
        <v>9</v>
      </c>
      <c r="C45" s="273">
        <v>8</v>
      </c>
      <c r="D45" s="273">
        <v>1</v>
      </c>
      <c r="E45" s="273">
        <v>9</v>
      </c>
      <c r="F45" s="273">
        <v>8</v>
      </c>
      <c r="G45" s="273">
        <v>1</v>
      </c>
      <c r="H45" s="273">
        <v>0</v>
      </c>
      <c r="I45" s="273">
        <v>0</v>
      </c>
      <c r="J45" s="273">
        <v>0</v>
      </c>
    </row>
    <row r="46" spans="1:10" s="97" customFormat="1" ht="24" customHeight="1">
      <c r="A46" s="85" t="s">
        <v>198</v>
      </c>
      <c r="B46" s="272">
        <v>12</v>
      </c>
      <c r="C46" s="273">
        <v>10</v>
      </c>
      <c r="D46" s="273">
        <v>2</v>
      </c>
      <c r="E46" s="273">
        <v>9</v>
      </c>
      <c r="F46" s="273">
        <v>8</v>
      </c>
      <c r="G46" s="273">
        <v>1</v>
      </c>
      <c r="H46" s="273">
        <v>3</v>
      </c>
      <c r="I46" s="273">
        <v>2</v>
      </c>
      <c r="J46" s="273">
        <v>1</v>
      </c>
    </row>
    <row r="47" spans="1:10" s="97" customFormat="1" ht="18" customHeight="1">
      <c r="A47" s="85" t="s">
        <v>226</v>
      </c>
      <c r="B47" s="272">
        <v>0</v>
      </c>
      <c r="C47" s="273">
        <v>0</v>
      </c>
      <c r="D47" s="273">
        <v>0</v>
      </c>
      <c r="E47" s="273">
        <v>0</v>
      </c>
      <c r="F47" s="273">
        <v>0</v>
      </c>
      <c r="G47" s="273">
        <v>0</v>
      </c>
      <c r="H47" s="273">
        <v>0</v>
      </c>
      <c r="I47" s="273">
        <v>0</v>
      </c>
      <c r="J47" s="273">
        <v>0</v>
      </c>
    </row>
    <row r="48" spans="1:10" s="97" customFormat="1">
      <c r="A48" s="85" t="s">
        <v>82</v>
      </c>
      <c r="B48" s="272">
        <v>0</v>
      </c>
      <c r="C48" s="273">
        <v>0</v>
      </c>
      <c r="D48" s="273">
        <v>0</v>
      </c>
      <c r="E48" s="273">
        <v>0</v>
      </c>
      <c r="F48" s="273">
        <v>0</v>
      </c>
      <c r="G48" s="273">
        <v>0</v>
      </c>
      <c r="H48" s="273">
        <v>0</v>
      </c>
      <c r="I48" s="273">
        <v>0</v>
      </c>
      <c r="J48" s="273">
        <v>0</v>
      </c>
    </row>
    <row r="49" spans="1:10" s="97" customFormat="1" ht="24" customHeight="1">
      <c r="A49" s="84" t="s">
        <v>199</v>
      </c>
      <c r="B49" s="251">
        <v>74</v>
      </c>
      <c r="C49" s="47">
        <v>54</v>
      </c>
      <c r="D49" s="47">
        <v>20</v>
      </c>
      <c r="E49" s="47">
        <v>54</v>
      </c>
      <c r="F49" s="47">
        <v>38</v>
      </c>
      <c r="G49" s="47">
        <v>16</v>
      </c>
      <c r="H49" s="47">
        <v>20</v>
      </c>
      <c r="I49" s="47">
        <v>16</v>
      </c>
      <c r="J49" s="47">
        <v>4</v>
      </c>
    </row>
  </sheetData>
  <mergeCells count="11">
    <mergeCell ref="B35:J35"/>
    <mergeCell ref="A1:J1"/>
    <mergeCell ref="A2:A4"/>
    <mergeCell ref="B2:B4"/>
    <mergeCell ref="D2:D4"/>
    <mergeCell ref="E3:G3"/>
    <mergeCell ref="H3:J3"/>
    <mergeCell ref="E2:J2"/>
    <mergeCell ref="C2:C4"/>
    <mergeCell ref="B5:J5"/>
    <mergeCell ref="B20:J20"/>
  </mergeCells>
  <phoneticPr fontId="0" type="noConversion"/>
  <pageMargins left="0.78740157480314965" right="0.78740157480314965" top="0.98425196850393704" bottom="0.78740157480314965" header="0.51181102362204722" footer="0.51181102362204722"/>
  <pageSetup paperSize="9" firstPageNumber="31" orientation="portrait" useFirstPageNumber="1" r:id="rId1"/>
  <headerFooter alignWithMargins="0">
    <oddHeader>&amp;C&amp;P</oddHeader>
    <oddFooter>&amp;C&amp;"Arial,Standard"&amp;6© Statistisches Landesamt des Freistaates Sachsen - B I 6 - j/15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rgb="FF00B050"/>
  </sheetPr>
  <dimension ref="A1:X155"/>
  <sheetViews>
    <sheetView showGridLines="0" topLeftCell="A133" zoomScaleNormal="100" workbookViewId="0">
      <selection sqref="A1:G1"/>
    </sheetView>
  </sheetViews>
  <sheetFormatPr baseColWidth="10" defaultRowHeight="12" customHeight="1"/>
  <cols>
    <col min="1" max="1" width="28.28515625" customWidth="1"/>
    <col min="2" max="5" width="16.7109375" customWidth="1"/>
  </cols>
  <sheetData>
    <row r="1" spans="1:6" ht="48" customHeight="1">
      <c r="A1" s="539" t="s">
        <v>284</v>
      </c>
      <c r="B1" s="558"/>
      <c r="C1" s="558"/>
      <c r="D1" s="558"/>
      <c r="E1" s="558"/>
    </row>
    <row r="2" spans="1:6" ht="20.100000000000001" customHeight="1">
      <c r="A2" s="560" t="s">
        <v>159</v>
      </c>
      <c r="B2" s="562" t="s">
        <v>179</v>
      </c>
      <c r="C2" s="564" t="s">
        <v>213</v>
      </c>
      <c r="D2" s="565"/>
      <c r="E2" s="565"/>
    </row>
    <row r="3" spans="1:6" ht="20.100000000000001" customHeight="1">
      <c r="A3" s="561"/>
      <c r="B3" s="563"/>
      <c r="C3" s="29" t="s">
        <v>180</v>
      </c>
      <c r="D3" s="29" t="s">
        <v>181</v>
      </c>
      <c r="E3" s="54" t="s">
        <v>182</v>
      </c>
    </row>
    <row r="4" spans="1:6" ht="36" customHeight="1">
      <c r="A4" s="81"/>
      <c r="B4" s="555" t="s">
        <v>138</v>
      </c>
      <c r="C4" s="557"/>
      <c r="D4" s="557"/>
      <c r="E4" s="554"/>
    </row>
    <row r="5" spans="1:6" s="97" customFormat="1">
      <c r="A5" s="85" t="s">
        <v>193</v>
      </c>
      <c r="B5" s="392">
        <v>11</v>
      </c>
      <c r="C5" s="457">
        <v>1707</v>
      </c>
      <c r="D5" s="457">
        <v>1068</v>
      </c>
      <c r="E5" s="456">
        <v>639</v>
      </c>
      <c r="F5" s="75"/>
    </row>
    <row r="6" spans="1:6" ht="18" customHeight="1">
      <c r="A6" s="85" t="s">
        <v>78</v>
      </c>
      <c r="B6" s="392">
        <v>12</v>
      </c>
      <c r="C6" s="457">
        <v>1235</v>
      </c>
      <c r="D6" s="457">
        <v>766</v>
      </c>
      <c r="E6" s="456">
        <v>469</v>
      </c>
      <c r="F6" s="75"/>
    </row>
    <row r="7" spans="1:6" s="97" customFormat="1">
      <c r="A7" s="70" t="s">
        <v>79</v>
      </c>
      <c r="B7" s="392">
        <v>14</v>
      </c>
      <c r="C7" s="457">
        <v>1638</v>
      </c>
      <c r="D7" s="457">
        <v>1024</v>
      </c>
      <c r="E7" s="456">
        <v>614</v>
      </c>
      <c r="F7" s="75"/>
    </row>
    <row r="8" spans="1:6" s="97" customFormat="1">
      <c r="A8" s="70" t="s">
        <v>194</v>
      </c>
      <c r="B8" s="392">
        <v>8</v>
      </c>
      <c r="C8" s="457">
        <v>874</v>
      </c>
      <c r="D8" s="457">
        <v>530</v>
      </c>
      <c r="E8" s="456">
        <v>344</v>
      </c>
      <c r="F8" s="75"/>
    </row>
    <row r="9" spans="1:6" s="97" customFormat="1">
      <c r="A9" s="70" t="s">
        <v>80</v>
      </c>
      <c r="B9" s="392">
        <v>14</v>
      </c>
      <c r="C9" s="457">
        <v>1450</v>
      </c>
      <c r="D9" s="457">
        <v>917</v>
      </c>
      <c r="E9" s="456">
        <v>533</v>
      </c>
      <c r="F9" s="75"/>
    </row>
    <row r="10" spans="1:6" s="97" customFormat="1" ht="24" customHeight="1">
      <c r="A10" s="70" t="s">
        <v>195</v>
      </c>
      <c r="B10" s="392">
        <v>17</v>
      </c>
      <c r="C10" s="457">
        <v>2287</v>
      </c>
      <c r="D10" s="457">
        <v>1466</v>
      </c>
      <c r="E10" s="456">
        <v>821</v>
      </c>
      <c r="F10" s="75"/>
    </row>
    <row r="11" spans="1:6" s="97" customFormat="1" ht="18" customHeight="1">
      <c r="A11" s="85" t="s">
        <v>196</v>
      </c>
      <c r="B11" s="392">
        <v>12</v>
      </c>
      <c r="C11" s="457">
        <v>1421</v>
      </c>
      <c r="D11" s="457">
        <v>906</v>
      </c>
      <c r="E11" s="456">
        <v>515</v>
      </c>
      <c r="F11" s="75"/>
    </row>
    <row r="12" spans="1:6">
      <c r="A12" s="85" t="s">
        <v>81</v>
      </c>
      <c r="B12" s="392">
        <v>13</v>
      </c>
      <c r="C12" s="457">
        <v>1422</v>
      </c>
      <c r="D12" s="457">
        <v>899</v>
      </c>
      <c r="E12" s="456">
        <v>523</v>
      </c>
      <c r="F12" s="75"/>
    </row>
    <row r="13" spans="1:6" s="97" customFormat="1">
      <c r="A13" s="85" t="s">
        <v>197</v>
      </c>
      <c r="B13" s="392">
        <v>9</v>
      </c>
      <c r="C13" s="457">
        <v>1203</v>
      </c>
      <c r="D13" s="457">
        <v>732</v>
      </c>
      <c r="E13" s="456">
        <v>471</v>
      </c>
      <c r="F13" s="75"/>
    </row>
    <row r="14" spans="1:6" s="10" customFormat="1" ht="24">
      <c r="A14" s="85" t="s">
        <v>84</v>
      </c>
      <c r="B14" s="392">
        <v>11</v>
      </c>
      <c r="C14" s="457">
        <v>1307</v>
      </c>
      <c r="D14" s="457">
        <v>822</v>
      </c>
      <c r="E14" s="456">
        <v>485</v>
      </c>
      <c r="F14" s="75"/>
    </row>
    <row r="15" spans="1:6" s="97" customFormat="1" ht="24" customHeight="1">
      <c r="A15" s="85" t="s">
        <v>198</v>
      </c>
      <c r="B15" s="392">
        <v>19</v>
      </c>
      <c r="C15" s="457">
        <v>2550</v>
      </c>
      <c r="D15" s="457">
        <v>1604</v>
      </c>
      <c r="E15" s="456">
        <v>946</v>
      </c>
      <c r="F15" s="75"/>
    </row>
    <row r="16" spans="1:6" s="97" customFormat="1" ht="18" customHeight="1">
      <c r="A16" s="85" t="s">
        <v>226</v>
      </c>
      <c r="B16" s="392">
        <v>8</v>
      </c>
      <c r="C16" s="457">
        <v>751</v>
      </c>
      <c r="D16" s="457">
        <v>464</v>
      </c>
      <c r="E16" s="456">
        <v>287</v>
      </c>
      <c r="F16" s="75"/>
    </row>
    <row r="17" spans="1:6" s="97" customFormat="1">
      <c r="A17" s="85" t="s">
        <v>82</v>
      </c>
      <c r="B17" s="392">
        <v>8</v>
      </c>
      <c r="C17" s="457">
        <v>900</v>
      </c>
      <c r="D17" s="457">
        <v>577</v>
      </c>
      <c r="E17" s="456">
        <v>323</v>
      </c>
      <c r="F17" s="75"/>
    </row>
    <row r="18" spans="1:6" s="97" customFormat="1" ht="24" customHeight="1">
      <c r="A18" s="84" t="s">
        <v>199</v>
      </c>
      <c r="B18" s="250">
        <v>156</v>
      </c>
      <c r="C18" s="458">
        <v>18745</v>
      </c>
      <c r="D18" s="458">
        <v>11775</v>
      </c>
      <c r="E18" s="459">
        <v>6970</v>
      </c>
      <c r="F18" s="68"/>
    </row>
    <row r="19" spans="1:6" ht="36" customHeight="1">
      <c r="A19" s="81"/>
      <c r="B19" s="555" t="s">
        <v>136</v>
      </c>
      <c r="C19" s="557"/>
      <c r="D19" s="557"/>
      <c r="E19" s="554"/>
    </row>
    <row r="20" spans="1:6" s="97" customFormat="1">
      <c r="A20" s="85" t="s">
        <v>193</v>
      </c>
      <c r="B20" s="392">
        <v>0</v>
      </c>
      <c r="C20" s="457">
        <v>0</v>
      </c>
      <c r="D20" s="457">
        <v>0</v>
      </c>
      <c r="E20" s="456">
        <v>0</v>
      </c>
      <c r="F20" s="75"/>
    </row>
    <row r="21" spans="1:6" ht="18" customHeight="1">
      <c r="A21" s="85" t="s">
        <v>78</v>
      </c>
      <c r="B21" s="392">
        <v>2</v>
      </c>
      <c r="C21" s="457">
        <v>409</v>
      </c>
      <c r="D21" s="457">
        <v>227</v>
      </c>
      <c r="E21" s="456">
        <v>182</v>
      </c>
      <c r="F21" s="75"/>
    </row>
    <row r="22" spans="1:6" s="97" customFormat="1">
      <c r="A22" s="70" t="s">
        <v>79</v>
      </c>
      <c r="B22" s="392">
        <v>1</v>
      </c>
      <c r="C22" s="457">
        <v>232</v>
      </c>
      <c r="D22" s="457">
        <v>146</v>
      </c>
      <c r="E22" s="456">
        <v>86</v>
      </c>
      <c r="F22" s="75"/>
    </row>
    <row r="23" spans="1:6" s="97" customFormat="1">
      <c r="A23" s="70" t="s">
        <v>194</v>
      </c>
      <c r="B23" s="392">
        <v>1</v>
      </c>
      <c r="C23" s="457">
        <v>178</v>
      </c>
      <c r="D23" s="457">
        <v>105</v>
      </c>
      <c r="E23" s="456">
        <v>73</v>
      </c>
      <c r="F23" s="75"/>
    </row>
    <row r="24" spans="1:6" s="97" customFormat="1">
      <c r="A24" s="70" t="s">
        <v>80</v>
      </c>
      <c r="B24" s="392">
        <v>0</v>
      </c>
      <c r="C24" s="457">
        <v>0</v>
      </c>
      <c r="D24" s="457">
        <v>0</v>
      </c>
      <c r="E24" s="456">
        <v>0</v>
      </c>
      <c r="F24" s="75"/>
    </row>
    <row r="25" spans="1:6" s="97" customFormat="1" ht="24" customHeight="1">
      <c r="A25" s="70" t="s">
        <v>195</v>
      </c>
      <c r="B25" s="392">
        <v>0</v>
      </c>
      <c r="C25" s="457">
        <v>0</v>
      </c>
      <c r="D25" s="457">
        <v>0</v>
      </c>
      <c r="E25" s="456">
        <v>0</v>
      </c>
      <c r="F25" s="75"/>
    </row>
    <row r="26" spans="1:6" s="97" customFormat="1" ht="18" customHeight="1">
      <c r="A26" s="85" t="s">
        <v>196</v>
      </c>
      <c r="B26" s="392">
        <v>0</v>
      </c>
      <c r="C26" s="457">
        <v>0</v>
      </c>
      <c r="D26" s="457">
        <v>0</v>
      </c>
      <c r="E26" s="456">
        <v>0</v>
      </c>
      <c r="F26" s="75"/>
    </row>
    <row r="27" spans="1:6">
      <c r="A27" s="85" t="s">
        <v>81</v>
      </c>
      <c r="B27" s="392">
        <v>2</v>
      </c>
      <c r="C27" s="457">
        <v>530</v>
      </c>
      <c r="D27" s="457">
        <v>331</v>
      </c>
      <c r="E27" s="456">
        <v>199</v>
      </c>
      <c r="F27" s="75"/>
    </row>
    <row r="28" spans="1:6" s="97" customFormat="1">
      <c r="A28" s="85" t="s">
        <v>197</v>
      </c>
      <c r="B28" s="392">
        <v>1</v>
      </c>
      <c r="C28" s="457">
        <v>288</v>
      </c>
      <c r="D28" s="457">
        <v>164</v>
      </c>
      <c r="E28" s="456">
        <v>124</v>
      </c>
      <c r="F28" s="75"/>
    </row>
    <row r="29" spans="1:6" s="10" customFormat="1" ht="24">
      <c r="A29" s="85" t="s">
        <v>84</v>
      </c>
      <c r="B29" s="392">
        <v>1</v>
      </c>
      <c r="C29" s="457">
        <v>194</v>
      </c>
      <c r="D29" s="457">
        <v>130</v>
      </c>
      <c r="E29" s="456">
        <v>64</v>
      </c>
      <c r="F29" s="75"/>
    </row>
    <row r="30" spans="1:6" s="97" customFormat="1" ht="24" customHeight="1">
      <c r="A30" s="85" t="s">
        <v>198</v>
      </c>
      <c r="B30" s="392">
        <v>0</v>
      </c>
      <c r="C30" s="457">
        <v>0</v>
      </c>
      <c r="D30" s="457">
        <v>0</v>
      </c>
      <c r="E30" s="456">
        <v>0</v>
      </c>
      <c r="F30" s="75"/>
    </row>
    <row r="31" spans="1:6" s="97" customFormat="1" ht="18" customHeight="1">
      <c r="A31" s="85" t="s">
        <v>226</v>
      </c>
      <c r="B31" s="392">
        <v>0</v>
      </c>
      <c r="C31" s="457">
        <v>0</v>
      </c>
      <c r="D31" s="457">
        <v>0</v>
      </c>
      <c r="E31" s="456">
        <v>0</v>
      </c>
      <c r="F31" s="75"/>
    </row>
    <row r="32" spans="1:6" s="97" customFormat="1">
      <c r="A32" s="85" t="s">
        <v>82</v>
      </c>
      <c r="B32" s="392">
        <v>1</v>
      </c>
      <c r="C32" s="457">
        <v>217</v>
      </c>
      <c r="D32" s="457">
        <v>136</v>
      </c>
      <c r="E32" s="456">
        <v>81</v>
      </c>
      <c r="F32" s="75"/>
    </row>
    <row r="33" spans="1:6" s="97" customFormat="1" ht="24" customHeight="1">
      <c r="A33" s="84" t="s">
        <v>199</v>
      </c>
      <c r="B33" s="250">
        <f>SUM(B21:B32)</f>
        <v>9</v>
      </c>
      <c r="C33" s="458">
        <v>2048</v>
      </c>
      <c r="D33" s="458">
        <v>1239</v>
      </c>
      <c r="E33" s="459">
        <v>809</v>
      </c>
      <c r="F33" s="68"/>
    </row>
    <row r="34" spans="1:6" ht="36" customHeight="1">
      <c r="A34" s="81"/>
      <c r="B34" s="559" t="s">
        <v>120</v>
      </c>
      <c r="C34" s="559"/>
      <c r="D34" s="559"/>
      <c r="E34" s="559"/>
    </row>
    <row r="35" spans="1:6" s="97" customFormat="1">
      <c r="A35" s="85" t="s">
        <v>193</v>
      </c>
      <c r="B35" s="392">
        <v>3</v>
      </c>
      <c r="C35" s="350">
        <v>722</v>
      </c>
      <c r="D35" s="350">
        <v>420</v>
      </c>
      <c r="E35" s="351">
        <v>302</v>
      </c>
      <c r="F35" s="75"/>
    </row>
    <row r="36" spans="1:6" ht="18" customHeight="1">
      <c r="A36" s="85" t="s">
        <v>78</v>
      </c>
      <c r="B36" s="392">
        <v>3</v>
      </c>
      <c r="C36" s="350">
        <v>490</v>
      </c>
      <c r="D36" s="350">
        <v>298</v>
      </c>
      <c r="E36" s="351">
        <v>192</v>
      </c>
      <c r="F36" s="75"/>
    </row>
    <row r="37" spans="1:6" s="97" customFormat="1">
      <c r="A37" s="70" t="s">
        <v>79</v>
      </c>
      <c r="B37" s="392">
        <v>6</v>
      </c>
      <c r="C37" s="350">
        <v>961</v>
      </c>
      <c r="D37" s="350">
        <v>549</v>
      </c>
      <c r="E37" s="351">
        <v>412</v>
      </c>
      <c r="F37" s="75"/>
    </row>
    <row r="38" spans="1:6" s="97" customFormat="1">
      <c r="A38" s="70" t="s">
        <v>194</v>
      </c>
      <c r="B38" s="392">
        <v>3</v>
      </c>
      <c r="C38" s="350">
        <v>482</v>
      </c>
      <c r="D38" s="350">
        <v>269</v>
      </c>
      <c r="E38" s="351">
        <v>213</v>
      </c>
      <c r="F38" s="75"/>
    </row>
    <row r="39" spans="1:6" s="97" customFormat="1">
      <c r="A39" s="70" t="s">
        <v>80</v>
      </c>
      <c r="B39" s="392">
        <v>5</v>
      </c>
      <c r="C39" s="350">
        <v>823</v>
      </c>
      <c r="D39" s="350">
        <v>494</v>
      </c>
      <c r="E39" s="351">
        <v>329</v>
      </c>
      <c r="F39" s="75"/>
    </row>
    <row r="40" spans="1:6" s="97" customFormat="1" ht="24" customHeight="1">
      <c r="A40" s="70" t="s">
        <v>195</v>
      </c>
      <c r="B40" s="392">
        <v>6</v>
      </c>
      <c r="C40" s="350">
        <v>1055</v>
      </c>
      <c r="D40" s="350">
        <v>618</v>
      </c>
      <c r="E40" s="351">
        <v>437</v>
      </c>
      <c r="F40" s="75"/>
    </row>
    <row r="41" spans="1:6" s="97" customFormat="1" ht="18" customHeight="1">
      <c r="A41" s="85" t="s">
        <v>196</v>
      </c>
      <c r="B41" s="392">
        <v>5</v>
      </c>
      <c r="C41" s="350">
        <v>996</v>
      </c>
      <c r="D41" s="350">
        <v>624</v>
      </c>
      <c r="E41" s="351">
        <v>372</v>
      </c>
      <c r="F41" s="75"/>
    </row>
    <row r="42" spans="1:6">
      <c r="A42" s="85" t="s">
        <v>81</v>
      </c>
      <c r="B42" s="392">
        <v>3</v>
      </c>
      <c r="C42" s="350">
        <v>433</v>
      </c>
      <c r="D42" s="350">
        <v>252</v>
      </c>
      <c r="E42" s="351">
        <v>181</v>
      </c>
      <c r="F42" s="75"/>
    </row>
    <row r="43" spans="1:6" s="97" customFormat="1">
      <c r="A43" s="85" t="s">
        <v>197</v>
      </c>
      <c r="B43" s="392">
        <v>3</v>
      </c>
      <c r="C43" s="350">
        <v>561</v>
      </c>
      <c r="D43" s="350">
        <v>325</v>
      </c>
      <c r="E43" s="351">
        <v>236</v>
      </c>
      <c r="F43" s="75"/>
    </row>
    <row r="44" spans="1:6" s="10" customFormat="1" ht="24">
      <c r="A44" s="85" t="s">
        <v>84</v>
      </c>
      <c r="B44" s="392">
        <v>4</v>
      </c>
      <c r="C44" s="350">
        <v>690</v>
      </c>
      <c r="D44" s="350">
        <v>398</v>
      </c>
      <c r="E44" s="351">
        <v>292</v>
      </c>
      <c r="F44" s="75"/>
    </row>
    <row r="45" spans="1:6" s="97" customFormat="1" ht="24" customHeight="1">
      <c r="A45" s="85" t="s">
        <v>198</v>
      </c>
      <c r="B45" s="392">
        <v>6</v>
      </c>
      <c r="C45" s="350">
        <v>1100</v>
      </c>
      <c r="D45" s="350">
        <v>620</v>
      </c>
      <c r="E45" s="351">
        <v>480</v>
      </c>
      <c r="F45" s="75"/>
    </row>
    <row r="46" spans="1:6" s="97" customFormat="1" ht="18" customHeight="1">
      <c r="A46" s="85" t="s">
        <v>226</v>
      </c>
      <c r="B46" s="392">
        <v>4</v>
      </c>
      <c r="C46" s="350">
        <v>552</v>
      </c>
      <c r="D46" s="350">
        <v>335</v>
      </c>
      <c r="E46" s="351">
        <v>217</v>
      </c>
      <c r="F46" s="75"/>
    </row>
    <row r="47" spans="1:6" s="97" customFormat="1">
      <c r="A47" s="85" t="s">
        <v>82</v>
      </c>
      <c r="B47" s="392">
        <v>3</v>
      </c>
      <c r="C47" s="350">
        <v>450</v>
      </c>
      <c r="D47" s="350">
        <v>258</v>
      </c>
      <c r="E47" s="351">
        <v>192</v>
      </c>
      <c r="F47" s="75"/>
    </row>
    <row r="48" spans="1:6" s="97" customFormat="1" ht="24" customHeight="1">
      <c r="A48" s="84" t="s">
        <v>199</v>
      </c>
      <c r="B48" s="250">
        <v>54</v>
      </c>
      <c r="C48" s="352">
        <v>9315</v>
      </c>
      <c r="D48" s="352">
        <v>5460</v>
      </c>
      <c r="E48" s="353">
        <v>3855</v>
      </c>
      <c r="F48" s="68"/>
    </row>
    <row r="49" spans="1:11" ht="36" customHeight="1">
      <c r="A49" s="81"/>
      <c r="B49" s="555" t="s">
        <v>121</v>
      </c>
      <c r="C49" s="557"/>
      <c r="D49" s="557"/>
      <c r="E49" s="554"/>
    </row>
    <row r="50" spans="1:11" s="97" customFormat="1">
      <c r="A50" s="85" t="s">
        <v>193</v>
      </c>
      <c r="B50" s="392">
        <v>1</v>
      </c>
      <c r="C50" s="350">
        <v>160</v>
      </c>
      <c r="D50" s="350">
        <v>90</v>
      </c>
      <c r="E50" s="351">
        <v>70</v>
      </c>
      <c r="F50" s="75"/>
    </row>
    <row r="51" spans="1:11" ht="18" customHeight="1">
      <c r="A51" s="85" t="s">
        <v>78</v>
      </c>
      <c r="B51" s="276">
        <v>0</v>
      </c>
      <c r="C51" s="350">
        <v>0</v>
      </c>
      <c r="D51" s="350">
        <v>0</v>
      </c>
      <c r="E51" s="351">
        <v>0</v>
      </c>
      <c r="F51" s="75"/>
    </row>
    <row r="52" spans="1:11" s="97" customFormat="1">
      <c r="A52" s="70" t="s">
        <v>79</v>
      </c>
      <c r="B52" s="276">
        <v>0</v>
      </c>
      <c r="C52" s="350">
        <v>0</v>
      </c>
      <c r="D52" s="350">
        <v>0</v>
      </c>
      <c r="E52" s="351">
        <v>0</v>
      </c>
      <c r="F52" s="75"/>
    </row>
    <row r="53" spans="1:11" s="97" customFormat="1">
      <c r="A53" s="70" t="s">
        <v>194</v>
      </c>
      <c r="B53" s="276">
        <v>0</v>
      </c>
      <c r="C53" s="350">
        <v>0</v>
      </c>
      <c r="D53" s="350">
        <v>0</v>
      </c>
      <c r="E53" s="351">
        <v>0</v>
      </c>
      <c r="F53" s="75"/>
    </row>
    <row r="54" spans="1:11" s="97" customFormat="1">
      <c r="A54" s="70" t="s">
        <v>80</v>
      </c>
      <c r="B54" s="276">
        <v>0</v>
      </c>
      <c r="C54" s="350">
        <v>0</v>
      </c>
      <c r="D54" s="350">
        <v>0</v>
      </c>
      <c r="E54" s="351">
        <v>0</v>
      </c>
      <c r="F54" s="75"/>
    </row>
    <row r="55" spans="1:11" s="97" customFormat="1" ht="24" customHeight="1">
      <c r="A55" s="70" t="s">
        <v>195</v>
      </c>
      <c r="B55" s="276">
        <v>0</v>
      </c>
      <c r="C55" s="350">
        <v>0</v>
      </c>
      <c r="D55" s="350">
        <v>0</v>
      </c>
      <c r="E55" s="351">
        <v>0</v>
      </c>
      <c r="F55" s="75"/>
    </row>
    <row r="56" spans="1:11" s="97" customFormat="1" ht="18" customHeight="1">
      <c r="A56" s="85" t="s">
        <v>196</v>
      </c>
      <c r="B56" s="276">
        <v>0</v>
      </c>
      <c r="C56" s="350">
        <v>0</v>
      </c>
      <c r="D56" s="350">
        <v>0</v>
      </c>
      <c r="E56" s="351">
        <v>0</v>
      </c>
      <c r="F56" s="75"/>
    </row>
    <row r="57" spans="1:11">
      <c r="A57" s="85" t="s">
        <v>81</v>
      </c>
      <c r="B57" s="276">
        <v>0</v>
      </c>
      <c r="C57" s="350">
        <v>0</v>
      </c>
      <c r="D57" s="350">
        <v>0</v>
      </c>
      <c r="E57" s="351">
        <v>0</v>
      </c>
      <c r="F57" s="75"/>
    </row>
    <row r="58" spans="1:11" s="97" customFormat="1">
      <c r="A58" s="85" t="s">
        <v>197</v>
      </c>
      <c r="B58" s="276">
        <v>0</v>
      </c>
      <c r="C58" s="350">
        <v>0</v>
      </c>
      <c r="D58" s="350">
        <v>0</v>
      </c>
      <c r="E58" s="351">
        <v>0</v>
      </c>
      <c r="F58" s="75"/>
    </row>
    <row r="59" spans="1:11" s="10" customFormat="1" ht="24">
      <c r="A59" s="85" t="s">
        <v>84</v>
      </c>
      <c r="B59" s="276">
        <v>0</v>
      </c>
      <c r="C59" s="350">
        <v>0</v>
      </c>
      <c r="D59" s="350">
        <v>0</v>
      </c>
      <c r="E59" s="351">
        <v>0</v>
      </c>
      <c r="F59" s="75"/>
    </row>
    <row r="60" spans="1:11" s="97" customFormat="1" ht="24" customHeight="1">
      <c r="A60" s="85" t="s">
        <v>198</v>
      </c>
      <c r="B60" s="392">
        <v>1</v>
      </c>
      <c r="C60" s="350">
        <v>92</v>
      </c>
      <c r="D60" s="350">
        <v>57</v>
      </c>
      <c r="E60" s="351">
        <v>35</v>
      </c>
      <c r="F60" s="75"/>
    </row>
    <row r="61" spans="1:11" s="97" customFormat="1" ht="18" customHeight="1">
      <c r="A61" s="85" t="s">
        <v>226</v>
      </c>
      <c r="B61" s="276">
        <v>0</v>
      </c>
      <c r="C61" s="350">
        <v>0</v>
      </c>
      <c r="D61" s="350">
        <v>0</v>
      </c>
      <c r="E61" s="351">
        <v>0</v>
      </c>
      <c r="F61" s="75"/>
    </row>
    <row r="62" spans="1:11" s="97" customFormat="1">
      <c r="A62" s="85" t="s">
        <v>82</v>
      </c>
      <c r="B62" s="276">
        <v>0</v>
      </c>
      <c r="C62" s="350">
        <v>0</v>
      </c>
      <c r="D62" s="350">
        <v>0</v>
      </c>
      <c r="E62" s="351">
        <v>0</v>
      </c>
      <c r="F62" s="75"/>
    </row>
    <row r="63" spans="1:11" s="97" customFormat="1" ht="24" customHeight="1">
      <c r="A63" s="84" t="s">
        <v>199</v>
      </c>
      <c r="B63" s="250">
        <v>2</v>
      </c>
      <c r="C63" s="352">
        <v>252</v>
      </c>
      <c r="D63" s="352">
        <v>147</v>
      </c>
      <c r="E63" s="353">
        <v>105</v>
      </c>
      <c r="F63" s="68"/>
      <c r="G63" s="241"/>
      <c r="H63" s="241"/>
      <c r="I63" s="241"/>
      <c r="J63" s="241"/>
      <c r="K63" s="241"/>
    </row>
    <row r="64" spans="1:11" ht="36" customHeight="1">
      <c r="A64" s="81"/>
      <c r="B64" s="555" t="s">
        <v>122</v>
      </c>
      <c r="C64" s="557"/>
      <c r="D64" s="557"/>
      <c r="E64" s="554"/>
    </row>
    <row r="65" spans="1:6" s="97" customFormat="1">
      <c r="A65" s="85" t="s">
        <v>193</v>
      </c>
      <c r="B65" s="276">
        <v>1</v>
      </c>
      <c r="C65" s="350">
        <v>101</v>
      </c>
      <c r="D65" s="350">
        <v>69</v>
      </c>
      <c r="E65" s="351">
        <v>32</v>
      </c>
      <c r="F65" s="75"/>
    </row>
    <row r="66" spans="1:6" ht="18" customHeight="1">
      <c r="A66" s="85" t="s">
        <v>78</v>
      </c>
      <c r="B66" s="276">
        <v>0</v>
      </c>
      <c r="C66" s="350">
        <v>0</v>
      </c>
      <c r="D66" s="350">
        <v>0</v>
      </c>
      <c r="E66" s="351">
        <v>0</v>
      </c>
      <c r="F66" s="75"/>
    </row>
    <row r="67" spans="1:6" s="97" customFormat="1">
      <c r="A67" s="70" t="s">
        <v>79</v>
      </c>
      <c r="B67" s="276">
        <v>0</v>
      </c>
      <c r="C67" s="350">
        <v>0</v>
      </c>
      <c r="D67" s="350">
        <v>0</v>
      </c>
      <c r="E67" s="351">
        <v>0</v>
      </c>
      <c r="F67" s="75"/>
    </row>
    <row r="68" spans="1:6" s="97" customFormat="1">
      <c r="A68" s="70" t="s">
        <v>194</v>
      </c>
      <c r="B68" s="276">
        <v>0</v>
      </c>
      <c r="C68" s="350">
        <v>0</v>
      </c>
      <c r="D68" s="350">
        <v>0</v>
      </c>
      <c r="E68" s="351">
        <v>0</v>
      </c>
      <c r="F68" s="75"/>
    </row>
    <row r="69" spans="1:6" s="97" customFormat="1">
      <c r="A69" s="70" t="s">
        <v>80</v>
      </c>
      <c r="B69" s="276">
        <v>0</v>
      </c>
      <c r="C69" s="350">
        <v>0</v>
      </c>
      <c r="D69" s="350">
        <v>0</v>
      </c>
      <c r="E69" s="351">
        <v>0</v>
      </c>
      <c r="F69" s="75"/>
    </row>
    <row r="70" spans="1:6" s="97" customFormat="1" ht="24" customHeight="1">
      <c r="A70" s="70" t="s">
        <v>195</v>
      </c>
      <c r="B70" s="276">
        <v>1</v>
      </c>
      <c r="C70" s="350">
        <v>122</v>
      </c>
      <c r="D70" s="350">
        <v>78</v>
      </c>
      <c r="E70" s="351">
        <v>44</v>
      </c>
      <c r="F70" s="75"/>
    </row>
    <row r="71" spans="1:6" s="97" customFormat="1" ht="18" customHeight="1">
      <c r="A71" s="85" t="s">
        <v>196</v>
      </c>
      <c r="B71" s="276">
        <v>0</v>
      </c>
      <c r="C71" s="350">
        <v>0</v>
      </c>
      <c r="D71" s="350">
        <v>0</v>
      </c>
      <c r="E71" s="351">
        <v>0</v>
      </c>
      <c r="F71" s="75"/>
    </row>
    <row r="72" spans="1:6">
      <c r="A72" s="85" t="s">
        <v>81</v>
      </c>
      <c r="B72" s="276">
        <v>0</v>
      </c>
      <c r="C72" s="350">
        <v>0</v>
      </c>
      <c r="D72" s="350">
        <v>0</v>
      </c>
      <c r="E72" s="351">
        <v>0</v>
      </c>
      <c r="F72" s="75"/>
    </row>
    <row r="73" spans="1:6" s="97" customFormat="1">
      <c r="A73" s="85" t="s">
        <v>197</v>
      </c>
      <c r="B73" s="276">
        <v>0</v>
      </c>
      <c r="C73" s="350">
        <v>0</v>
      </c>
      <c r="D73" s="350">
        <v>0</v>
      </c>
      <c r="E73" s="351">
        <v>0</v>
      </c>
      <c r="F73" s="75"/>
    </row>
    <row r="74" spans="1:6" s="10" customFormat="1" ht="24">
      <c r="A74" s="85" t="s">
        <v>84</v>
      </c>
      <c r="B74" s="276">
        <v>0</v>
      </c>
      <c r="C74" s="350">
        <v>0</v>
      </c>
      <c r="D74" s="350">
        <v>0</v>
      </c>
      <c r="E74" s="351">
        <v>0</v>
      </c>
      <c r="F74" s="75"/>
    </row>
    <row r="75" spans="1:6" s="97" customFormat="1" ht="24" customHeight="1">
      <c r="A75" s="85" t="s">
        <v>198</v>
      </c>
      <c r="B75" s="276">
        <v>1</v>
      </c>
      <c r="C75" s="350">
        <v>191</v>
      </c>
      <c r="D75" s="350">
        <v>131</v>
      </c>
      <c r="E75" s="351">
        <v>60</v>
      </c>
      <c r="F75" s="75"/>
    </row>
    <row r="76" spans="1:6" s="97" customFormat="1" ht="18" customHeight="1">
      <c r="A76" s="85" t="s">
        <v>226</v>
      </c>
      <c r="B76" s="276">
        <v>0</v>
      </c>
      <c r="C76" s="350">
        <v>0</v>
      </c>
      <c r="D76" s="350">
        <v>0</v>
      </c>
      <c r="E76" s="351">
        <v>0</v>
      </c>
      <c r="F76" s="75"/>
    </row>
    <row r="77" spans="1:6" s="97" customFormat="1">
      <c r="A77" s="85" t="s">
        <v>82</v>
      </c>
      <c r="B77" s="276">
        <v>0</v>
      </c>
      <c r="C77" s="350">
        <v>0</v>
      </c>
      <c r="D77" s="350">
        <v>0</v>
      </c>
      <c r="E77" s="351">
        <v>0</v>
      </c>
      <c r="F77" s="75"/>
    </row>
    <row r="78" spans="1:6" s="97" customFormat="1" ht="24" customHeight="1">
      <c r="A78" s="84" t="s">
        <v>199</v>
      </c>
      <c r="B78" s="250">
        <v>3</v>
      </c>
      <c r="C78" s="352">
        <v>414</v>
      </c>
      <c r="D78" s="352">
        <v>278</v>
      </c>
      <c r="E78" s="353">
        <v>136</v>
      </c>
      <c r="F78" s="68"/>
    </row>
    <row r="79" spans="1:6" ht="36" customHeight="1">
      <c r="A79" s="81"/>
      <c r="B79" s="555" t="s">
        <v>137</v>
      </c>
      <c r="C79" s="557"/>
      <c r="D79" s="557"/>
      <c r="E79" s="554"/>
    </row>
    <row r="80" spans="1:6" s="97" customFormat="1">
      <c r="A80" s="85" t="s">
        <v>193</v>
      </c>
      <c r="B80" s="276">
        <v>1</v>
      </c>
      <c r="C80" s="350">
        <v>246</v>
      </c>
      <c r="D80" s="350">
        <v>177</v>
      </c>
      <c r="E80" s="351">
        <v>69</v>
      </c>
      <c r="F80" s="75"/>
    </row>
    <row r="81" spans="1:10" ht="18" customHeight="1">
      <c r="A81" s="85" t="s">
        <v>78</v>
      </c>
      <c r="B81" s="276">
        <v>0</v>
      </c>
      <c r="C81" s="350">
        <v>0</v>
      </c>
      <c r="D81" s="350">
        <v>0</v>
      </c>
      <c r="E81" s="351">
        <v>0</v>
      </c>
      <c r="F81" s="75"/>
    </row>
    <row r="82" spans="1:10" s="97" customFormat="1">
      <c r="A82" s="70" t="s">
        <v>79</v>
      </c>
      <c r="B82" s="276">
        <v>0</v>
      </c>
      <c r="C82" s="350">
        <v>0</v>
      </c>
      <c r="D82" s="350">
        <v>0</v>
      </c>
      <c r="E82" s="351">
        <v>0</v>
      </c>
      <c r="F82" s="75"/>
    </row>
    <row r="83" spans="1:10" s="97" customFormat="1">
      <c r="A83" s="70" t="s">
        <v>194</v>
      </c>
      <c r="B83" s="276">
        <v>0</v>
      </c>
      <c r="C83" s="350">
        <v>0</v>
      </c>
      <c r="D83" s="350">
        <v>0</v>
      </c>
      <c r="E83" s="351">
        <v>0</v>
      </c>
      <c r="F83" s="75"/>
    </row>
    <row r="84" spans="1:10" s="97" customFormat="1">
      <c r="A84" s="70" t="s">
        <v>80</v>
      </c>
      <c r="B84" s="276">
        <v>1</v>
      </c>
      <c r="C84" s="350">
        <v>120</v>
      </c>
      <c r="D84" s="350">
        <v>72</v>
      </c>
      <c r="E84" s="351">
        <v>48</v>
      </c>
      <c r="F84" s="75"/>
    </row>
    <row r="85" spans="1:10" s="97" customFormat="1" ht="24" customHeight="1">
      <c r="A85" s="70" t="s">
        <v>195</v>
      </c>
      <c r="B85" s="276">
        <v>1</v>
      </c>
      <c r="C85" s="350">
        <v>276</v>
      </c>
      <c r="D85" s="350">
        <v>184</v>
      </c>
      <c r="E85" s="351">
        <v>92</v>
      </c>
      <c r="F85" s="75"/>
    </row>
    <row r="86" spans="1:10" s="97" customFormat="1" ht="18" customHeight="1">
      <c r="A86" s="85" t="s">
        <v>196</v>
      </c>
      <c r="B86" s="276">
        <v>0</v>
      </c>
      <c r="C86" s="350">
        <v>0</v>
      </c>
      <c r="D86" s="350">
        <v>0</v>
      </c>
      <c r="E86" s="351">
        <v>0</v>
      </c>
      <c r="F86" s="75"/>
    </row>
    <row r="87" spans="1:10">
      <c r="A87" s="85" t="s">
        <v>81</v>
      </c>
      <c r="B87" s="276">
        <v>0</v>
      </c>
      <c r="C87" s="350">
        <v>0</v>
      </c>
      <c r="D87" s="350">
        <v>0</v>
      </c>
      <c r="E87" s="351">
        <v>0</v>
      </c>
      <c r="F87" s="75"/>
    </row>
    <row r="88" spans="1:10" s="97" customFormat="1">
      <c r="A88" s="85" t="s">
        <v>197</v>
      </c>
      <c r="B88" s="276">
        <v>0</v>
      </c>
      <c r="C88" s="350">
        <v>0</v>
      </c>
      <c r="D88" s="350">
        <v>0</v>
      </c>
      <c r="E88" s="351">
        <v>0</v>
      </c>
      <c r="F88" s="75"/>
    </row>
    <row r="89" spans="1:10" s="10" customFormat="1" ht="24">
      <c r="A89" s="85" t="s">
        <v>84</v>
      </c>
      <c r="B89" s="276">
        <v>0</v>
      </c>
      <c r="C89" s="350">
        <v>0</v>
      </c>
      <c r="D89" s="350">
        <v>0</v>
      </c>
      <c r="E89" s="351">
        <v>0</v>
      </c>
      <c r="F89" s="75"/>
    </row>
    <row r="90" spans="1:10" s="97" customFormat="1" ht="24" customHeight="1">
      <c r="A90" s="85" t="s">
        <v>198</v>
      </c>
      <c r="B90" s="276">
        <v>1</v>
      </c>
      <c r="C90" s="350">
        <v>304</v>
      </c>
      <c r="D90" s="350">
        <v>225</v>
      </c>
      <c r="E90" s="351">
        <v>79</v>
      </c>
      <c r="F90" s="75"/>
    </row>
    <row r="91" spans="1:10" s="97" customFormat="1" ht="18" customHeight="1">
      <c r="A91" s="85" t="s">
        <v>226</v>
      </c>
      <c r="B91" s="276">
        <v>0</v>
      </c>
      <c r="C91" s="350">
        <v>0</v>
      </c>
      <c r="D91" s="350">
        <v>0</v>
      </c>
      <c r="E91" s="351">
        <v>0</v>
      </c>
      <c r="F91" s="75"/>
    </row>
    <row r="92" spans="1:10" s="97" customFormat="1">
      <c r="A92" s="85" t="s">
        <v>82</v>
      </c>
      <c r="B92" s="276">
        <v>0</v>
      </c>
      <c r="C92" s="350">
        <v>0</v>
      </c>
      <c r="D92" s="350">
        <v>0</v>
      </c>
      <c r="E92" s="351">
        <v>0</v>
      </c>
      <c r="F92" s="75"/>
    </row>
    <row r="93" spans="1:10" s="97" customFormat="1" ht="24" customHeight="1">
      <c r="A93" s="84" t="s">
        <v>199</v>
      </c>
      <c r="B93" s="250">
        <v>4</v>
      </c>
      <c r="C93" s="352">
        <v>946</v>
      </c>
      <c r="D93" s="352">
        <v>658</v>
      </c>
      <c r="E93" s="353">
        <v>288</v>
      </c>
      <c r="F93" s="68"/>
      <c r="G93" s="240"/>
      <c r="H93" s="240"/>
      <c r="I93" s="240"/>
      <c r="J93" s="240">
        <f t="shared" ref="J93" si="0">SUM(F80:F92)</f>
        <v>0</v>
      </c>
    </row>
    <row r="94" spans="1:10" ht="36" customHeight="1">
      <c r="A94" s="81"/>
      <c r="B94" s="555" t="s">
        <v>123</v>
      </c>
      <c r="C94" s="557"/>
      <c r="D94" s="557"/>
      <c r="E94" s="554"/>
    </row>
    <row r="95" spans="1:10" s="97" customFormat="1">
      <c r="A95" s="85" t="s">
        <v>193</v>
      </c>
      <c r="B95" s="276">
        <v>1</v>
      </c>
      <c r="C95" s="350">
        <v>249</v>
      </c>
      <c r="D95" s="350">
        <v>139</v>
      </c>
      <c r="E95" s="351">
        <v>110</v>
      </c>
      <c r="F95" s="75"/>
    </row>
    <row r="96" spans="1:10" ht="18" customHeight="1">
      <c r="A96" s="85" t="s">
        <v>78</v>
      </c>
      <c r="B96" s="276">
        <v>0</v>
      </c>
      <c r="C96" s="350">
        <v>0</v>
      </c>
      <c r="D96" s="350">
        <v>0</v>
      </c>
      <c r="E96" s="351">
        <v>0</v>
      </c>
      <c r="F96" s="75"/>
    </row>
    <row r="97" spans="1:10" s="97" customFormat="1">
      <c r="A97" s="70" t="s">
        <v>79</v>
      </c>
      <c r="B97" s="276">
        <v>0</v>
      </c>
      <c r="C97" s="350">
        <v>0</v>
      </c>
      <c r="D97" s="350">
        <v>0</v>
      </c>
      <c r="E97" s="351">
        <v>0</v>
      </c>
      <c r="F97" s="75"/>
    </row>
    <row r="98" spans="1:10" s="97" customFormat="1">
      <c r="A98" s="70" t="s">
        <v>194</v>
      </c>
      <c r="B98" s="276">
        <v>0</v>
      </c>
      <c r="C98" s="350">
        <v>0</v>
      </c>
      <c r="D98" s="350">
        <v>0</v>
      </c>
      <c r="E98" s="351">
        <v>0</v>
      </c>
      <c r="F98" s="75"/>
    </row>
    <row r="99" spans="1:10" s="97" customFormat="1">
      <c r="A99" s="70" t="s">
        <v>80</v>
      </c>
      <c r="B99" s="276">
        <v>0</v>
      </c>
      <c r="C99" s="350">
        <v>0</v>
      </c>
      <c r="D99" s="350">
        <v>0</v>
      </c>
      <c r="E99" s="351">
        <v>0</v>
      </c>
      <c r="F99" s="75"/>
    </row>
    <row r="100" spans="1:10" s="97" customFormat="1" ht="24" customHeight="1">
      <c r="A100" s="70" t="s">
        <v>195</v>
      </c>
      <c r="B100" s="276">
        <v>1</v>
      </c>
      <c r="C100" s="350">
        <v>185</v>
      </c>
      <c r="D100" s="350">
        <v>112</v>
      </c>
      <c r="E100" s="351">
        <v>73</v>
      </c>
      <c r="F100" s="75"/>
    </row>
    <row r="101" spans="1:10" s="97" customFormat="1" ht="18" customHeight="1">
      <c r="A101" s="85" t="s">
        <v>196</v>
      </c>
      <c r="B101" s="276">
        <v>1</v>
      </c>
      <c r="C101" s="350">
        <v>130</v>
      </c>
      <c r="D101" s="350">
        <v>80</v>
      </c>
      <c r="E101" s="351">
        <v>50</v>
      </c>
      <c r="F101" s="75"/>
    </row>
    <row r="102" spans="1:10">
      <c r="A102" s="85" t="s">
        <v>81</v>
      </c>
      <c r="B102" s="276">
        <v>0</v>
      </c>
      <c r="C102" s="350">
        <v>0</v>
      </c>
      <c r="D102" s="350">
        <v>0</v>
      </c>
      <c r="E102" s="351">
        <v>0</v>
      </c>
      <c r="F102" s="75"/>
    </row>
    <row r="103" spans="1:10" s="97" customFormat="1">
      <c r="A103" s="85" t="s">
        <v>197</v>
      </c>
      <c r="B103" s="276">
        <v>0</v>
      </c>
      <c r="C103" s="350">
        <v>0</v>
      </c>
      <c r="D103" s="350">
        <v>0</v>
      </c>
      <c r="E103" s="351">
        <v>0</v>
      </c>
      <c r="F103" s="75"/>
    </row>
    <row r="104" spans="1:10" s="10" customFormat="1" ht="24">
      <c r="A104" s="85" t="s">
        <v>84</v>
      </c>
      <c r="B104" s="276">
        <v>0</v>
      </c>
      <c r="C104" s="350">
        <v>0</v>
      </c>
      <c r="D104" s="350">
        <v>0</v>
      </c>
      <c r="E104" s="351">
        <v>0</v>
      </c>
      <c r="F104" s="75"/>
    </row>
    <row r="105" spans="1:10" s="97" customFormat="1" ht="24" customHeight="1">
      <c r="A105" s="85" t="s">
        <v>198</v>
      </c>
      <c r="B105" s="276">
        <v>1</v>
      </c>
      <c r="C105" s="350">
        <v>213</v>
      </c>
      <c r="D105" s="350">
        <v>133</v>
      </c>
      <c r="E105" s="351">
        <v>80</v>
      </c>
      <c r="F105" s="75"/>
    </row>
    <row r="106" spans="1:10" s="97" customFormat="1" ht="18" customHeight="1">
      <c r="A106" s="85" t="s">
        <v>226</v>
      </c>
      <c r="B106" s="276">
        <v>0</v>
      </c>
      <c r="C106" s="350">
        <v>0</v>
      </c>
      <c r="D106" s="350">
        <v>0</v>
      </c>
      <c r="E106" s="351">
        <v>0</v>
      </c>
      <c r="F106" s="75"/>
    </row>
    <row r="107" spans="1:10" s="97" customFormat="1">
      <c r="A107" s="85" t="s">
        <v>82</v>
      </c>
      <c r="B107" s="276">
        <v>0</v>
      </c>
      <c r="C107" s="350">
        <v>0</v>
      </c>
      <c r="D107" s="350">
        <v>0</v>
      </c>
      <c r="E107" s="351">
        <v>0</v>
      </c>
      <c r="F107" s="75"/>
    </row>
    <row r="108" spans="1:10" s="1" customFormat="1" ht="24" customHeight="1">
      <c r="A108" s="84" t="s">
        <v>199</v>
      </c>
      <c r="B108" s="250">
        <v>4</v>
      </c>
      <c r="C108" s="352">
        <v>777</v>
      </c>
      <c r="D108" s="352">
        <v>464</v>
      </c>
      <c r="E108" s="353">
        <v>313</v>
      </c>
      <c r="F108" s="242"/>
      <c r="G108" s="242"/>
      <c r="H108" s="242"/>
      <c r="I108" s="242"/>
      <c r="J108" s="242"/>
    </row>
    <row r="109" spans="1:10" ht="36" customHeight="1">
      <c r="A109" s="81"/>
      <c r="B109" s="555" t="s">
        <v>98</v>
      </c>
      <c r="C109" s="557"/>
      <c r="D109" s="557"/>
      <c r="E109" s="554"/>
    </row>
    <row r="110" spans="1:10" s="97" customFormat="1">
      <c r="A110" s="85" t="s">
        <v>193</v>
      </c>
      <c r="B110" s="276">
        <v>2</v>
      </c>
      <c r="C110" s="350">
        <v>137</v>
      </c>
      <c r="D110" s="350">
        <v>87</v>
      </c>
      <c r="E110" s="351">
        <v>50</v>
      </c>
      <c r="F110" s="75"/>
    </row>
    <row r="111" spans="1:10" ht="18" customHeight="1">
      <c r="A111" s="85" t="s">
        <v>78</v>
      </c>
      <c r="B111" s="276">
        <v>5</v>
      </c>
      <c r="C111" s="350">
        <v>232</v>
      </c>
      <c r="D111" s="350">
        <v>150</v>
      </c>
      <c r="E111" s="351">
        <v>82</v>
      </c>
      <c r="F111" s="75"/>
    </row>
    <row r="112" spans="1:10" s="97" customFormat="1">
      <c r="A112" s="70" t="s">
        <v>79</v>
      </c>
      <c r="B112" s="276">
        <v>5</v>
      </c>
      <c r="C112" s="350">
        <v>299</v>
      </c>
      <c r="D112" s="350">
        <v>198</v>
      </c>
      <c r="E112" s="351">
        <v>101</v>
      </c>
      <c r="F112" s="75"/>
    </row>
    <row r="113" spans="1:6" s="97" customFormat="1">
      <c r="A113" s="70" t="s">
        <v>194</v>
      </c>
      <c r="B113" s="276">
        <v>2</v>
      </c>
      <c r="C113" s="350">
        <v>132</v>
      </c>
      <c r="D113" s="350">
        <v>84</v>
      </c>
      <c r="E113" s="351">
        <v>48</v>
      </c>
      <c r="F113" s="75"/>
    </row>
    <row r="114" spans="1:6" s="97" customFormat="1">
      <c r="A114" s="70" t="s">
        <v>80</v>
      </c>
      <c r="B114" s="276">
        <v>5</v>
      </c>
      <c r="C114" s="350">
        <v>354</v>
      </c>
      <c r="D114" s="350">
        <v>208</v>
      </c>
      <c r="E114" s="351">
        <v>146</v>
      </c>
      <c r="F114" s="75"/>
    </row>
    <row r="115" spans="1:6" s="97" customFormat="1" ht="24" customHeight="1">
      <c r="A115" s="70" t="s">
        <v>195</v>
      </c>
      <c r="B115" s="276">
        <v>4</v>
      </c>
      <c r="C115" s="350">
        <v>331</v>
      </c>
      <c r="D115" s="350">
        <v>229</v>
      </c>
      <c r="E115" s="351">
        <v>102</v>
      </c>
      <c r="F115" s="75"/>
    </row>
    <row r="116" spans="1:6" s="97" customFormat="1" ht="18" customHeight="1">
      <c r="A116" s="85" t="s">
        <v>196</v>
      </c>
      <c r="B116" s="276">
        <v>4</v>
      </c>
      <c r="C116" s="350">
        <v>272</v>
      </c>
      <c r="D116" s="350">
        <v>180</v>
      </c>
      <c r="E116" s="351">
        <v>92</v>
      </c>
      <c r="F116" s="75"/>
    </row>
    <row r="117" spans="1:6">
      <c r="A117" s="85" t="s">
        <v>81</v>
      </c>
      <c r="B117" s="276">
        <v>6</v>
      </c>
      <c r="C117" s="350">
        <v>380</v>
      </c>
      <c r="D117" s="350">
        <v>241</v>
      </c>
      <c r="E117" s="351">
        <v>139</v>
      </c>
      <c r="F117" s="75"/>
    </row>
    <row r="118" spans="1:6" s="97" customFormat="1">
      <c r="A118" s="85" t="s">
        <v>197</v>
      </c>
      <c r="B118" s="276">
        <v>4</v>
      </c>
      <c r="C118" s="350">
        <v>279</v>
      </c>
      <c r="D118" s="350">
        <v>177</v>
      </c>
      <c r="E118" s="351">
        <v>102</v>
      </c>
      <c r="F118" s="75"/>
    </row>
    <row r="119" spans="1:6" s="10" customFormat="1" ht="24">
      <c r="A119" s="85" t="s">
        <v>84</v>
      </c>
      <c r="B119" s="276">
        <v>3</v>
      </c>
      <c r="C119" s="350">
        <v>315</v>
      </c>
      <c r="D119" s="350">
        <v>194</v>
      </c>
      <c r="E119" s="351">
        <v>121</v>
      </c>
      <c r="F119" s="75"/>
    </row>
    <row r="120" spans="1:6" s="97" customFormat="1" ht="24" customHeight="1">
      <c r="A120" s="85" t="s">
        <v>198</v>
      </c>
      <c r="B120" s="276">
        <v>6</v>
      </c>
      <c r="C120" s="350">
        <v>498</v>
      </c>
      <c r="D120" s="350">
        <v>295</v>
      </c>
      <c r="E120" s="351">
        <v>203</v>
      </c>
      <c r="F120" s="75"/>
    </row>
    <row r="121" spans="1:6" s="97" customFormat="1" ht="18" customHeight="1">
      <c r="A121" s="85" t="s">
        <v>226</v>
      </c>
      <c r="B121" s="276">
        <v>3</v>
      </c>
      <c r="C121" s="350">
        <v>182</v>
      </c>
      <c r="D121" s="350">
        <v>112</v>
      </c>
      <c r="E121" s="351">
        <v>70</v>
      </c>
      <c r="F121" s="75"/>
    </row>
    <row r="122" spans="1:6" s="97" customFormat="1">
      <c r="A122" s="85" t="s">
        <v>82</v>
      </c>
      <c r="B122" s="276">
        <v>3</v>
      </c>
      <c r="C122" s="350">
        <v>143</v>
      </c>
      <c r="D122" s="350">
        <v>98</v>
      </c>
      <c r="E122" s="351">
        <v>45</v>
      </c>
      <c r="F122" s="75"/>
    </row>
    <row r="123" spans="1:6" s="1" customFormat="1" ht="24" customHeight="1">
      <c r="A123" s="84" t="s">
        <v>199</v>
      </c>
      <c r="B123" s="250">
        <v>52</v>
      </c>
      <c r="C123" s="352">
        <v>3554</v>
      </c>
      <c r="D123" s="352">
        <v>2253</v>
      </c>
      <c r="E123" s="353">
        <v>1301</v>
      </c>
    </row>
    <row r="124" spans="1:6" ht="36" customHeight="1">
      <c r="A124" s="81"/>
      <c r="B124" s="555" t="s">
        <v>124</v>
      </c>
      <c r="C124" s="557"/>
      <c r="D124" s="557"/>
      <c r="E124" s="554"/>
    </row>
    <row r="125" spans="1:6" s="97" customFormat="1">
      <c r="A125" s="85" t="s">
        <v>193</v>
      </c>
      <c r="B125" s="392">
        <v>1</v>
      </c>
      <c r="C125" s="350">
        <v>92</v>
      </c>
      <c r="D125" s="350">
        <v>86</v>
      </c>
      <c r="E125" s="351">
        <v>6</v>
      </c>
      <c r="F125" s="75"/>
    </row>
    <row r="126" spans="1:6" ht="18" customHeight="1">
      <c r="A126" s="85" t="s">
        <v>78</v>
      </c>
      <c r="B126" s="392">
        <v>1</v>
      </c>
      <c r="C126" s="350">
        <v>104</v>
      </c>
      <c r="D126" s="350">
        <v>91</v>
      </c>
      <c r="E126" s="351">
        <v>13</v>
      </c>
      <c r="F126" s="75"/>
    </row>
    <row r="127" spans="1:6" s="97" customFormat="1">
      <c r="A127" s="70" t="s">
        <v>79</v>
      </c>
      <c r="B127" s="392">
        <v>2</v>
      </c>
      <c r="C127" s="350">
        <v>146</v>
      </c>
      <c r="D127" s="350">
        <v>131</v>
      </c>
      <c r="E127" s="351">
        <v>15</v>
      </c>
      <c r="F127" s="75"/>
    </row>
    <row r="128" spans="1:6" s="97" customFormat="1">
      <c r="A128" s="70" t="s">
        <v>194</v>
      </c>
      <c r="B128" s="392">
        <v>1</v>
      </c>
      <c r="C128" s="350">
        <v>82</v>
      </c>
      <c r="D128" s="350">
        <v>72</v>
      </c>
      <c r="E128" s="351">
        <v>10</v>
      </c>
      <c r="F128" s="75"/>
    </row>
    <row r="129" spans="1:6" s="97" customFormat="1">
      <c r="A129" s="70" t="s">
        <v>80</v>
      </c>
      <c r="B129" s="392">
        <v>2</v>
      </c>
      <c r="C129" s="350">
        <v>153</v>
      </c>
      <c r="D129" s="350">
        <v>143</v>
      </c>
      <c r="E129" s="351">
        <v>10</v>
      </c>
      <c r="F129" s="75"/>
    </row>
    <row r="130" spans="1:6" s="97" customFormat="1" ht="24" customHeight="1">
      <c r="A130" s="70" t="s">
        <v>195</v>
      </c>
      <c r="B130" s="392">
        <v>3</v>
      </c>
      <c r="C130" s="350">
        <v>318</v>
      </c>
      <c r="D130" s="350">
        <v>245</v>
      </c>
      <c r="E130" s="351">
        <v>73</v>
      </c>
      <c r="F130" s="75"/>
    </row>
    <row r="131" spans="1:6" s="97" customFormat="1" ht="18" customHeight="1">
      <c r="A131" s="85" t="s">
        <v>196</v>
      </c>
      <c r="B131" s="392">
        <v>1</v>
      </c>
      <c r="C131" s="350">
        <v>23</v>
      </c>
      <c r="D131" s="350">
        <v>22</v>
      </c>
      <c r="E131" s="351">
        <v>1</v>
      </c>
      <c r="F131" s="75"/>
    </row>
    <row r="132" spans="1:6">
      <c r="A132" s="85" t="s">
        <v>81</v>
      </c>
      <c r="B132" s="392">
        <v>1</v>
      </c>
      <c r="C132" s="350">
        <v>79</v>
      </c>
      <c r="D132" s="350">
        <v>75</v>
      </c>
      <c r="E132" s="351">
        <v>4</v>
      </c>
      <c r="F132" s="75"/>
    </row>
    <row r="133" spans="1:6" s="97" customFormat="1">
      <c r="A133" s="85" t="s">
        <v>197</v>
      </c>
      <c r="B133" s="392">
        <v>1</v>
      </c>
      <c r="C133" s="350">
        <v>75</v>
      </c>
      <c r="D133" s="350">
        <v>66</v>
      </c>
      <c r="E133" s="351">
        <v>9</v>
      </c>
      <c r="F133" s="75"/>
    </row>
    <row r="134" spans="1:6" s="10" customFormat="1" ht="24">
      <c r="A134" s="85" t="s">
        <v>84</v>
      </c>
      <c r="B134" s="392">
        <v>1</v>
      </c>
      <c r="C134" s="350">
        <v>108</v>
      </c>
      <c r="D134" s="350">
        <v>100</v>
      </c>
      <c r="E134" s="351">
        <v>8</v>
      </c>
      <c r="F134" s="75"/>
    </row>
    <row r="135" spans="1:6" s="97" customFormat="1" ht="24" customHeight="1">
      <c r="A135" s="85" t="s">
        <v>198</v>
      </c>
      <c r="B135" s="392">
        <v>2</v>
      </c>
      <c r="C135" s="350">
        <v>152</v>
      </c>
      <c r="D135" s="350">
        <v>143</v>
      </c>
      <c r="E135" s="351">
        <v>9</v>
      </c>
      <c r="F135" s="75"/>
    </row>
    <row r="136" spans="1:6" s="97" customFormat="1" ht="18" customHeight="1">
      <c r="A136" s="85" t="s">
        <v>226</v>
      </c>
      <c r="B136" s="392">
        <v>1</v>
      </c>
      <c r="C136" s="350">
        <v>17</v>
      </c>
      <c r="D136" s="350">
        <v>17</v>
      </c>
      <c r="E136" s="351">
        <v>0</v>
      </c>
      <c r="F136" s="75"/>
    </row>
    <row r="137" spans="1:6" s="97" customFormat="1">
      <c r="A137" s="85" t="s">
        <v>82</v>
      </c>
      <c r="B137" s="392">
        <v>1</v>
      </c>
      <c r="C137" s="350">
        <v>90</v>
      </c>
      <c r="D137" s="350">
        <v>85</v>
      </c>
      <c r="E137" s="351">
        <v>5</v>
      </c>
      <c r="F137" s="75"/>
    </row>
    <row r="138" spans="1:6" s="1" customFormat="1" ht="24" customHeight="1">
      <c r="A138" s="84" t="s">
        <v>199</v>
      </c>
      <c r="B138" s="250">
        <v>18</v>
      </c>
      <c r="C138" s="352">
        <v>1439</v>
      </c>
      <c r="D138" s="352">
        <v>1276</v>
      </c>
      <c r="E138" s="353">
        <v>163</v>
      </c>
    </row>
    <row r="139" spans="1:6" ht="36" customHeight="1">
      <c r="A139" s="81"/>
      <c r="B139" s="555" t="s">
        <v>139</v>
      </c>
      <c r="C139" s="557"/>
      <c r="D139" s="557"/>
      <c r="E139" s="554"/>
    </row>
    <row r="140" spans="1:6" s="97" customFormat="1">
      <c r="A140" s="85" t="s">
        <v>193</v>
      </c>
      <c r="B140" s="276">
        <v>1</v>
      </c>
      <c r="C140" s="282" t="s">
        <v>140</v>
      </c>
      <c r="D140" s="282" t="s">
        <v>140</v>
      </c>
      <c r="E140" s="147" t="s">
        <v>140</v>
      </c>
      <c r="F140" s="75"/>
    </row>
    <row r="141" spans="1:6" ht="18" customHeight="1">
      <c r="A141" s="85" t="s">
        <v>78</v>
      </c>
      <c r="B141" s="276">
        <v>1</v>
      </c>
      <c r="C141" s="282" t="s">
        <v>140</v>
      </c>
      <c r="D141" s="282" t="s">
        <v>140</v>
      </c>
      <c r="E141" s="147" t="s">
        <v>140</v>
      </c>
      <c r="F141" s="75"/>
    </row>
    <row r="142" spans="1:6" s="97" customFormat="1">
      <c r="A142" s="70" t="s">
        <v>79</v>
      </c>
      <c r="B142" s="276">
        <v>0</v>
      </c>
      <c r="C142" s="282" t="s">
        <v>140</v>
      </c>
      <c r="D142" s="282" t="s">
        <v>140</v>
      </c>
      <c r="E142" s="147" t="s">
        <v>140</v>
      </c>
      <c r="F142" s="75"/>
    </row>
    <row r="143" spans="1:6" s="97" customFormat="1">
      <c r="A143" s="70" t="s">
        <v>194</v>
      </c>
      <c r="B143" s="276">
        <v>1</v>
      </c>
      <c r="C143" s="282" t="s">
        <v>140</v>
      </c>
      <c r="D143" s="282" t="s">
        <v>140</v>
      </c>
      <c r="E143" s="147" t="s">
        <v>140</v>
      </c>
      <c r="F143" s="75"/>
    </row>
    <row r="144" spans="1:6" s="97" customFormat="1">
      <c r="A144" s="70" t="s">
        <v>80</v>
      </c>
      <c r="B144" s="276">
        <v>1</v>
      </c>
      <c r="C144" s="282" t="s">
        <v>140</v>
      </c>
      <c r="D144" s="282" t="s">
        <v>140</v>
      </c>
      <c r="E144" s="147" t="s">
        <v>140</v>
      </c>
      <c r="F144" s="75"/>
    </row>
    <row r="145" spans="1:24" s="97" customFormat="1" ht="24" customHeight="1">
      <c r="A145" s="70" t="s">
        <v>195</v>
      </c>
      <c r="B145" s="276">
        <v>1</v>
      </c>
      <c r="C145" s="282" t="s">
        <v>140</v>
      </c>
      <c r="D145" s="282" t="s">
        <v>140</v>
      </c>
      <c r="E145" s="147" t="s">
        <v>140</v>
      </c>
      <c r="F145" s="75"/>
    </row>
    <row r="146" spans="1:24" s="97" customFormat="1" ht="18" customHeight="1">
      <c r="A146" s="85" t="s">
        <v>196</v>
      </c>
      <c r="B146" s="276">
        <v>1</v>
      </c>
      <c r="C146" s="282" t="s">
        <v>140</v>
      </c>
      <c r="D146" s="282" t="s">
        <v>140</v>
      </c>
      <c r="E146" s="147" t="s">
        <v>140</v>
      </c>
      <c r="F146" s="75"/>
    </row>
    <row r="147" spans="1:24">
      <c r="A147" s="85" t="s">
        <v>81</v>
      </c>
      <c r="B147" s="276">
        <v>1</v>
      </c>
      <c r="C147" s="282" t="s">
        <v>140</v>
      </c>
      <c r="D147" s="282" t="s">
        <v>140</v>
      </c>
      <c r="E147" s="147" t="s">
        <v>140</v>
      </c>
      <c r="F147" s="75"/>
    </row>
    <row r="148" spans="1:24" s="97" customFormat="1">
      <c r="A148" s="85" t="s">
        <v>197</v>
      </c>
      <c r="B148" s="276">
        <v>0</v>
      </c>
      <c r="C148" s="282" t="s">
        <v>140</v>
      </c>
      <c r="D148" s="282" t="s">
        <v>140</v>
      </c>
      <c r="E148" s="147" t="s">
        <v>140</v>
      </c>
      <c r="F148" s="75"/>
    </row>
    <row r="149" spans="1:24" s="10" customFormat="1" ht="24">
      <c r="A149" s="85" t="s">
        <v>135</v>
      </c>
      <c r="B149" s="276">
        <v>2</v>
      </c>
      <c r="C149" s="282" t="s">
        <v>140</v>
      </c>
      <c r="D149" s="282" t="s">
        <v>140</v>
      </c>
      <c r="E149" s="147" t="s">
        <v>140</v>
      </c>
      <c r="F149" s="75"/>
    </row>
    <row r="150" spans="1:24" s="97" customFormat="1" ht="24" customHeight="1">
      <c r="A150" s="85" t="s">
        <v>198</v>
      </c>
      <c r="B150" s="276">
        <v>1</v>
      </c>
      <c r="C150" s="282" t="s">
        <v>140</v>
      </c>
      <c r="D150" s="282" t="s">
        <v>140</v>
      </c>
      <c r="E150" s="147" t="s">
        <v>140</v>
      </c>
      <c r="F150" s="75"/>
    </row>
    <row r="151" spans="1:24" s="97" customFormat="1" ht="18" customHeight="1">
      <c r="A151" s="85" t="s">
        <v>226</v>
      </c>
      <c r="B151" s="276">
        <v>0</v>
      </c>
      <c r="C151" s="282" t="s">
        <v>140</v>
      </c>
      <c r="D151" s="282" t="s">
        <v>140</v>
      </c>
      <c r="E151" s="147" t="s">
        <v>140</v>
      </c>
      <c r="F151" s="75"/>
    </row>
    <row r="152" spans="1:24" s="97" customFormat="1">
      <c r="A152" s="85" t="s">
        <v>82</v>
      </c>
      <c r="B152" s="276">
        <v>0</v>
      </c>
      <c r="C152" s="282" t="s">
        <v>140</v>
      </c>
      <c r="D152" s="282" t="s">
        <v>140</v>
      </c>
      <c r="E152" s="147" t="s">
        <v>140</v>
      </c>
      <c r="F152" s="75"/>
    </row>
    <row r="153" spans="1:24" s="1" customFormat="1" ht="24" customHeight="1">
      <c r="A153" s="84" t="s">
        <v>199</v>
      </c>
      <c r="B153" s="250">
        <v>10</v>
      </c>
      <c r="C153" s="283" t="s">
        <v>140</v>
      </c>
      <c r="D153" s="283" t="s">
        <v>140</v>
      </c>
      <c r="E153" s="149" t="s">
        <v>140</v>
      </c>
    </row>
    <row r="154" spans="1:24" ht="24" customHeight="1">
      <c r="A154" s="46" t="s">
        <v>185</v>
      </c>
    </row>
    <row r="155" spans="1:24" ht="12.6" customHeight="1">
      <c r="A155" s="17" t="s">
        <v>160</v>
      </c>
      <c r="B155" s="21"/>
      <c r="C155" s="21"/>
      <c r="D155" s="20"/>
      <c r="E155" s="8"/>
      <c r="F155" s="8"/>
      <c r="G155" s="8"/>
      <c r="H155" s="8"/>
      <c r="I155" s="8"/>
      <c r="J155" s="8"/>
      <c r="K155" s="8"/>
      <c r="L155" s="8"/>
      <c r="M155" s="8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</row>
  </sheetData>
  <mergeCells count="14">
    <mergeCell ref="A1:E1"/>
    <mergeCell ref="B94:E94"/>
    <mergeCell ref="B4:E4"/>
    <mergeCell ref="B19:E19"/>
    <mergeCell ref="B34:E34"/>
    <mergeCell ref="B49:E49"/>
    <mergeCell ref="A2:A3"/>
    <mergeCell ref="B2:B3"/>
    <mergeCell ref="C2:E2"/>
    <mergeCell ref="B109:E109"/>
    <mergeCell ref="B124:E124"/>
    <mergeCell ref="B139:E139"/>
    <mergeCell ref="B64:E64"/>
    <mergeCell ref="B79:E79"/>
  </mergeCells>
  <phoneticPr fontId="0" type="noConversion"/>
  <pageMargins left="0.78740157480314965" right="0.78740157480314965" top="0.98425196850393704" bottom="0.78740157480314965" header="0.51181102362204722" footer="0.51181102362204722"/>
  <pageSetup paperSize="9" firstPageNumber="33" orientation="portrait" useFirstPageNumber="1" r:id="rId1"/>
  <headerFooter alignWithMargins="0">
    <oddHeader>&amp;C&amp;P</oddHeader>
    <oddFooter>&amp;C&amp;"Arial,Standard"&amp;6© Statistisches Landesamt des Freistaates Sachsen - B I 6 - j/15</oddFooter>
  </headerFooter>
  <rowBreaks count="4" manualBreakCount="4">
    <brk id="33" max="16383" man="1"/>
    <brk id="63" max="4" man="1"/>
    <brk id="93" max="4" man="1"/>
    <brk id="123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>
    <tabColor rgb="FF00B050"/>
  </sheetPr>
  <dimension ref="A1:X155"/>
  <sheetViews>
    <sheetView showGridLines="0" topLeftCell="A136" zoomScaleNormal="100" workbookViewId="0">
      <selection sqref="A1:G1"/>
    </sheetView>
  </sheetViews>
  <sheetFormatPr baseColWidth="10" defaultRowHeight="12" customHeight="1"/>
  <cols>
    <col min="1" max="1" width="28.28515625" customWidth="1"/>
    <col min="2" max="5" width="16.7109375" customWidth="1"/>
  </cols>
  <sheetData>
    <row r="1" spans="1:6" ht="48" customHeight="1">
      <c r="A1" s="539" t="s">
        <v>285</v>
      </c>
      <c r="B1" s="558"/>
      <c r="C1" s="558"/>
      <c r="D1" s="558"/>
      <c r="E1" s="558"/>
    </row>
    <row r="2" spans="1:6" ht="20.100000000000001" customHeight="1">
      <c r="A2" s="560" t="s">
        <v>159</v>
      </c>
      <c r="B2" s="562" t="s">
        <v>179</v>
      </c>
      <c r="C2" s="564" t="s">
        <v>213</v>
      </c>
      <c r="D2" s="565"/>
      <c r="E2" s="565"/>
    </row>
    <row r="3" spans="1:6" ht="20.100000000000001" customHeight="1">
      <c r="A3" s="561"/>
      <c r="B3" s="563"/>
      <c r="C3" s="29" t="s">
        <v>180</v>
      </c>
      <c r="D3" s="29" t="s">
        <v>181</v>
      </c>
      <c r="E3" s="54" t="s">
        <v>182</v>
      </c>
    </row>
    <row r="4" spans="1:6" ht="36" customHeight="1">
      <c r="A4" s="81"/>
      <c r="B4" s="555" t="s">
        <v>138</v>
      </c>
      <c r="C4" s="557"/>
      <c r="D4" s="557"/>
      <c r="E4" s="554"/>
    </row>
    <row r="5" spans="1:6" s="97" customFormat="1">
      <c r="A5" s="85" t="s">
        <v>193</v>
      </c>
      <c r="B5" s="392">
        <v>11</v>
      </c>
      <c r="C5" s="467">
        <v>1644</v>
      </c>
      <c r="D5" s="467">
        <v>1031</v>
      </c>
      <c r="E5" s="466">
        <v>613</v>
      </c>
      <c r="F5" s="75"/>
    </row>
    <row r="6" spans="1:6" ht="18" customHeight="1">
      <c r="A6" s="85" t="s">
        <v>78</v>
      </c>
      <c r="B6" s="392">
        <v>11</v>
      </c>
      <c r="C6" s="467">
        <v>1235</v>
      </c>
      <c r="D6" s="467">
        <v>766</v>
      </c>
      <c r="E6" s="466">
        <v>469</v>
      </c>
      <c r="F6" s="75"/>
    </row>
    <row r="7" spans="1:6" s="97" customFormat="1">
      <c r="A7" s="70" t="s">
        <v>79</v>
      </c>
      <c r="B7" s="392">
        <v>13</v>
      </c>
      <c r="C7" s="467">
        <v>1544</v>
      </c>
      <c r="D7" s="467">
        <v>960</v>
      </c>
      <c r="E7" s="466">
        <v>584</v>
      </c>
      <c r="F7" s="75"/>
    </row>
    <row r="8" spans="1:6" s="97" customFormat="1">
      <c r="A8" s="70" t="s">
        <v>194</v>
      </c>
      <c r="B8" s="392">
        <v>8</v>
      </c>
      <c r="C8" s="467">
        <v>874</v>
      </c>
      <c r="D8" s="467">
        <v>530</v>
      </c>
      <c r="E8" s="466">
        <v>344</v>
      </c>
      <c r="F8" s="75"/>
    </row>
    <row r="9" spans="1:6" s="97" customFormat="1">
      <c r="A9" s="70" t="s">
        <v>80</v>
      </c>
      <c r="B9" s="392">
        <v>13</v>
      </c>
      <c r="C9" s="467">
        <v>1395</v>
      </c>
      <c r="D9" s="467">
        <v>881</v>
      </c>
      <c r="E9" s="466">
        <v>514</v>
      </c>
      <c r="F9" s="75"/>
    </row>
    <row r="10" spans="1:6" s="97" customFormat="1" ht="24" customHeight="1">
      <c r="A10" s="70" t="s">
        <v>195</v>
      </c>
      <c r="B10" s="392">
        <v>13</v>
      </c>
      <c r="C10" s="467">
        <v>1937</v>
      </c>
      <c r="D10" s="467">
        <v>1240</v>
      </c>
      <c r="E10" s="466">
        <v>697</v>
      </c>
      <c r="F10" s="75"/>
    </row>
    <row r="11" spans="1:6" s="97" customFormat="1" ht="18" customHeight="1">
      <c r="A11" s="85" t="s">
        <v>196</v>
      </c>
      <c r="B11" s="392">
        <v>10</v>
      </c>
      <c r="C11" s="467">
        <v>1331</v>
      </c>
      <c r="D11" s="467">
        <v>848</v>
      </c>
      <c r="E11" s="466">
        <v>483</v>
      </c>
      <c r="F11" s="75"/>
    </row>
    <row r="12" spans="1:6">
      <c r="A12" s="85" t="s">
        <v>81</v>
      </c>
      <c r="B12" s="392">
        <v>10</v>
      </c>
      <c r="C12" s="467">
        <v>1266</v>
      </c>
      <c r="D12" s="467">
        <v>795</v>
      </c>
      <c r="E12" s="466">
        <v>471</v>
      </c>
      <c r="F12" s="75"/>
    </row>
    <row r="13" spans="1:6" s="97" customFormat="1">
      <c r="A13" s="85" t="s">
        <v>197</v>
      </c>
      <c r="B13" s="392">
        <v>8</v>
      </c>
      <c r="C13" s="467">
        <v>1160</v>
      </c>
      <c r="D13" s="467">
        <v>710</v>
      </c>
      <c r="E13" s="466">
        <v>450</v>
      </c>
      <c r="F13" s="75"/>
    </row>
    <row r="14" spans="1:6" s="10" customFormat="1" ht="24">
      <c r="A14" s="85" t="s">
        <v>84</v>
      </c>
      <c r="B14" s="392">
        <v>8</v>
      </c>
      <c r="C14" s="467">
        <v>1166</v>
      </c>
      <c r="D14" s="467">
        <v>740</v>
      </c>
      <c r="E14" s="466">
        <v>426</v>
      </c>
      <c r="F14" s="75"/>
    </row>
    <row r="15" spans="1:6" s="97" customFormat="1" ht="24" customHeight="1">
      <c r="A15" s="85" t="s">
        <v>198</v>
      </c>
      <c r="B15" s="392">
        <v>16</v>
      </c>
      <c r="C15" s="467">
        <v>2386</v>
      </c>
      <c r="D15" s="467">
        <v>1519</v>
      </c>
      <c r="E15" s="466">
        <v>867</v>
      </c>
      <c r="F15" s="75"/>
    </row>
    <row r="16" spans="1:6" s="97" customFormat="1" ht="18" customHeight="1">
      <c r="A16" s="85" t="s">
        <v>226</v>
      </c>
      <c r="B16" s="392">
        <v>7</v>
      </c>
      <c r="C16" s="467">
        <v>734</v>
      </c>
      <c r="D16" s="467">
        <v>447</v>
      </c>
      <c r="E16" s="466">
        <v>287</v>
      </c>
      <c r="F16" s="75"/>
    </row>
    <row r="17" spans="1:6" s="97" customFormat="1">
      <c r="A17" s="85" t="s">
        <v>82</v>
      </c>
      <c r="B17" s="392">
        <v>7</v>
      </c>
      <c r="C17" s="467">
        <v>810</v>
      </c>
      <c r="D17" s="467">
        <v>492</v>
      </c>
      <c r="E17" s="466">
        <v>318</v>
      </c>
      <c r="F17" s="75"/>
    </row>
    <row r="18" spans="1:6" s="97" customFormat="1" ht="24" customHeight="1">
      <c r="A18" s="84" t="s">
        <v>199</v>
      </c>
      <c r="B18" s="250">
        <v>135</v>
      </c>
      <c r="C18" s="464">
        <v>17482</v>
      </c>
      <c r="D18" s="464">
        <v>10959</v>
      </c>
      <c r="E18" s="465">
        <v>6523</v>
      </c>
      <c r="F18" s="68"/>
    </row>
    <row r="19" spans="1:6" ht="36" customHeight="1">
      <c r="A19" s="81"/>
      <c r="B19" s="555" t="s">
        <v>136</v>
      </c>
      <c r="C19" s="557"/>
      <c r="D19" s="557"/>
      <c r="E19" s="554"/>
    </row>
    <row r="20" spans="1:6" s="97" customFormat="1">
      <c r="A20" s="85" t="s">
        <v>193</v>
      </c>
      <c r="B20" s="392">
        <v>0</v>
      </c>
      <c r="C20" s="467">
        <v>0</v>
      </c>
      <c r="D20" s="467">
        <v>0</v>
      </c>
      <c r="E20" s="466">
        <v>0</v>
      </c>
      <c r="F20" s="75"/>
    </row>
    <row r="21" spans="1:6" ht="18" customHeight="1">
      <c r="A21" s="85" t="s">
        <v>78</v>
      </c>
      <c r="B21" s="392">
        <v>2</v>
      </c>
      <c r="C21" s="467">
        <v>409</v>
      </c>
      <c r="D21" s="467">
        <v>227</v>
      </c>
      <c r="E21" s="466">
        <v>182</v>
      </c>
      <c r="F21" s="75"/>
    </row>
    <row r="22" spans="1:6" s="97" customFormat="1">
      <c r="A22" s="70" t="s">
        <v>79</v>
      </c>
      <c r="B22" s="392">
        <v>1</v>
      </c>
      <c r="C22" s="467">
        <v>232</v>
      </c>
      <c r="D22" s="467">
        <v>146</v>
      </c>
      <c r="E22" s="466">
        <v>86</v>
      </c>
      <c r="F22" s="75"/>
    </row>
    <row r="23" spans="1:6" s="97" customFormat="1">
      <c r="A23" s="70" t="s">
        <v>194</v>
      </c>
      <c r="B23" s="392">
        <v>1</v>
      </c>
      <c r="C23" s="467">
        <v>178</v>
      </c>
      <c r="D23" s="467">
        <v>105</v>
      </c>
      <c r="E23" s="466">
        <v>73</v>
      </c>
      <c r="F23" s="75"/>
    </row>
    <row r="24" spans="1:6" s="97" customFormat="1">
      <c r="A24" s="70" t="s">
        <v>80</v>
      </c>
      <c r="B24" s="392">
        <v>0</v>
      </c>
      <c r="C24" s="467">
        <v>0</v>
      </c>
      <c r="D24" s="467">
        <v>0</v>
      </c>
      <c r="E24" s="466">
        <v>0</v>
      </c>
      <c r="F24" s="75"/>
    </row>
    <row r="25" spans="1:6" s="97" customFormat="1" ht="24" customHeight="1">
      <c r="A25" s="70" t="s">
        <v>195</v>
      </c>
      <c r="B25" s="392">
        <v>0</v>
      </c>
      <c r="C25" s="467">
        <v>0</v>
      </c>
      <c r="D25" s="467">
        <v>0</v>
      </c>
      <c r="E25" s="466">
        <v>0</v>
      </c>
      <c r="F25" s="75"/>
    </row>
    <row r="26" spans="1:6" s="97" customFormat="1" ht="18" customHeight="1">
      <c r="A26" s="85" t="s">
        <v>196</v>
      </c>
      <c r="B26" s="392">
        <v>0</v>
      </c>
      <c r="C26" s="467">
        <v>0</v>
      </c>
      <c r="D26" s="467">
        <v>0</v>
      </c>
      <c r="E26" s="466">
        <v>0</v>
      </c>
      <c r="F26" s="75"/>
    </row>
    <row r="27" spans="1:6">
      <c r="A27" s="85" t="s">
        <v>81</v>
      </c>
      <c r="B27" s="392">
        <v>2</v>
      </c>
      <c r="C27" s="467">
        <v>530</v>
      </c>
      <c r="D27" s="467">
        <v>331</v>
      </c>
      <c r="E27" s="466">
        <v>199</v>
      </c>
      <c r="F27" s="75"/>
    </row>
    <row r="28" spans="1:6" s="97" customFormat="1">
      <c r="A28" s="85" t="s">
        <v>197</v>
      </c>
      <c r="B28" s="392">
        <v>1</v>
      </c>
      <c r="C28" s="467">
        <v>288</v>
      </c>
      <c r="D28" s="467">
        <v>164</v>
      </c>
      <c r="E28" s="466">
        <v>124</v>
      </c>
      <c r="F28" s="75"/>
    </row>
    <row r="29" spans="1:6" s="10" customFormat="1" ht="24">
      <c r="A29" s="85" t="s">
        <v>84</v>
      </c>
      <c r="B29" s="392">
        <v>1</v>
      </c>
      <c r="C29" s="467">
        <v>194</v>
      </c>
      <c r="D29" s="467">
        <v>130</v>
      </c>
      <c r="E29" s="466">
        <v>64</v>
      </c>
      <c r="F29" s="75"/>
    </row>
    <row r="30" spans="1:6" s="97" customFormat="1" ht="24" customHeight="1">
      <c r="A30" s="85" t="s">
        <v>198</v>
      </c>
      <c r="B30" s="392">
        <v>0</v>
      </c>
      <c r="C30" s="467">
        <v>0</v>
      </c>
      <c r="D30" s="467">
        <v>0</v>
      </c>
      <c r="E30" s="466">
        <v>0</v>
      </c>
      <c r="F30" s="75"/>
    </row>
    <row r="31" spans="1:6" s="97" customFormat="1" ht="18" customHeight="1">
      <c r="A31" s="85" t="s">
        <v>226</v>
      </c>
      <c r="B31" s="392">
        <v>0</v>
      </c>
      <c r="C31" s="467">
        <v>0</v>
      </c>
      <c r="D31" s="467">
        <v>0</v>
      </c>
      <c r="E31" s="466">
        <v>0</v>
      </c>
      <c r="F31" s="75"/>
    </row>
    <row r="32" spans="1:6" s="97" customFormat="1">
      <c r="A32" s="85" t="s">
        <v>82</v>
      </c>
      <c r="B32" s="392">
        <v>1</v>
      </c>
      <c r="C32" s="467">
        <v>217</v>
      </c>
      <c r="D32" s="467">
        <v>136</v>
      </c>
      <c r="E32" s="466">
        <v>81</v>
      </c>
      <c r="F32" s="75"/>
    </row>
    <row r="33" spans="1:6" s="97" customFormat="1" ht="24" customHeight="1">
      <c r="A33" s="84" t="s">
        <v>199</v>
      </c>
      <c r="B33" s="250">
        <v>9</v>
      </c>
      <c r="C33" s="464">
        <v>2048</v>
      </c>
      <c r="D33" s="464">
        <v>1239</v>
      </c>
      <c r="E33" s="465">
        <v>809</v>
      </c>
      <c r="F33" s="68"/>
    </row>
    <row r="34" spans="1:6" ht="36" customHeight="1">
      <c r="A34" s="81"/>
      <c r="B34" s="566" t="s">
        <v>120</v>
      </c>
      <c r="C34" s="554"/>
      <c r="D34" s="554"/>
      <c r="E34" s="554"/>
    </row>
    <row r="35" spans="1:6" s="97" customFormat="1">
      <c r="A35" s="389" t="s">
        <v>193</v>
      </c>
      <c r="B35" s="392">
        <v>3</v>
      </c>
      <c r="C35" s="467">
        <v>659</v>
      </c>
      <c r="D35" s="467">
        <v>383</v>
      </c>
      <c r="E35" s="466">
        <v>276</v>
      </c>
      <c r="F35" s="75"/>
    </row>
    <row r="36" spans="1:6" ht="18" customHeight="1">
      <c r="A36" s="85" t="s">
        <v>78</v>
      </c>
      <c r="B36" s="392">
        <v>3</v>
      </c>
      <c r="C36" s="467">
        <v>490</v>
      </c>
      <c r="D36" s="467">
        <v>298</v>
      </c>
      <c r="E36" s="466">
        <v>192</v>
      </c>
      <c r="F36" s="75"/>
    </row>
    <row r="37" spans="1:6" s="97" customFormat="1">
      <c r="A37" s="70" t="s">
        <v>79</v>
      </c>
      <c r="B37" s="392">
        <v>6</v>
      </c>
      <c r="C37" s="467">
        <v>961</v>
      </c>
      <c r="D37" s="467">
        <v>549</v>
      </c>
      <c r="E37" s="466">
        <v>412</v>
      </c>
      <c r="F37" s="75"/>
    </row>
    <row r="38" spans="1:6" s="97" customFormat="1">
      <c r="A38" s="70" t="s">
        <v>194</v>
      </c>
      <c r="B38" s="392">
        <v>3</v>
      </c>
      <c r="C38" s="467">
        <v>482</v>
      </c>
      <c r="D38" s="467">
        <v>269</v>
      </c>
      <c r="E38" s="466">
        <v>213</v>
      </c>
      <c r="F38" s="75"/>
    </row>
    <row r="39" spans="1:6" s="97" customFormat="1">
      <c r="A39" s="70" t="s">
        <v>80</v>
      </c>
      <c r="B39" s="392">
        <v>5</v>
      </c>
      <c r="C39" s="467">
        <v>823</v>
      </c>
      <c r="D39" s="467">
        <v>494</v>
      </c>
      <c r="E39" s="466">
        <v>329</v>
      </c>
      <c r="F39" s="75"/>
    </row>
    <row r="40" spans="1:6" s="97" customFormat="1" ht="24" customHeight="1">
      <c r="A40" s="70" t="s">
        <v>195</v>
      </c>
      <c r="B40" s="392">
        <v>5</v>
      </c>
      <c r="C40" s="467">
        <v>1027</v>
      </c>
      <c r="D40" s="467">
        <v>601</v>
      </c>
      <c r="E40" s="466">
        <v>426</v>
      </c>
      <c r="F40" s="75"/>
    </row>
    <row r="41" spans="1:6" s="97" customFormat="1" ht="18" customHeight="1">
      <c r="A41" s="85" t="s">
        <v>196</v>
      </c>
      <c r="B41" s="392">
        <v>5</v>
      </c>
      <c r="C41" s="467">
        <v>996</v>
      </c>
      <c r="D41" s="467">
        <v>624</v>
      </c>
      <c r="E41" s="466">
        <v>372</v>
      </c>
      <c r="F41" s="75"/>
    </row>
    <row r="42" spans="1:6">
      <c r="A42" s="85" t="s">
        <v>81</v>
      </c>
      <c r="B42" s="392">
        <v>3</v>
      </c>
      <c r="C42" s="467">
        <v>433</v>
      </c>
      <c r="D42" s="467">
        <v>252</v>
      </c>
      <c r="E42" s="466">
        <v>181</v>
      </c>
      <c r="F42" s="75"/>
    </row>
    <row r="43" spans="1:6" s="97" customFormat="1">
      <c r="A43" s="85" t="s">
        <v>197</v>
      </c>
      <c r="B43" s="392">
        <v>3</v>
      </c>
      <c r="C43" s="467">
        <v>561</v>
      </c>
      <c r="D43" s="467">
        <v>325</v>
      </c>
      <c r="E43" s="466">
        <v>236</v>
      </c>
      <c r="F43" s="75"/>
    </row>
    <row r="44" spans="1:6" s="10" customFormat="1" ht="24">
      <c r="A44" s="85" t="s">
        <v>84</v>
      </c>
      <c r="B44" s="392">
        <v>4</v>
      </c>
      <c r="C44" s="467">
        <v>690</v>
      </c>
      <c r="D44" s="467">
        <v>398</v>
      </c>
      <c r="E44" s="466">
        <v>292</v>
      </c>
      <c r="F44" s="75"/>
    </row>
    <row r="45" spans="1:6" s="97" customFormat="1" ht="24" customHeight="1">
      <c r="A45" s="85" t="s">
        <v>198</v>
      </c>
      <c r="B45" s="392">
        <v>6</v>
      </c>
      <c r="C45" s="467">
        <v>1100</v>
      </c>
      <c r="D45" s="467">
        <v>620</v>
      </c>
      <c r="E45" s="466">
        <v>480</v>
      </c>
      <c r="F45" s="75"/>
    </row>
    <row r="46" spans="1:6" s="97" customFormat="1" ht="18" customHeight="1">
      <c r="A46" s="85" t="s">
        <v>226</v>
      </c>
      <c r="B46" s="392">
        <v>4</v>
      </c>
      <c r="C46" s="467">
        <v>552</v>
      </c>
      <c r="D46" s="467">
        <v>335</v>
      </c>
      <c r="E46" s="466">
        <v>217</v>
      </c>
      <c r="F46" s="75"/>
    </row>
    <row r="47" spans="1:6" s="97" customFormat="1">
      <c r="A47" s="85" t="s">
        <v>82</v>
      </c>
      <c r="B47" s="392">
        <v>3</v>
      </c>
      <c r="C47" s="467">
        <v>450</v>
      </c>
      <c r="D47" s="467">
        <v>258</v>
      </c>
      <c r="E47" s="466">
        <v>192</v>
      </c>
      <c r="F47" s="75"/>
    </row>
    <row r="48" spans="1:6" s="97" customFormat="1" ht="24" customHeight="1">
      <c r="A48" s="84" t="s">
        <v>199</v>
      </c>
      <c r="B48" s="250">
        <v>53</v>
      </c>
      <c r="C48" s="464">
        <v>9224</v>
      </c>
      <c r="D48" s="464">
        <v>5406</v>
      </c>
      <c r="E48" s="465">
        <v>3818</v>
      </c>
      <c r="F48" s="68"/>
    </row>
    <row r="49" spans="1:6" ht="36" customHeight="1">
      <c r="A49" s="81"/>
      <c r="B49" s="555" t="s">
        <v>121</v>
      </c>
      <c r="C49" s="557"/>
      <c r="D49" s="557"/>
      <c r="E49" s="554"/>
    </row>
    <row r="50" spans="1:6" s="97" customFormat="1">
      <c r="A50" s="85" t="s">
        <v>193</v>
      </c>
      <c r="B50" s="392">
        <v>1</v>
      </c>
      <c r="C50" s="467">
        <v>160</v>
      </c>
      <c r="D50" s="467">
        <v>90</v>
      </c>
      <c r="E50" s="466">
        <v>70</v>
      </c>
      <c r="F50" s="75"/>
    </row>
    <row r="51" spans="1:6" ht="18" customHeight="1">
      <c r="A51" s="85" t="s">
        <v>78</v>
      </c>
      <c r="B51" s="392">
        <v>0</v>
      </c>
      <c r="C51" s="467">
        <v>0</v>
      </c>
      <c r="D51" s="467">
        <v>0</v>
      </c>
      <c r="E51" s="466">
        <v>0</v>
      </c>
      <c r="F51" s="75"/>
    </row>
    <row r="52" spans="1:6" s="97" customFormat="1">
      <c r="A52" s="70" t="s">
        <v>79</v>
      </c>
      <c r="B52" s="392">
        <v>0</v>
      </c>
      <c r="C52" s="467">
        <v>0</v>
      </c>
      <c r="D52" s="467">
        <v>0</v>
      </c>
      <c r="E52" s="466">
        <v>0</v>
      </c>
      <c r="F52" s="75"/>
    </row>
    <row r="53" spans="1:6" s="97" customFormat="1">
      <c r="A53" s="70" t="s">
        <v>194</v>
      </c>
      <c r="B53" s="392">
        <v>0</v>
      </c>
      <c r="C53" s="467">
        <v>0</v>
      </c>
      <c r="D53" s="467">
        <v>0</v>
      </c>
      <c r="E53" s="466">
        <v>0</v>
      </c>
      <c r="F53" s="75"/>
    </row>
    <row r="54" spans="1:6" s="97" customFormat="1">
      <c r="A54" s="70" t="s">
        <v>80</v>
      </c>
      <c r="B54" s="392">
        <v>0</v>
      </c>
      <c r="C54" s="467">
        <v>0</v>
      </c>
      <c r="D54" s="467">
        <v>0</v>
      </c>
      <c r="E54" s="466">
        <v>0</v>
      </c>
      <c r="F54" s="75"/>
    </row>
    <row r="55" spans="1:6" s="97" customFormat="1" ht="24" customHeight="1">
      <c r="A55" s="70" t="s">
        <v>195</v>
      </c>
      <c r="B55" s="392">
        <v>0</v>
      </c>
      <c r="C55" s="467">
        <v>0</v>
      </c>
      <c r="D55" s="467">
        <v>0</v>
      </c>
      <c r="E55" s="466">
        <v>0</v>
      </c>
      <c r="F55" s="75"/>
    </row>
    <row r="56" spans="1:6" s="97" customFormat="1" ht="18" customHeight="1">
      <c r="A56" s="85" t="s">
        <v>196</v>
      </c>
      <c r="B56" s="392">
        <v>0</v>
      </c>
      <c r="C56" s="467">
        <v>0</v>
      </c>
      <c r="D56" s="467">
        <v>0</v>
      </c>
      <c r="E56" s="466">
        <v>0</v>
      </c>
      <c r="F56" s="75"/>
    </row>
    <row r="57" spans="1:6">
      <c r="A57" s="85" t="s">
        <v>81</v>
      </c>
      <c r="B57" s="392">
        <v>0</v>
      </c>
      <c r="C57" s="467">
        <v>0</v>
      </c>
      <c r="D57" s="467">
        <v>0</v>
      </c>
      <c r="E57" s="466">
        <v>0</v>
      </c>
      <c r="F57" s="75"/>
    </row>
    <row r="58" spans="1:6" s="97" customFormat="1">
      <c r="A58" s="85" t="s">
        <v>197</v>
      </c>
      <c r="B58" s="392">
        <v>0</v>
      </c>
      <c r="C58" s="467">
        <v>0</v>
      </c>
      <c r="D58" s="467">
        <v>0</v>
      </c>
      <c r="E58" s="466">
        <v>0</v>
      </c>
      <c r="F58" s="75"/>
    </row>
    <row r="59" spans="1:6" s="10" customFormat="1" ht="24">
      <c r="A59" s="85" t="s">
        <v>84</v>
      </c>
      <c r="B59" s="392">
        <v>0</v>
      </c>
      <c r="C59" s="467">
        <v>0</v>
      </c>
      <c r="D59" s="467">
        <v>0</v>
      </c>
      <c r="E59" s="466">
        <v>0</v>
      </c>
      <c r="F59" s="75"/>
    </row>
    <row r="60" spans="1:6" s="97" customFormat="1" ht="24" customHeight="1">
      <c r="A60" s="85" t="s">
        <v>198</v>
      </c>
      <c r="B60" s="392">
        <v>1</v>
      </c>
      <c r="C60" s="467">
        <v>92</v>
      </c>
      <c r="D60" s="467">
        <v>57</v>
      </c>
      <c r="E60" s="466">
        <v>35</v>
      </c>
      <c r="F60" s="75"/>
    </row>
    <row r="61" spans="1:6" s="97" customFormat="1" ht="18" customHeight="1">
      <c r="A61" s="85" t="s">
        <v>226</v>
      </c>
      <c r="B61" s="392">
        <v>0</v>
      </c>
      <c r="C61" s="467">
        <v>0</v>
      </c>
      <c r="D61" s="467">
        <v>0</v>
      </c>
      <c r="E61" s="466">
        <v>0</v>
      </c>
      <c r="F61" s="75"/>
    </row>
    <row r="62" spans="1:6" s="97" customFormat="1">
      <c r="A62" s="85" t="s">
        <v>82</v>
      </c>
      <c r="B62" s="392">
        <v>0</v>
      </c>
      <c r="C62" s="467">
        <v>0</v>
      </c>
      <c r="D62" s="467">
        <v>0</v>
      </c>
      <c r="E62" s="466">
        <v>0</v>
      </c>
      <c r="F62" s="75"/>
    </row>
    <row r="63" spans="1:6" s="97" customFormat="1" ht="24" customHeight="1">
      <c r="A63" s="84" t="s">
        <v>199</v>
      </c>
      <c r="B63" s="250">
        <v>2</v>
      </c>
      <c r="C63" s="464">
        <v>252</v>
      </c>
      <c r="D63" s="464">
        <v>147</v>
      </c>
      <c r="E63" s="465">
        <v>105</v>
      </c>
      <c r="F63" s="68"/>
    </row>
    <row r="64" spans="1:6" ht="36" customHeight="1">
      <c r="A64" s="81"/>
      <c r="B64" s="555" t="s">
        <v>122</v>
      </c>
      <c r="C64" s="557"/>
      <c r="D64" s="557"/>
      <c r="E64" s="554"/>
    </row>
    <row r="65" spans="1:6" s="97" customFormat="1">
      <c r="A65" s="85" t="s">
        <v>193</v>
      </c>
      <c r="B65" s="392">
        <v>1</v>
      </c>
      <c r="C65" s="467">
        <v>101</v>
      </c>
      <c r="D65" s="467">
        <v>69</v>
      </c>
      <c r="E65" s="466">
        <v>32</v>
      </c>
      <c r="F65" s="75"/>
    </row>
    <row r="66" spans="1:6" ht="18" customHeight="1">
      <c r="A66" s="85" t="s">
        <v>78</v>
      </c>
      <c r="B66" s="392">
        <v>0</v>
      </c>
      <c r="C66" s="467">
        <v>0</v>
      </c>
      <c r="D66" s="467">
        <v>0</v>
      </c>
      <c r="E66" s="466">
        <v>0</v>
      </c>
      <c r="F66" s="75"/>
    </row>
    <row r="67" spans="1:6" s="97" customFormat="1">
      <c r="A67" s="70" t="s">
        <v>79</v>
      </c>
      <c r="B67" s="392">
        <v>0</v>
      </c>
      <c r="C67" s="467">
        <v>0</v>
      </c>
      <c r="D67" s="467">
        <v>0</v>
      </c>
      <c r="E67" s="466">
        <v>0</v>
      </c>
      <c r="F67" s="75"/>
    </row>
    <row r="68" spans="1:6" s="97" customFormat="1">
      <c r="A68" s="70" t="s">
        <v>194</v>
      </c>
      <c r="B68" s="392">
        <v>0</v>
      </c>
      <c r="C68" s="467">
        <v>0</v>
      </c>
      <c r="D68" s="467">
        <v>0</v>
      </c>
      <c r="E68" s="466">
        <v>0</v>
      </c>
      <c r="F68" s="75"/>
    </row>
    <row r="69" spans="1:6" s="97" customFormat="1">
      <c r="A69" s="70" t="s">
        <v>80</v>
      </c>
      <c r="B69" s="392">
        <v>0</v>
      </c>
      <c r="C69" s="467">
        <v>0</v>
      </c>
      <c r="D69" s="467">
        <v>0</v>
      </c>
      <c r="E69" s="466">
        <v>0</v>
      </c>
      <c r="F69" s="75"/>
    </row>
    <row r="70" spans="1:6" s="97" customFormat="1" ht="24" customHeight="1">
      <c r="A70" s="70" t="s">
        <v>195</v>
      </c>
      <c r="B70" s="392">
        <v>1</v>
      </c>
      <c r="C70" s="467">
        <v>122</v>
      </c>
      <c r="D70" s="467">
        <v>78</v>
      </c>
      <c r="E70" s="466">
        <v>44</v>
      </c>
      <c r="F70" s="75"/>
    </row>
    <row r="71" spans="1:6" s="97" customFormat="1" ht="18" customHeight="1">
      <c r="A71" s="85" t="s">
        <v>196</v>
      </c>
      <c r="B71" s="392">
        <v>0</v>
      </c>
      <c r="C71" s="467">
        <v>0</v>
      </c>
      <c r="D71" s="467">
        <v>0</v>
      </c>
      <c r="E71" s="466">
        <v>0</v>
      </c>
      <c r="F71" s="75"/>
    </row>
    <row r="72" spans="1:6">
      <c r="A72" s="85" t="s">
        <v>81</v>
      </c>
      <c r="B72" s="392">
        <v>0</v>
      </c>
      <c r="C72" s="467">
        <v>0</v>
      </c>
      <c r="D72" s="467">
        <v>0</v>
      </c>
      <c r="E72" s="466">
        <v>0</v>
      </c>
      <c r="F72" s="75"/>
    </row>
    <row r="73" spans="1:6" s="97" customFormat="1">
      <c r="A73" s="85" t="s">
        <v>197</v>
      </c>
      <c r="B73" s="392">
        <v>0</v>
      </c>
      <c r="C73" s="467">
        <v>0</v>
      </c>
      <c r="D73" s="467">
        <v>0</v>
      </c>
      <c r="E73" s="466">
        <v>0</v>
      </c>
      <c r="F73" s="75"/>
    </row>
    <row r="74" spans="1:6" s="10" customFormat="1" ht="24">
      <c r="A74" s="85" t="s">
        <v>84</v>
      </c>
      <c r="B74" s="392">
        <v>0</v>
      </c>
      <c r="C74" s="467">
        <v>0</v>
      </c>
      <c r="D74" s="467">
        <v>0</v>
      </c>
      <c r="E74" s="466">
        <v>0</v>
      </c>
      <c r="F74" s="75"/>
    </row>
    <row r="75" spans="1:6" s="97" customFormat="1" ht="24" customHeight="1">
      <c r="A75" s="85" t="s">
        <v>198</v>
      </c>
      <c r="B75" s="392">
        <v>1</v>
      </c>
      <c r="C75" s="467">
        <v>191</v>
      </c>
      <c r="D75" s="467">
        <v>131</v>
      </c>
      <c r="E75" s="466">
        <v>60</v>
      </c>
      <c r="F75" s="75"/>
    </row>
    <row r="76" spans="1:6" s="97" customFormat="1" ht="18" customHeight="1">
      <c r="A76" s="85" t="s">
        <v>226</v>
      </c>
      <c r="B76" s="392">
        <v>0</v>
      </c>
      <c r="C76" s="467">
        <v>0</v>
      </c>
      <c r="D76" s="467">
        <v>0</v>
      </c>
      <c r="E76" s="466">
        <v>0</v>
      </c>
      <c r="F76" s="75"/>
    </row>
    <row r="77" spans="1:6" s="97" customFormat="1">
      <c r="A77" s="85" t="s">
        <v>82</v>
      </c>
      <c r="B77" s="392">
        <v>0</v>
      </c>
      <c r="C77" s="467">
        <v>0</v>
      </c>
      <c r="D77" s="467">
        <v>0</v>
      </c>
      <c r="E77" s="466">
        <v>0</v>
      </c>
      <c r="F77" s="75"/>
    </row>
    <row r="78" spans="1:6" s="97" customFormat="1" ht="24" customHeight="1">
      <c r="A78" s="84" t="s">
        <v>199</v>
      </c>
      <c r="B78" s="250">
        <v>3</v>
      </c>
      <c r="C78" s="464">
        <v>414</v>
      </c>
      <c r="D78" s="464">
        <v>278</v>
      </c>
      <c r="E78" s="465">
        <v>136</v>
      </c>
      <c r="F78" s="68"/>
    </row>
    <row r="79" spans="1:6" ht="36" customHeight="1">
      <c r="A79" s="81"/>
      <c r="B79" s="555" t="s">
        <v>137</v>
      </c>
      <c r="C79" s="557"/>
      <c r="D79" s="557"/>
      <c r="E79" s="554"/>
    </row>
    <row r="80" spans="1:6" s="97" customFormat="1">
      <c r="A80" s="85" t="s">
        <v>193</v>
      </c>
      <c r="B80" s="392">
        <v>1</v>
      </c>
      <c r="C80" s="467">
        <v>246</v>
      </c>
      <c r="D80" s="467">
        <v>177</v>
      </c>
      <c r="E80" s="466">
        <v>69</v>
      </c>
      <c r="F80" s="75"/>
    </row>
    <row r="81" spans="1:6" ht="18" customHeight="1">
      <c r="A81" s="85" t="s">
        <v>78</v>
      </c>
      <c r="B81" s="392">
        <v>0</v>
      </c>
      <c r="C81" s="467">
        <v>0</v>
      </c>
      <c r="D81" s="467">
        <v>0</v>
      </c>
      <c r="E81" s="466">
        <v>0</v>
      </c>
      <c r="F81" s="75"/>
    </row>
    <row r="82" spans="1:6" s="97" customFormat="1">
      <c r="A82" s="70" t="s">
        <v>79</v>
      </c>
      <c r="B82" s="392">
        <v>0</v>
      </c>
      <c r="C82" s="467">
        <v>0</v>
      </c>
      <c r="D82" s="467">
        <v>0</v>
      </c>
      <c r="E82" s="466">
        <v>0</v>
      </c>
      <c r="F82" s="75"/>
    </row>
    <row r="83" spans="1:6" s="97" customFormat="1">
      <c r="A83" s="70" t="s">
        <v>194</v>
      </c>
      <c r="B83" s="392">
        <v>0</v>
      </c>
      <c r="C83" s="467">
        <v>0</v>
      </c>
      <c r="D83" s="467">
        <v>0</v>
      </c>
      <c r="E83" s="466">
        <v>0</v>
      </c>
      <c r="F83" s="75"/>
    </row>
    <row r="84" spans="1:6" s="97" customFormat="1">
      <c r="A84" s="70" t="s">
        <v>80</v>
      </c>
      <c r="B84" s="392">
        <v>1</v>
      </c>
      <c r="C84" s="467">
        <v>120</v>
      </c>
      <c r="D84" s="467">
        <v>72</v>
      </c>
      <c r="E84" s="466">
        <v>48</v>
      </c>
      <c r="F84" s="75"/>
    </row>
    <row r="85" spans="1:6" s="97" customFormat="1" ht="24" customHeight="1">
      <c r="A85" s="70" t="s">
        <v>195</v>
      </c>
      <c r="B85" s="392">
        <v>1</v>
      </c>
      <c r="C85" s="467">
        <v>276</v>
      </c>
      <c r="D85" s="467">
        <v>184</v>
      </c>
      <c r="E85" s="466">
        <v>92</v>
      </c>
      <c r="F85" s="75"/>
    </row>
    <row r="86" spans="1:6" s="97" customFormat="1" ht="18" customHeight="1">
      <c r="A86" s="85" t="s">
        <v>196</v>
      </c>
      <c r="B86" s="392">
        <v>0</v>
      </c>
      <c r="C86" s="467">
        <v>0</v>
      </c>
      <c r="D86" s="467">
        <v>0</v>
      </c>
      <c r="E86" s="466">
        <v>0</v>
      </c>
      <c r="F86" s="75"/>
    </row>
    <row r="87" spans="1:6">
      <c r="A87" s="85" t="s">
        <v>81</v>
      </c>
      <c r="B87" s="392">
        <v>0</v>
      </c>
      <c r="C87" s="467">
        <v>0</v>
      </c>
      <c r="D87" s="467">
        <v>0</v>
      </c>
      <c r="E87" s="466">
        <v>0</v>
      </c>
      <c r="F87" s="75"/>
    </row>
    <row r="88" spans="1:6" s="97" customFormat="1">
      <c r="A88" s="85" t="s">
        <v>197</v>
      </c>
      <c r="B88" s="392">
        <v>0</v>
      </c>
      <c r="C88" s="467">
        <v>0</v>
      </c>
      <c r="D88" s="467">
        <v>0</v>
      </c>
      <c r="E88" s="466">
        <v>0</v>
      </c>
      <c r="F88" s="75"/>
    </row>
    <row r="89" spans="1:6" s="10" customFormat="1" ht="24">
      <c r="A89" s="85" t="s">
        <v>84</v>
      </c>
      <c r="B89" s="392">
        <v>0</v>
      </c>
      <c r="C89" s="467">
        <v>0</v>
      </c>
      <c r="D89" s="467">
        <v>0</v>
      </c>
      <c r="E89" s="466">
        <v>0</v>
      </c>
      <c r="F89" s="75"/>
    </row>
    <row r="90" spans="1:6" s="97" customFormat="1" ht="24" customHeight="1">
      <c r="A90" s="85" t="s">
        <v>198</v>
      </c>
      <c r="B90" s="392">
        <v>1</v>
      </c>
      <c r="C90" s="467">
        <v>304</v>
      </c>
      <c r="D90" s="467">
        <v>225</v>
      </c>
      <c r="E90" s="466">
        <v>79</v>
      </c>
      <c r="F90" s="75"/>
    </row>
    <row r="91" spans="1:6" s="97" customFormat="1" ht="18" customHeight="1">
      <c r="A91" s="85" t="s">
        <v>226</v>
      </c>
      <c r="B91" s="392">
        <v>0</v>
      </c>
      <c r="C91" s="467">
        <v>0</v>
      </c>
      <c r="D91" s="467">
        <v>0</v>
      </c>
      <c r="E91" s="466">
        <v>0</v>
      </c>
      <c r="F91" s="75"/>
    </row>
    <row r="92" spans="1:6" s="97" customFormat="1">
      <c r="A92" s="85" t="s">
        <v>82</v>
      </c>
      <c r="B92" s="392">
        <v>0</v>
      </c>
      <c r="C92" s="467">
        <v>0</v>
      </c>
      <c r="D92" s="467">
        <v>0</v>
      </c>
      <c r="E92" s="466">
        <v>0</v>
      </c>
      <c r="F92" s="75"/>
    </row>
    <row r="93" spans="1:6" s="97" customFormat="1" ht="24" customHeight="1">
      <c r="A93" s="84" t="s">
        <v>199</v>
      </c>
      <c r="B93" s="250">
        <v>4</v>
      </c>
      <c r="C93" s="464">
        <v>946</v>
      </c>
      <c r="D93" s="464">
        <v>658</v>
      </c>
      <c r="E93" s="465">
        <v>288</v>
      </c>
      <c r="F93" s="68"/>
    </row>
    <row r="94" spans="1:6" ht="36" customHeight="1">
      <c r="A94" s="81"/>
      <c r="B94" s="555" t="s">
        <v>123</v>
      </c>
      <c r="C94" s="557"/>
      <c r="D94" s="557"/>
      <c r="E94" s="554"/>
    </row>
    <row r="95" spans="1:6" s="97" customFormat="1">
      <c r="A95" s="85" t="s">
        <v>193</v>
      </c>
      <c r="B95" s="392">
        <v>1</v>
      </c>
      <c r="C95" s="467">
        <v>249</v>
      </c>
      <c r="D95" s="467">
        <v>139</v>
      </c>
      <c r="E95" s="466">
        <v>110</v>
      </c>
      <c r="F95" s="75"/>
    </row>
    <row r="96" spans="1:6" ht="18" customHeight="1">
      <c r="A96" s="85" t="s">
        <v>78</v>
      </c>
      <c r="B96" s="392">
        <v>0</v>
      </c>
      <c r="C96" s="467">
        <v>0</v>
      </c>
      <c r="D96" s="467">
        <v>0</v>
      </c>
      <c r="E96" s="466">
        <v>0</v>
      </c>
      <c r="F96" s="75"/>
    </row>
    <row r="97" spans="1:6" s="97" customFormat="1">
      <c r="A97" s="70" t="s">
        <v>79</v>
      </c>
      <c r="B97" s="392">
        <v>0</v>
      </c>
      <c r="C97" s="467">
        <v>0</v>
      </c>
      <c r="D97" s="467">
        <v>0</v>
      </c>
      <c r="E97" s="466">
        <v>0</v>
      </c>
      <c r="F97" s="75"/>
    </row>
    <row r="98" spans="1:6" s="97" customFormat="1">
      <c r="A98" s="70" t="s">
        <v>194</v>
      </c>
      <c r="B98" s="392">
        <v>0</v>
      </c>
      <c r="C98" s="467">
        <v>0</v>
      </c>
      <c r="D98" s="467">
        <v>0</v>
      </c>
      <c r="E98" s="466">
        <v>0</v>
      </c>
      <c r="F98" s="75"/>
    </row>
    <row r="99" spans="1:6" s="97" customFormat="1">
      <c r="A99" s="70" t="s">
        <v>80</v>
      </c>
      <c r="B99" s="392">
        <v>0</v>
      </c>
      <c r="C99" s="467">
        <v>0</v>
      </c>
      <c r="D99" s="467">
        <v>0</v>
      </c>
      <c r="E99" s="466">
        <v>0</v>
      </c>
      <c r="F99" s="75"/>
    </row>
    <row r="100" spans="1:6" s="97" customFormat="1" ht="24" customHeight="1">
      <c r="A100" s="70" t="s">
        <v>195</v>
      </c>
      <c r="B100" s="392">
        <v>1</v>
      </c>
      <c r="C100" s="467">
        <v>185</v>
      </c>
      <c r="D100" s="467">
        <v>112</v>
      </c>
      <c r="E100" s="466">
        <v>73</v>
      </c>
      <c r="F100" s="75"/>
    </row>
    <row r="101" spans="1:6" s="97" customFormat="1" ht="18" customHeight="1">
      <c r="A101" s="85" t="s">
        <v>196</v>
      </c>
      <c r="B101" s="392">
        <v>1</v>
      </c>
      <c r="C101" s="467">
        <v>130</v>
      </c>
      <c r="D101" s="467">
        <v>80</v>
      </c>
      <c r="E101" s="466">
        <v>50</v>
      </c>
      <c r="F101" s="75"/>
    </row>
    <row r="102" spans="1:6">
      <c r="A102" s="85" t="s">
        <v>81</v>
      </c>
      <c r="B102" s="392">
        <v>0</v>
      </c>
      <c r="C102" s="467">
        <v>0</v>
      </c>
      <c r="D102" s="467">
        <v>0</v>
      </c>
      <c r="E102" s="466">
        <v>0</v>
      </c>
      <c r="F102" s="75"/>
    </row>
    <row r="103" spans="1:6" s="97" customFormat="1">
      <c r="A103" s="85" t="s">
        <v>197</v>
      </c>
      <c r="B103" s="392">
        <v>0</v>
      </c>
      <c r="C103" s="467">
        <v>0</v>
      </c>
      <c r="D103" s="467">
        <v>0</v>
      </c>
      <c r="E103" s="466">
        <v>0</v>
      </c>
      <c r="F103" s="75"/>
    </row>
    <row r="104" spans="1:6" s="10" customFormat="1" ht="24">
      <c r="A104" s="85" t="s">
        <v>84</v>
      </c>
      <c r="B104" s="392">
        <v>0</v>
      </c>
      <c r="C104" s="467">
        <v>0</v>
      </c>
      <c r="D104" s="467">
        <v>0</v>
      </c>
      <c r="E104" s="466">
        <v>0</v>
      </c>
      <c r="F104" s="75"/>
    </row>
    <row r="105" spans="1:6" s="97" customFormat="1" ht="24" customHeight="1">
      <c r="A105" s="85" t="s">
        <v>198</v>
      </c>
      <c r="B105" s="392">
        <v>1</v>
      </c>
      <c r="C105" s="467">
        <v>213</v>
      </c>
      <c r="D105" s="467">
        <v>133</v>
      </c>
      <c r="E105" s="466">
        <v>80</v>
      </c>
      <c r="F105" s="75"/>
    </row>
    <row r="106" spans="1:6" s="97" customFormat="1" ht="18" customHeight="1">
      <c r="A106" s="85" t="s">
        <v>226</v>
      </c>
      <c r="B106" s="392">
        <v>0</v>
      </c>
      <c r="C106" s="467">
        <v>0</v>
      </c>
      <c r="D106" s="467">
        <v>0</v>
      </c>
      <c r="E106" s="466">
        <v>0</v>
      </c>
      <c r="F106" s="75"/>
    </row>
    <row r="107" spans="1:6" s="97" customFormat="1">
      <c r="A107" s="85" t="s">
        <v>82</v>
      </c>
      <c r="B107" s="392">
        <v>0</v>
      </c>
      <c r="C107" s="467">
        <v>0</v>
      </c>
      <c r="D107" s="467">
        <v>0</v>
      </c>
      <c r="E107" s="466">
        <v>0</v>
      </c>
      <c r="F107" s="75"/>
    </row>
    <row r="108" spans="1:6" s="97" customFormat="1" ht="24" customHeight="1">
      <c r="A108" s="84" t="s">
        <v>199</v>
      </c>
      <c r="B108" s="250">
        <v>4</v>
      </c>
      <c r="C108" s="464">
        <v>777</v>
      </c>
      <c r="D108" s="464">
        <v>464</v>
      </c>
      <c r="E108" s="465">
        <v>313</v>
      </c>
      <c r="F108" s="68"/>
    </row>
    <row r="109" spans="1:6" ht="36" customHeight="1">
      <c r="A109" s="81"/>
      <c r="B109" s="555" t="s">
        <v>98</v>
      </c>
      <c r="C109" s="557"/>
      <c r="D109" s="557"/>
      <c r="E109" s="554"/>
    </row>
    <row r="110" spans="1:6" s="97" customFormat="1">
      <c r="A110" s="85" t="s">
        <v>193</v>
      </c>
      <c r="B110" s="392">
        <v>2</v>
      </c>
      <c r="C110" s="467">
        <v>137</v>
      </c>
      <c r="D110" s="467">
        <v>87</v>
      </c>
      <c r="E110" s="466">
        <v>50</v>
      </c>
      <c r="F110" s="75"/>
    </row>
    <row r="111" spans="1:6" ht="18" customHeight="1">
      <c r="A111" s="85" t="s">
        <v>78</v>
      </c>
      <c r="B111" s="392">
        <v>5</v>
      </c>
      <c r="C111" s="467">
        <v>232</v>
      </c>
      <c r="D111" s="467">
        <v>150</v>
      </c>
      <c r="E111" s="466">
        <v>82</v>
      </c>
      <c r="F111" s="75"/>
    </row>
    <row r="112" spans="1:6" s="97" customFormat="1">
      <c r="A112" s="70" t="s">
        <v>79</v>
      </c>
      <c r="B112" s="392">
        <v>4</v>
      </c>
      <c r="C112" s="467">
        <v>205</v>
      </c>
      <c r="D112" s="467">
        <v>134</v>
      </c>
      <c r="E112" s="466">
        <v>71</v>
      </c>
      <c r="F112" s="75"/>
    </row>
    <row r="113" spans="1:6" s="97" customFormat="1">
      <c r="A113" s="70" t="s">
        <v>194</v>
      </c>
      <c r="B113" s="392">
        <v>2</v>
      </c>
      <c r="C113" s="467">
        <v>132</v>
      </c>
      <c r="D113" s="467">
        <v>84</v>
      </c>
      <c r="E113" s="466">
        <v>48</v>
      </c>
      <c r="F113" s="75"/>
    </row>
    <row r="114" spans="1:6" s="97" customFormat="1">
      <c r="A114" s="70" t="s">
        <v>80</v>
      </c>
      <c r="B114" s="392">
        <v>4</v>
      </c>
      <c r="C114" s="467">
        <v>299</v>
      </c>
      <c r="D114" s="467">
        <v>172</v>
      </c>
      <c r="E114" s="466">
        <v>127</v>
      </c>
      <c r="F114" s="75"/>
    </row>
    <row r="115" spans="1:6" s="97" customFormat="1" ht="24" customHeight="1">
      <c r="A115" s="70" t="s">
        <v>195</v>
      </c>
      <c r="B115" s="392">
        <v>2</v>
      </c>
      <c r="C115" s="467">
        <v>155</v>
      </c>
      <c r="D115" s="467">
        <v>110</v>
      </c>
      <c r="E115" s="466">
        <v>45</v>
      </c>
      <c r="F115" s="75"/>
    </row>
    <row r="116" spans="1:6" s="97" customFormat="1" ht="18" customHeight="1">
      <c r="A116" s="85" t="s">
        <v>196</v>
      </c>
      <c r="B116" s="392">
        <v>2</v>
      </c>
      <c r="C116" s="467">
        <v>182</v>
      </c>
      <c r="D116" s="467">
        <v>122</v>
      </c>
      <c r="E116" s="466">
        <v>60</v>
      </c>
      <c r="F116" s="75"/>
    </row>
    <row r="117" spans="1:6">
      <c r="A117" s="85" t="s">
        <v>81</v>
      </c>
      <c r="B117" s="392">
        <v>3</v>
      </c>
      <c r="C117" s="467">
        <v>224</v>
      </c>
      <c r="D117" s="467">
        <v>137</v>
      </c>
      <c r="E117" s="466">
        <v>87</v>
      </c>
      <c r="F117" s="75"/>
    </row>
    <row r="118" spans="1:6" s="97" customFormat="1">
      <c r="A118" s="85" t="s">
        <v>197</v>
      </c>
      <c r="B118" s="392">
        <v>3</v>
      </c>
      <c r="C118" s="467">
        <v>236</v>
      </c>
      <c r="D118" s="467">
        <v>155</v>
      </c>
      <c r="E118" s="466">
        <v>81</v>
      </c>
      <c r="F118" s="75"/>
    </row>
    <row r="119" spans="1:6" s="10" customFormat="1" ht="24">
      <c r="A119" s="85" t="s">
        <v>84</v>
      </c>
      <c r="B119" s="392">
        <v>2</v>
      </c>
      <c r="C119" s="467">
        <v>174</v>
      </c>
      <c r="D119" s="467">
        <v>112</v>
      </c>
      <c r="E119" s="466">
        <v>62</v>
      </c>
      <c r="F119" s="75"/>
    </row>
    <row r="120" spans="1:6" s="97" customFormat="1" ht="24" customHeight="1">
      <c r="A120" s="85" t="s">
        <v>198</v>
      </c>
      <c r="B120" s="392">
        <v>4</v>
      </c>
      <c r="C120" s="467">
        <v>338</v>
      </c>
      <c r="D120" s="467">
        <v>213</v>
      </c>
      <c r="E120" s="466">
        <v>125</v>
      </c>
      <c r="F120" s="75"/>
    </row>
    <row r="121" spans="1:6" s="97" customFormat="1" ht="18" customHeight="1">
      <c r="A121" s="85" t="s">
        <v>226</v>
      </c>
      <c r="B121" s="392">
        <v>3</v>
      </c>
      <c r="C121" s="467">
        <v>182</v>
      </c>
      <c r="D121" s="467">
        <v>112</v>
      </c>
      <c r="E121" s="466">
        <v>70</v>
      </c>
      <c r="F121" s="75"/>
    </row>
    <row r="122" spans="1:6" s="97" customFormat="1">
      <c r="A122" s="85" t="s">
        <v>82</v>
      </c>
      <c r="B122" s="392">
        <v>3</v>
      </c>
      <c r="C122" s="467">
        <v>143</v>
      </c>
      <c r="D122" s="467">
        <v>98</v>
      </c>
      <c r="E122" s="466">
        <v>45</v>
      </c>
      <c r="F122" s="75"/>
    </row>
    <row r="123" spans="1:6" s="97" customFormat="1" ht="24" customHeight="1">
      <c r="A123" s="84" t="s">
        <v>199</v>
      </c>
      <c r="B123" s="250">
        <v>39</v>
      </c>
      <c r="C123" s="464">
        <v>2639</v>
      </c>
      <c r="D123" s="464">
        <v>1686</v>
      </c>
      <c r="E123" s="465">
        <v>953</v>
      </c>
      <c r="F123" s="68"/>
    </row>
    <row r="124" spans="1:6" ht="36" customHeight="1">
      <c r="A124" s="81"/>
      <c r="B124" s="555" t="s">
        <v>124</v>
      </c>
      <c r="C124" s="557"/>
      <c r="D124" s="557"/>
      <c r="E124" s="554"/>
    </row>
    <row r="125" spans="1:6" s="97" customFormat="1">
      <c r="A125" s="85" t="s">
        <v>193</v>
      </c>
      <c r="B125" s="392">
        <v>1</v>
      </c>
      <c r="C125" s="467">
        <v>92</v>
      </c>
      <c r="D125" s="467">
        <v>86</v>
      </c>
      <c r="E125" s="466">
        <v>6</v>
      </c>
      <c r="F125" s="75"/>
    </row>
    <row r="126" spans="1:6" ht="18" customHeight="1">
      <c r="A126" s="85" t="s">
        <v>78</v>
      </c>
      <c r="B126" s="392">
        <v>1</v>
      </c>
      <c r="C126" s="467">
        <v>104</v>
      </c>
      <c r="D126" s="467">
        <v>91</v>
      </c>
      <c r="E126" s="466">
        <v>13</v>
      </c>
      <c r="F126" s="75"/>
    </row>
    <row r="127" spans="1:6" s="97" customFormat="1">
      <c r="A127" s="70" t="s">
        <v>79</v>
      </c>
      <c r="B127" s="392">
        <v>2</v>
      </c>
      <c r="C127" s="467">
        <v>146</v>
      </c>
      <c r="D127" s="467">
        <v>131</v>
      </c>
      <c r="E127" s="466">
        <v>15</v>
      </c>
      <c r="F127" s="75"/>
    </row>
    <row r="128" spans="1:6" s="97" customFormat="1">
      <c r="A128" s="70" t="s">
        <v>194</v>
      </c>
      <c r="B128" s="392">
        <v>1</v>
      </c>
      <c r="C128" s="467">
        <v>82</v>
      </c>
      <c r="D128" s="467">
        <v>72</v>
      </c>
      <c r="E128" s="466">
        <v>10</v>
      </c>
      <c r="F128" s="75"/>
    </row>
    <row r="129" spans="1:6" s="97" customFormat="1">
      <c r="A129" s="70" t="s">
        <v>80</v>
      </c>
      <c r="B129" s="392">
        <v>2</v>
      </c>
      <c r="C129" s="467">
        <v>153</v>
      </c>
      <c r="D129" s="467">
        <v>143</v>
      </c>
      <c r="E129" s="466">
        <v>10</v>
      </c>
      <c r="F129" s="75"/>
    </row>
    <row r="130" spans="1:6" s="97" customFormat="1" ht="24" customHeight="1">
      <c r="A130" s="70" t="s">
        <v>195</v>
      </c>
      <c r="B130" s="392">
        <v>2</v>
      </c>
      <c r="C130" s="467">
        <v>172</v>
      </c>
      <c r="D130" s="467">
        <v>155</v>
      </c>
      <c r="E130" s="466">
        <v>17</v>
      </c>
      <c r="F130" s="75"/>
    </row>
    <row r="131" spans="1:6" s="97" customFormat="1" ht="18" customHeight="1">
      <c r="A131" s="85" t="s">
        <v>196</v>
      </c>
      <c r="B131" s="392">
        <v>1</v>
      </c>
      <c r="C131" s="467">
        <v>23</v>
      </c>
      <c r="D131" s="467">
        <v>22</v>
      </c>
      <c r="E131" s="466">
        <v>1</v>
      </c>
      <c r="F131" s="75"/>
    </row>
    <row r="132" spans="1:6">
      <c r="A132" s="85" t="s">
        <v>81</v>
      </c>
      <c r="B132" s="392">
        <v>1</v>
      </c>
      <c r="C132" s="467">
        <v>79</v>
      </c>
      <c r="D132" s="467">
        <v>75</v>
      </c>
      <c r="E132" s="466">
        <v>4</v>
      </c>
      <c r="F132" s="75"/>
    </row>
    <row r="133" spans="1:6" s="97" customFormat="1">
      <c r="A133" s="85" t="s">
        <v>197</v>
      </c>
      <c r="B133" s="392">
        <v>1</v>
      </c>
      <c r="C133" s="467">
        <v>75</v>
      </c>
      <c r="D133" s="467">
        <v>66</v>
      </c>
      <c r="E133" s="466">
        <v>9</v>
      </c>
      <c r="F133" s="75"/>
    </row>
    <row r="134" spans="1:6" s="10" customFormat="1" ht="24">
      <c r="A134" s="85" t="s">
        <v>84</v>
      </c>
      <c r="B134" s="392">
        <v>1</v>
      </c>
      <c r="C134" s="467">
        <v>108</v>
      </c>
      <c r="D134" s="467">
        <v>100</v>
      </c>
      <c r="E134" s="466">
        <v>8</v>
      </c>
      <c r="F134" s="75"/>
    </row>
    <row r="135" spans="1:6" s="97" customFormat="1" ht="24" customHeight="1">
      <c r="A135" s="85" t="s">
        <v>198</v>
      </c>
      <c r="B135" s="392">
        <v>1</v>
      </c>
      <c r="C135" s="467">
        <v>148</v>
      </c>
      <c r="D135" s="467">
        <v>140</v>
      </c>
      <c r="E135" s="466">
        <v>8</v>
      </c>
      <c r="F135" s="75"/>
    </row>
    <row r="136" spans="1:6" s="97" customFormat="1" ht="18" customHeight="1">
      <c r="A136" s="85" t="s">
        <v>226</v>
      </c>
      <c r="B136" s="392">
        <v>0</v>
      </c>
      <c r="C136" s="467">
        <v>0</v>
      </c>
      <c r="D136" s="467">
        <v>0</v>
      </c>
      <c r="E136" s="466">
        <v>0</v>
      </c>
      <c r="F136" s="75"/>
    </row>
    <row r="137" spans="1:6" s="97" customFormat="1">
      <c r="A137" s="85" t="s">
        <v>82</v>
      </c>
      <c r="B137" s="392">
        <v>0</v>
      </c>
      <c r="C137" s="467">
        <v>0</v>
      </c>
      <c r="D137" s="467">
        <v>0</v>
      </c>
      <c r="E137" s="466">
        <v>0</v>
      </c>
      <c r="F137" s="75"/>
    </row>
    <row r="138" spans="1:6" s="97" customFormat="1" ht="24" customHeight="1">
      <c r="A138" s="84" t="s">
        <v>199</v>
      </c>
      <c r="B138" s="250">
        <f>SUM(B125:B137)</f>
        <v>14</v>
      </c>
      <c r="C138" s="464">
        <v>1182</v>
      </c>
      <c r="D138" s="464">
        <v>1081</v>
      </c>
      <c r="E138" s="465">
        <v>101</v>
      </c>
      <c r="F138" s="68"/>
    </row>
    <row r="139" spans="1:6" ht="36" customHeight="1">
      <c r="A139" s="81"/>
      <c r="B139" s="555" t="s">
        <v>139</v>
      </c>
      <c r="C139" s="557"/>
      <c r="D139" s="557"/>
      <c r="E139" s="554"/>
    </row>
    <row r="140" spans="1:6" s="97" customFormat="1">
      <c r="A140" s="85" t="s">
        <v>193</v>
      </c>
      <c r="B140" s="392">
        <v>1</v>
      </c>
      <c r="C140" s="282" t="s">
        <v>140</v>
      </c>
      <c r="D140" s="282" t="s">
        <v>140</v>
      </c>
      <c r="E140" s="147" t="s">
        <v>140</v>
      </c>
      <c r="F140" s="75"/>
    </row>
    <row r="141" spans="1:6" ht="18" customHeight="1">
      <c r="A141" s="85" t="s">
        <v>78</v>
      </c>
      <c r="B141" s="392">
        <v>0</v>
      </c>
      <c r="C141" s="282" t="s">
        <v>140</v>
      </c>
      <c r="D141" s="282" t="s">
        <v>140</v>
      </c>
      <c r="E141" s="147" t="s">
        <v>140</v>
      </c>
      <c r="F141" s="75"/>
    </row>
    <row r="142" spans="1:6" s="97" customFormat="1">
      <c r="A142" s="70" t="s">
        <v>79</v>
      </c>
      <c r="B142" s="392">
        <v>0</v>
      </c>
      <c r="C142" s="282" t="s">
        <v>140</v>
      </c>
      <c r="D142" s="282" t="s">
        <v>140</v>
      </c>
      <c r="E142" s="147" t="s">
        <v>140</v>
      </c>
      <c r="F142" s="75"/>
    </row>
    <row r="143" spans="1:6" s="97" customFormat="1">
      <c r="A143" s="70" t="s">
        <v>194</v>
      </c>
      <c r="B143" s="392">
        <v>1</v>
      </c>
      <c r="C143" s="282" t="s">
        <v>140</v>
      </c>
      <c r="D143" s="282" t="s">
        <v>140</v>
      </c>
      <c r="E143" s="147" t="s">
        <v>140</v>
      </c>
      <c r="F143" s="75"/>
    </row>
    <row r="144" spans="1:6" s="97" customFormat="1">
      <c r="A144" s="70" t="s">
        <v>80</v>
      </c>
      <c r="B144" s="392">
        <v>1</v>
      </c>
      <c r="C144" s="282" t="s">
        <v>140</v>
      </c>
      <c r="D144" s="282" t="s">
        <v>140</v>
      </c>
      <c r="E144" s="147" t="s">
        <v>140</v>
      </c>
      <c r="F144" s="75"/>
    </row>
    <row r="145" spans="1:24" s="97" customFormat="1" ht="24" customHeight="1">
      <c r="A145" s="70" t="s">
        <v>195</v>
      </c>
      <c r="B145" s="392">
        <v>1</v>
      </c>
      <c r="C145" s="282" t="s">
        <v>140</v>
      </c>
      <c r="D145" s="282" t="s">
        <v>140</v>
      </c>
      <c r="E145" s="147" t="s">
        <v>140</v>
      </c>
      <c r="F145" s="75"/>
    </row>
    <row r="146" spans="1:24" s="97" customFormat="1" ht="18" customHeight="1">
      <c r="A146" s="85" t="s">
        <v>196</v>
      </c>
      <c r="B146" s="392">
        <v>1</v>
      </c>
      <c r="C146" s="282" t="s">
        <v>140</v>
      </c>
      <c r="D146" s="282" t="s">
        <v>140</v>
      </c>
      <c r="E146" s="147" t="s">
        <v>140</v>
      </c>
      <c r="F146" s="75"/>
    </row>
    <row r="147" spans="1:24">
      <c r="A147" s="85" t="s">
        <v>81</v>
      </c>
      <c r="B147" s="392">
        <v>1</v>
      </c>
      <c r="C147" s="282" t="s">
        <v>140</v>
      </c>
      <c r="D147" s="282" t="s">
        <v>140</v>
      </c>
      <c r="E147" s="147" t="s">
        <v>140</v>
      </c>
      <c r="F147" s="75"/>
    </row>
    <row r="148" spans="1:24" s="97" customFormat="1">
      <c r="A148" s="85" t="s">
        <v>197</v>
      </c>
      <c r="B148" s="392">
        <v>0</v>
      </c>
      <c r="C148" s="282" t="s">
        <v>140</v>
      </c>
      <c r="D148" s="282" t="s">
        <v>140</v>
      </c>
      <c r="E148" s="147" t="s">
        <v>140</v>
      </c>
      <c r="F148" s="75"/>
    </row>
    <row r="149" spans="1:24" s="10" customFormat="1" ht="24">
      <c r="A149" s="85" t="s">
        <v>84</v>
      </c>
      <c r="B149" s="392">
        <v>0</v>
      </c>
      <c r="C149" s="282" t="s">
        <v>140</v>
      </c>
      <c r="D149" s="282" t="s">
        <v>140</v>
      </c>
      <c r="E149" s="147" t="s">
        <v>140</v>
      </c>
      <c r="F149" s="75"/>
    </row>
    <row r="150" spans="1:24" s="97" customFormat="1" ht="24" customHeight="1">
      <c r="A150" s="85" t="s">
        <v>198</v>
      </c>
      <c r="B150" s="392">
        <v>1</v>
      </c>
      <c r="C150" s="282" t="s">
        <v>140</v>
      </c>
      <c r="D150" s="282" t="s">
        <v>140</v>
      </c>
      <c r="E150" s="147" t="s">
        <v>140</v>
      </c>
      <c r="F150" s="75"/>
    </row>
    <row r="151" spans="1:24" s="97" customFormat="1" ht="18" customHeight="1">
      <c r="A151" s="85" t="s">
        <v>226</v>
      </c>
      <c r="B151" s="392">
        <v>0</v>
      </c>
      <c r="C151" s="282" t="s">
        <v>140</v>
      </c>
      <c r="D151" s="282" t="s">
        <v>140</v>
      </c>
      <c r="E151" s="147" t="s">
        <v>140</v>
      </c>
      <c r="F151" s="75"/>
    </row>
    <row r="152" spans="1:24" s="97" customFormat="1">
      <c r="A152" s="85" t="s">
        <v>82</v>
      </c>
      <c r="B152" s="392">
        <v>0</v>
      </c>
      <c r="C152" s="282" t="s">
        <v>140</v>
      </c>
      <c r="D152" s="282" t="s">
        <v>140</v>
      </c>
      <c r="E152" s="147" t="s">
        <v>140</v>
      </c>
      <c r="F152" s="75"/>
    </row>
    <row r="153" spans="1:24" s="97" customFormat="1" ht="24" customHeight="1">
      <c r="A153" s="84" t="s">
        <v>199</v>
      </c>
      <c r="B153" s="250">
        <v>7</v>
      </c>
      <c r="C153" s="283" t="s">
        <v>140</v>
      </c>
      <c r="D153" s="283" t="s">
        <v>140</v>
      </c>
      <c r="E153" s="149" t="s">
        <v>140</v>
      </c>
      <c r="F153" s="68"/>
    </row>
    <row r="154" spans="1:24" ht="24" customHeight="1">
      <c r="A154" s="46" t="s">
        <v>185</v>
      </c>
      <c r="B154" s="63"/>
      <c r="C154" s="348"/>
      <c r="D154" s="348"/>
      <c r="E154" s="349"/>
    </row>
    <row r="155" spans="1:24" ht="12.6" customHeight="1">
      <c r="A155" s="17" t="s">
        <v>160</v>
      </c>
      <c r="B155" s="21"/>
      <c r="C155" s="21"/>
      <c r="D155" s="20"/>
      <c r="E155" s="8"/>
      <c r="F155" s="8"/>
      <c r="G155" s="8"/>
      <c r="H155" s="8"/>
      <c r="I155" s="8"/>
      <c r="J155" s="8"/>
      <c r="K155" s="8"/>
      <c r="L155" s="8"/>
      <c r="M155" s="8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</row>
  </sheetData>
  <mergeCells count="14">
    <mergeCell ref="B109:E109"/>
    <mergeCell ref="B124:E124"/>
    <mergeCell ref="B139:E139"/>
    <mergeCell ref="B64:E64"/>
    <mergeCell ref="B79:E79"/>
    <mergeCell ref="A1:E1"/>
    <mergeCell ref="B94:E94"/>
    <mergeCell ref="B4:E4"/>
    <mergeCell ref="B19:E19"/>
    <mergeCell ref="B34:E34"/>
    <mergeCell ref="B49:E49"/>
    <mergeCell ref="A2:A3"/>
    <mergeCell ref="B2:B3"/>
    <mergeCell ref="C2:E2"/>
  </mergeCells>
  <phoneticPr fontId="0" type="noConversion"/>
  <pageMargins left="0.78740157480314965" right="0.78740157480314965" top="0.98425196850393704" bottom="0.78740157480314965" header="0.51181102362204722" footer="0.51181102362204722"/>
  <pageSetup paperSize="9" firstPageNumber="38" orientation="portrait" useFirstPageNumber="1" r:id="rId1"/>
  <headerFooter alignWithMargins="0">
    <oddHeader>&amp;C&amp;P</oddHeader>
    <oddFooter>&amp;C&amp;"Arial,Standard"&amp;6© Statistisches Landesamt des Freistaates Sachsen - B I 6 - j/15</oddFooter>
  </headerFooter>
  <rowBreaks count="4" manualBreakCount="4">
    <brk id="33" max="16383" man="1"/>
    <brk id="63" max="16383" man="1"/>
    <brk id="93" max="16383" man="1"/>
    <brk id="123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rgb="FF00B050"/>
  </sheetPr>
  <dimension ref="A1:X80"/>
  <sheetViews>
    <sheetView showGridLines="0" zoomScaleNormal="100" workbookViewId="0">
      <selection sqref="A1:G1"/>
    </sheetView>
  </sheetViews>
  <sheetFormatPr baseColWidth="10" defaultRowHeight="12" customHeight="1"/>
  <cols>
    <col min="1" max="1" width="28.28515625" customWidth="1"/>
    <col min="2" max="5" width="16.7109375" customWidth="1"/>
  </cols>
  <sheetData>
    <row r="1" spans="1:6" ht="48" customHeight="1">
      <c r="A1" s="567" t="s">
        <v>286</v>
      </c>
      <c r="B1" s="568"/>
      <c r="C1" s="568"/>
      <c r="D1" s="568"/>
      <c r="E1" s="568"/>
    </row>
    <row r="2" spans="1:6" s="28" customFormat="1" ht="20.100000000000001" customHeight="1">
      <c r="A2" s="560" t="s">
        <v>159</v>
      </c>
      <c r="B2" s="569" t="s">
        <v>179</v>
      </c>
      <c r="C2" s="569" t="s">
        <v>213</v>
      </c>
      <c r="D2" s="569"/>
      <c r="E2" s="571"/>
    </row>
    <row r="3" spans="1:6" s="28" customFormat="1" ht="20.100000000000001" customHeight="1">
      <c r="A3" s="561"/>
      <c r="B3" s="570"/>
      <c r="C3" s="252" t="s">
        <v>180</v>
      </c>
      <c r="D3" s="252" t="s">
        <v>181</v>
      </c>
      <c r="E3" s="253" t="s">
        <v>182</v>
      </c>
    </row>
    <row r="4" spans="1:6" ht="36" customHeight="1">
      <c r="A4" s="81"/>
      <c r="B4" s="559" t="s">
        <v>138</v>
      </c>
      <c r="C4" s="554"/>
      <c r="D4" s="555"/>
      <c r="E4" s="555"/>
    </row>
    <row r="5" spans="1:6" s="97" customFormat="1">
      <c r="A5" s="85" t="s">
        <v>193</v>
      </c>
      <c r="B5" s="223">
        <v>0</v>
      </c>
      <c r="C5" s="466">
        <v>63</v>
      </c>
      <c r="D5" s="392">
        <v>37</v>
      </c>
      <c r="E5" s="392">
        <v>26</v>
      </c>
      <c r="F5" s="75"/>
    </row>
    <row r="6" spans="1:6" ht="18" customHeight="1">
      <c r="A6" s="85" t="s">
        <v>78</v>
      </c>
      <c r="B6" s="223">
        <v>1</v>
      </c>
      <c r="C6" s="466">
        <v>0</v>
      </c>
      <c r="D6" s="392">
        <v>0</v>
      </c>
      <c r="E6" s="392">
        <v>0</v>
      </c>
      <c r="F6" s="75"/>
    </row>
    <row r="7" spans="1:6" s="97" customFormat="1">
      <c r="A7" s="70" t="s">
        <v>79</v>
      </c>
      <c r="B7" s="223">
        <v>1</v>
      </c>
      <c r="C7" s="466">
        <v>94</v>
      </c>
      <c r="D7" s="392">
        <v>64</v>
      </c>
      <c r="E7" s="392">
        <v>30</v>
      </c>
      <c r="F7" s="75"/>
    </row>
    <row r="8" spans="1:6" s="97" customFormat="1">
      <c r="A8" s="70" t="s">
        <v>194</v>
      </c>
      <c r="B8" s="223">
        <v>0</v>
      </c>
      <c r="C8" s="466">
        <v>0</v>
      </c>
      <c r="D8" s="392">
        <v>0</v>
      </c>
      <c r="E8" s="392">
        <v>0</v>
      </c>
      <c r="F8" s="75"/>
    </row>
    <row r="9" spans="1:6" s="97" customFormat="1">
      <c r="A9" s="70" t="s">
        <v>80</v>
      </c>
      <c r="B9" s="223">
        <v>1</v>
      </c>
      <c r="C9" s="466">
        <v>55</v>
      </c>
      <c r="D9" s="392">
        <v>36</v>
      </c>
      <c r="E9" s="392">
        <v>19</v>
      </c>
      <c r="F9" s="75"/>
    </row>
    <row r="10" spans="1:6" s="97" customFormat="1" ht="24" customHeight="1">
      <c r="A10" s="70" t="s">
        <v>195</v>
      </c>
      <c r="B10" s="223">
        <v>4</v>
      </c>
      <c r="C10" s="466">
        <v>350</v>
      </c>
      <c r="D10" s="392">
        <v>226</v>
      </c>
      <c r="E10" s="392">
        <v>124</v>
      </c>
      <c r="F10" s="75"/>
    </row>
    <row r="11" spans="1:6" s="97" customFormat="1" ht="18" customHeight="1">
      <c r="A11" s="85" t="s">
        <v>196</v>
      </c>
      <c r="B11" s="223">
        <v>2</v>
      </c>
      <c r="C11" s="466">
        <v>90</v>
      </c>
      <c r="D11" s="392">
        <v>58</v>
      </c>
      <c r="E11" s="392">
        <v>32</v>
      </c>
      <c r="F11" s="75"/>
    </row>
    <row r="12" spans="1:6">
      <c r="A12" s="85" t="s">
        <v>81</v>
      </c>
      <c r="B12" s="223">
        <v>3</v>
      </c>
      <c r="C12" s="466">
        <v>156</v>
      </c>
      <c r="D12" s="392">
        <v>104</v>
      </c>
      <c r="E12" s="392">
        <v>52</v>
      </c>
      <c r="F12" s="75"/>
    </row>
    <row r="13" spans="1:6" s="97" customFormat="1">
      <c r="A13" s="85" t="s">
        <v>197</v>
      </c>
      <c r="B13" s="223">
        <v>1</v>
      </c>
      <c r="C13" s="466">
        <v>43</v>
      </c>
      <c r="D13" s="392">
        <v>22</v>
      </c>
      <c r="E13" s="392">
        <v>21</v>
      </c>
      <c r="F13" s="75"/>
    </row>
    <row r="14" spans="1:6" s="10" customFormat="1" ht="24">
      <c r="A14" s="85" t="s">
        <v>84</v>
      </c>
      <c r="B14" s="223">
        <v>3</v>
      </c>
      <c r="C14" s="466">
        <v>141</v>
      </c>
      <c r="D14" s="392">
        <v>82</v>
      </c>
      <c r="E14" s="392">
        <v>59</v>
      </c>
      <c r="F14" s="75"/>
    </row>
    <row r="15" spans="1:6" s="97" customFormat="1" ht="24" customHeight="1">
      <c r="A15" s="85" t="s">
        <v>198</v>
      </c>
      <c r="B15" s="223">
        <v>3</v>
      </c>
      <c r="C15" s="466">
        <v>164</v>
      </c>
      <c r="D15" s="392">
        <v>85</v>
      </c>
      <c r="E15" s="392">
        <v>79</v>
      </c>
      <c r="F15" s="75"/>
    </row>
    <row r="16" spans="1:6" s="97" customFormat="1" ht="18" customHeight="1">
      <c r="A16" s="85" t="s">
        <v>226</v>
      </c>
      <c r="B16" s="223">
        <v>1</v>
      </c>
      <c r="C16" s="466">
        <v>17</v>
      </c>
      <c r="D16" s="392">
        <v>17</v>
      </c>
      <c r="E16" s="392">
        <v>0</v>
      </c>
      <c r="F16" s="75"/>
    </row>
    <row r="17" spans="1:6" s="97" customFormat="1">
      <c r="A17" s="85" t="s">
        <v>82</v>
      </c>
      <c r="B17" s="223">
        <v>1</v>
      </c>
      <c r="C17" s="466">
        <v>90</v>
      </c>
      <c r="D17" s="392">
        <v>85</v>
      </c>
      <c r="E17" s="392">
        <v>5</v>
      </c>
      <c r="F17" s="75"/>
    </row>
    <row r="18" spans="1:6" s="97" customFormat="1" ht="24" customHeight="1">
      <c r="A18" s="84" t="s">
        <v>199</v>
      </c>
      <c r="B18" s="220">
        <v>21</v>
      </c>
      <c r="C18" s="465">
        <v>1263</v>
      </c>
      <c r="D18" s="250">
        <v>816</v>
      </c>
      <c r="E18" s="250">
        <v>447</v>
      </c>
      <c r="F18" s="68"/>
    </row>
    <row r="19" spans="1:6" s="390" customFormat="1" ht="36" customHeight="1">
      <c r="A19" s="81"/>
      <c r="B19" s="559" t="s">
        <v>120</v>
      </c>
      <c r="C19" s="555"/>
      <c r="D19" s="555"/>
      <c r="E19" s="555"/>
    </row>
    <row r="20" spans="1:6" s="97" customFormat="1">
      <c r="A20" s="389" t="s">
        <v>193</v>
      </c>
      <c r="B20" s="223">
        <v>0</v>
      </c>
      <c r="C20" s="466">
        <v>63</v>
      </c>
      <c r="D20" s="392">
        <v>37</v>
      </c>
      <c r="E20" s="392">
        <v>26</v>
      </c>
      <c r="F20" s="466"/>
    </row>
    <row r="21" spans="1:6" s="390" customFormat="1" ht="18" customHeight="1">
      <c r="A21" s="85" t="s">
        <v>78</v>
      </c>
      <c r="B21" s="223">
        <v>0</v>
      </c>
      <c r="C21" s="466">
        <v>0</v>
      </c>
      <c r="D21" s="392">
        <v>0</v>
      </c>
      <c r="E21" s="392">
        <v>0</v>
      </c>
      <c r="F21" s="466"/>
    </row>
    <row r="22" spans="1:6" s="97" customFormat="1">
      <c r="A22" s="70" t="s">
        <v>79</v>
      </c>
      <c r="B22" s="223">
        <v>0</v>
      </c>
      <c r="C22" s="466">
        <v>0</v>
      </c>
      <c r="D22" s="392">
        <v>0</v>
      </c>
      <c r="E22" s="392">
        <v>0</v>
      </c>
      <c r="F22" s="466"/>
    </row>
    <row r="23" spans="1:6" s="97" customFormat="1">
      <c r="A23" s="70" t="s">
        <v>194</v>
      </c>
      <c r="B23" s="223">
        <v>0</v>
      </c>
      <c r="C23" s="466">
        <v>0</v>
      </c>
      <c r="D23" s="392">
        <v>0</v>
      </c>
      <c r="E23" s="392">
        <v>0</v>
      </c>
      <c r="F23" s="466"/>
    </row>
    <row r="24" spans="1:6" s="97" customFormat="1">
      <c r="A24" s="70" t="s">
        <v>80</v>
      </c>
      <c r="B24" s="223">
        <v>0</v>
      </c>
      <c r="C24" s="466">
        <v>0</v>
      </c>
      <c r="D24" s="392">
        <v>0</v>
      </c>
      <c r="E24" s="392">
        <v>0</v>
      </c>
      <c r="F24" s="466"/>
    </row>
    <row r="25" spans="1:6" s="97" customFormat="1" ht="24" customHeight="1">
      <c r="A25" s="70" t="s">
        <v>195</v>
      </c>
      <c r="B25" s="223">
        <v>1</v>
      </c>
      <c r="C25" s="466">
        <v>28</v>
      </c>
      <c r="D25" s="392">
        <v>17</v>
      </c>
      <c r="E25" s="392">
        <v>11</v>
      </c>
      <c r="F25" s="466"/>
    </row>
    <row r="26" spans="1:6" s="97" customFormat="1" ht="18" customHeight="1">
      <c r="A26" s="85" t="s">
        <v>196</v>
      </c>
      <c r="B26" s="223">
        <v>0</v>
      </c>
      <c r="C26" s="466">
        <v>0</v>
      </c>
      <c r="D26" s="392">
        <v>0</v>
      </c>
      <c r="E26" s="392">
        <v>0</v>
      </c>
      <c r="F26" s="466"/>
    </row>
    <row r="27" spans="1:6" s="390" customFormat="1">
      <c r="A27" s="85" t="s">
        <v>81</v>
      </c>
      <c r="B27" s="223">
        <v>0</v>
      </c>
      <c r="C27" s="466">
        <v>0</v>
      </c>
      <c r="D27" s="392">
        <v>0</v>
      </c>
      <c r="E27" s="392">
        <v>0</v>
      </c>
      <c r="F27" s="466"/>
    </row>
    <row r="28" spans="1:6" s="97" customFormat="1">
      <c r="A28" s="85" t="s">
        <v>197</v>
      </c>
      <c r="B28" s="223">
        <v>0</v>
      </c>
      <c r="C28" s="466">
        <v>0</v>
      </c>
      <c r="D28" s="392">
        <v>0</v>
      </c>
      <c r="E28" s="392">
        <v>0</v>
      </c>
      <c r="F28" s="466"/>
    </row>
    <row r="29" spans="1:6" s="10" customFormat="1" ht="24">
      <c r="A29" s="85" t="s">
        <v>84</v>
      </c>
      <c r="B29" s="223">
        <v>0</v>
      </c>
      <c r="C29" s="466">
        <v>0</v>
      </c>
      <c r="D29" s="392">
        <v>0</v>
      </c>
      <c r="E29" s="392">
        <v>0</v>
      </c>
      <c r="F29" s="466"/>
    </row>
    <row r="30" spans="1:6" s="97" customFormat="1" ht="24" customHeight="1">
      <c r="A30" s="85" t="s">
        <v>198</v>
      </c>
      <c r="B30" s="223">
        <v>0</v>
      </c>
      <c r="C30" s="466">
        <v>0</v>
      </c>
      <c r="D30" s="392">
        <v>0</v>
      </c>
      <c r="E30" s="392">
        <v>0</v>
      </c>
      <c r="F30" s="466"/>
    </row>
    <row r="31" spans="1:6" s="97" customFormat="1" ht="18" customHeight="1">
      <c r="A31" s="85" t="s">
        <v>226</v>
      </c>
      <c r="B31" s="223">
        <v>0</v>
      </c>
      <c r="C31" s="466">
        <v>0</v>
      </c>
      <c r="D31" s="392">
        <v>0</v>
      </c>
      <c r="E31" s="392">
        <v>0</v>
      </c>
      <c r="F31" s="466"/>
    </row>
    <row r="32" spans="1:6" s="97" customFormat="1">
      <c r="A32" s="85" t="s">
        <v>82</v>
      </c>
      <c r="B32" s="223">
        <v>0</v>
      </c>
      <c r="C32" s="466">
        <v>0</v>
      </c>
      <c r="D32" s="392">
        <v>0</v>
      </c>
      <c r="E32" s="392">
        <v>0</v>
      </c>
      <c r="F32" s="466"/>
    </row>
    <row r="33" spans="1:6" s="97" customFormat="1" ht="24" customHeight="1">
      <c r="A33" s="84" t="s">
        <v>199</v>
      </c>
      <c r="B33" s="220">
        <v>1</v>
      </c>
      <c r="C33" s="465">
        <v>91</v>
      </c>
      <c r="D33" s="250">
        <v>54</v>
      </c>
      <c r="E33" s="250">
        <v>37</v>
      </c>
      <c r="F33" s="465"/>
    </row>
    <row r="34" spans="1:6" ht="36" customHeight="1">
      <c r="A34" s="81"/>
      <c r="B34" s="559" t="s">
        <v>98</v>
      </c>
      <c r="C34" s="554"/>
      <c r="D34" s="555"/>
      <c r="E34" s="555"/>
    </row>
    <row r="35" spans="1:6" s="97" customFormat="1">
      <c r="A35" s="85" t="s">
        <v>193</v>
      </c>
      <c r="B35" s="223">
        <v>0</v>
      </c>
      <c r="C35" s="466">
        <v>0</v>
      </c>
      <c r="D35" s="392">
        <v>0</v>
      </c>
      <c r="E35" s="392">
        <v>0</v>
      </c>
      <c r="F35" s="75"/>
    </row>
    <row r="36" spans="1:6" ht="18" customHeight="1">
      <c r="A36" s="85" t="s">
        <v>78</v>
      </c>
      <c r="B36" s="223">
        <v>0</v>
      </c>
      <c r="C36" s="466">
        <v>0</v>
      </c>
      <c r="D36" s="392">
        <v>0</v>
      </c>
      <c r="E36" s="392">
        <v>0</v>
      </c>
      <c r="F36" s="75"/>
    </row>
    <row r="37" spans="1:6" s="97" customFormat="1">
      <c r="A37" s="70" t="s">
        <v>79</v>
      </c>
      <c r="B37" s="223">
        <v>1</v>
      </c>
      <c r="C37" s="466">
        <v>94</v>
      </c>
      <c r="D37" s="392">
        <v>64</v>
      </c>
      <c r="E37" s="392">
        <v>30</v>
      </c>
      <c r="F37" s="75"/>
    </row>
    <row r="38" spans="1:6" s="97" customFormat="1">
      <c r="A38" s="70" t="s">
        <v>194</v>
      </c>
      <c r="B38" s="223">
        <v>0</v>
      </c>
      <c r="C38" s="466">
        <v>0</v>
      </c>
      <c r="D38" s="392">
        <v>0</v>
      </c>
      <c r="E38" s="392">
        <v>0</v>
      </c>
      <c r="F38" s="75"/>
    </row>
    <row r="39" spans="1:6" s="97" customFormat="1">
      <c r="A39" s="70" t="s">
        <v>80</v>
      </c>
      <c r="B39" s="223">
        <v>1</v>
      </c>
      <c r="C39" s="466">
        <v>55</v>
      </c>
      <c r="D39" s="392">
        <v>36</v>
      </c>
      <c r="E39" s="392">
        <v>19</v>
      </c>
      <c r="F39" s="75"/>
    </row>
    <row r="40" spans="1:6" s="97" customFormat="1" ht="24" customHeight="1">
      <c r="A40" s="70" t="s">
        <v>195</v>
      </c>
      <c r="B40" s="223">
        <v>2</v>
      </c>
      <c r="C40" s="466">
        <v>176</v>
      </c>
      <c r="D40" s="392">
        <v>119</v>
      </c>
      <c r="E40" s="392">
        <v>57</v>
      </c>
      <c r="F40" s="75"/>
    </row>
    <row r="41" spans="1:6" s="97" customFormat="1" ht="18" customHeight="1">
      <c r="A41" s="85" t="s">
        <v>196</v>
      </c>
      <c r="B41" s="223">
        <v>2</v>
      </c>
      <c r="C41" s="466">
        <v>90</v>
      </c>
      <c r="D41" s="392">
        <v>58</v>
      </c>
      <c r="E41" s="392">
        <v>32</v>
      </c>
      <c r="F41" s="75"/>
    </row>
    <row r="42" spans="1:6">
      <c r="A42" s="85" t="s">
        <v>81</v>
      </c>
      <c r="B42" s="223">
        <v>3</v>
      </c>
      <c r="C42" s="466">
        <v>156</v>
      </c>
      <c r="D42" s="392">
        <v>104</v>
      </c>
      <c r="E42" s="392">
        <v>52</v>
      </c>
      <c r="F42" s="75"/>
    </row>
    <row r="43" spans="1:6" s="97" customFormat="1">
      <c r="A43" s="85" t="s">
        <v>197</v>
      </c>
      <c r="B43" s="223">
        <v>1</v>
      </c>
      <c r="C43" s="466">
        <v>43</v>
      </c>
      <c r="D43" s="392">
        <v>22</v>
      </c>
      <c r="E43" s="392">
        <v>21</v>
      </c>
      <c r="F43" s="75"/>
    </row>
    <row r="44" spans="1:6" s="10" customFormat="1" ht="24">
      <c r="A44" s="85" t="s">
        <v>84</v>
      </c>
      <c r="B44" s="223">
        <v>1</v>
      </c>
      <c r="C44" s="466">
        <v>141</v>
      </c>
      <c r="D44" s="392">
        <v>82</v>
      </c>
      <c r="E44" s="392">
        <v>59</v>
      </c>
      <c r="F44" s="75"/>
    </row>
    <row r="45" spans="1:6" s="97" customFormat="1" ht="24" customHeight="1">
      <c r="A45" s="85" t="s">
        <v>198</v>
      </c>
      <c r="B45" s="223">
        <v>2</v>
      </c>
      <c r="C45" s="466">
        <v>160</v>
      </c>
      <c r="D45" s="392">
        <v>82</v>
      </c>
      <c r="E45" s="392">
        <v>78</v>
      </c>
      <c r="F45" s="75"/>
    </row>
    <row r="46" spans="1:6" s="97" customFormat="1" ht="18" customHeight="1">
      <c r="A46" s="85" t="s">
        <v>226</v>
      </c>
      <c r="B46" s="223">
        <v>0</v>
      </c>
      <c r="C46" s="466">
        <v>0</v>
      </c>
      <c r="D46" s="392">
        <v>0</v>
      </c>
      <c r="E46" s="392">
        <v>0</v>
      </c>
      <c r="F46" s="75"/>
    </row>
    <row r="47" spans="1:6" s="97" customFormat="1">
      <c r="A47" s="85" t="s">
        <v>82</v>
      </c>
      <c r="B47" s="223">
        <v>0</v>
      </c>
      <c r="C47" s="466">
        <v>0</v>
      </c>
      <c r="D47" s="392">
        <v>0</v>
      </c>
      <c r="E47" s="392">
        <v>0</v>
      </c>
      <c r="F47" s="75"/>
    </row>
    <row r="48" spans="1:6" s="97" customFormat="1" ht="24" customHeight="1">
      <c r="A48" s="84" t="s">
        <v>199</v>
      </c>
      <c r="B48" s="220">
        <v>13</v>
      </c>
      <c r="C48" s="465">
        <v>915</v>
      </c>
      <c r="D48" s="250">
        <v>567</v>
      </c>
      <c r="E48" s="250">
        <v>348</v>
      </c>
      <c r="F48" s="68"/>
    </row>
    <row r="49" spans="1:6" ht="36" customHeight="1">
      <c r="A49" s="81"/>
      <c r="B49" s="559" t="s">
        <v>124</v>
      </c>
      <c r="C49" s="554"/>
      <c r="D49" s="555"/>
      <c r="E49" s="555"/>
    </row>
    <row r="50" spans="1:6" s="97" customFormat="1">
      <c r="A50" s="85" t="s">
        <v>193</v>
      </c>
      <c r="B50" s="223">
        <v>0</v>
      </c>
      <c r="C50" s="466">
        <v>0</v>
      </c>
      <c r="D50" s="392">
        <v>0</v>
      </c>
      <c r="E50" s="392">
        <v>0</v>
      </c>
      <c r="F50" s="75"/>
    </row>
    <row r="51" spans="1:6" ht="18" customHeight="1">
      <c r="A51" s="85" t="s">
        <v>78</v>
      </c>
      <c r="B51" s="223">
        <v>0</v>
      </c>
      <c r="C51" s="466">
        <v>0</v>
      </c>
      <c r="D51" s="392">
        <v>0</v>
      </c>
      <c r="E51" s="392">
        <v>0</v>
      </c>
      <c r="F51" s="75"/>
    </row>
    <row r="52" spans="1:6" s="97" customFormat="1">
      <c r="A52" s="70" t="s">
        <v>79</v>
      </c>
      <c r="B52" s="223">
        <v>0</v>
      </c>
      <c r="C52" s="466">
        <v>0</v>
      </c>
      <c r="D52" s="392">
        <v>0</v>
      </c>
      <c r="E52" s="392">
        <v>0</v>
      </c>
      <c r="F52" s="75"/>
    </row>
    <row r="53" spans="1:6" s="97" customFormat="1">
      <c r="A53" s="70" t="s">
        <v>194</v>
      </c>
      <c r="B53" s="223">
        <v>0</v>
      </c>
      <c r="C53" s="466">
        <v>0</v>
      </c>
      <c r="D53" s="392">
        <v>0</v>
      </c>
      <c r="E53" s="392">
        <v>0</v>
      </c>
      <c r="F53" s="75"/>
    </row>
    <row r="54" spans="1:6" s="97" customFormat="1">
      <c r="A54" s="70" t="s">
        <v>80</v>
      </c>
      <c r="B54" s="223">
        <v>0</v>
      </c>
      <c r="C54" s="466">
        <v>0</v>
      </c>
      <c r="D54" s="392">
        <v>0</v>
      </c>
      <c r="E54" s="392">
        <v>0</v>
      </c>
      <c r="F54" s="75"/>
    </row>
    <row r="55" spans="1:6" s="97" customFormat="1" ht="24" customHeight="1">
      <c r="A55" s="70" t="s">
        <v>195</v>
      </c>
      <c r="B55" s="223">
        <v>1</v>
      </c>
      <c r="C55" s="466">
        <v>146</v>
      </c>
      <c r="D55" s="392">
        <v>90</v>
      </c>
      <c r="E55" s="392">
        <v>56</v>
      </c>
      <c r="F55" s="75"/>
    </row>
    <row r="56" spans="1:6" s="97" customFormat="1" ht="18" customHeight="1">
      <c r="A56" s="85" t="s">
        <v>196</v>
      </c>
      <c r="B56" s="223">
        <v>0</v>
      </c>
      <c r="C56" s="466">
        <v>0</v>
      </c>
      <c r="D56" s="392">
        <v>0</v>
      </c>
      <c r="E56" s="392">
        <v>0</v>
      </c>
      <c r="F56" s="75"/>
    </row>
    <row r="57" spans="1:6">
      <c r="A57" s="85" t="s">
        <v>81</v>
      </c>
      <c r="B57" s="223">
        <v>0</v>
      </c>
      <c r="C57" s="466">
        <v>0</v>
      </c>
      <c r="D57" s="392">
        <v>0</v>
      </c>
      <c r="E57" s="392">
        <v>0</v>
      </c>
      <c r="F57" s="75"/>
    </row>
    <row r="58" spans="1:6" s="97" customFormat="1">
      <c r="A58" s="85" t="s">
        <v>197</v>
      </c>
      <c r="B58" s="223">
        <v>0</v>
      </c>
      <c r="C58" s="466">
        <v>0</v>
      </c>
      <c r="D58" s="392">
        <v>0</v>
      </c>
      <c r="E58" s="392">
        <v>0</v>
      </c>
      <c r="F58" s="75"/>
    </row>
    <row r="59" spans="1:6" s="10" customFormat="1" ht="24">
      <c r="A59" s="85" t="s">
        <v>84</v>
      </c>
      <c r="B59" s="223">
        <v>0</v>
      </c>
      <c r="C59" s="466">
        <v>0</v>
      </c>
      <c r="D59" s="392">
        <v>0</v>
      </c>
      <c r="E59" s="392">
        <v>0</v>
      </c>
      <c r="F59" s="75"/>
    </row>
    <row r="60" spans="1:6" s="97" customFormat="1" ht="24" customHeight="1">
      <c r="A60" s="85" t="s">
        <v>198</v>
      </c>
      <c r="B60" s="223">
        <v>1</v>
      </c>
      <c r="C60" s="466">
        <v>4</v>
      </c>
      <c r="D60" s="392">
        <v>3</v>
      </c>
      <c r="E60" s="392">
        <v>1</v>
      </c>
      <c r="F60" s="75"/>
    </row>
    <row r="61" spans="1:6" s="97" customFormat="1" ht="18" customHeight="1">
      <c r="A61" s="85" t="s">
        <v>226</v>
      </c>
      <c r="B61" s="223">
        <v>1</v>
      </c>
      <c r="C61" s="466">
        <v>17</v>
      </c>
      <c r="D61" s="392">
        <v>17</v>
      </c>
      <c r="E61" s="392">
        <v>0</v>
      </c>
      <c r="F61" s="75"/>
    </row>
    <row r="62" spans="1:6" s="97" customFormat="1">
      <c r="A62" s="85" t="s">
        <v>82</v>
      </c>
      <c r="B62" s="223">
        <v>1</v>
      </c>
      <c r="C62" s="466">
        <v>90</v>
      </c>
      <c r="D62" s="392">
        <v>85</v>
      </c>
      <c r="E62" s="392">
        <v>5</v>
      </c>
      <c r="F62" s="75"/>
    </row>
    <row r="63" spans="1:6" s="97" customFormat="1" ht="24" customHeight="1">
      <c r="A63" s="84" t="s">
        <v>199</v>
      </c>
      <c r="B63" s="220">
        <v>4</v>
      </c>
      <c r="C63" s="465">
        <v>257</v>
      </c>
      <c r="D63" s="250">
        <v>195</v>
      </c>
      <c r="E63" s="250">
        <v>62</v>
      </c>
      <c r="F63" s="68"/>
    </row>
    <row r="64" spans="1:6" ht="36" customHeight="1">
      <c r="A64" s="81"/>
      <c r="B64" s="559" t="s">
        <v>139</v>
      </c>
      <c r="C64" s="554"/>
      <c r="D64" s="555"/>
      <c r="E64" s="555"/>
    </row>
    <row r="65" spans="1:24" s="97" customFormat="1">
      <c r="A65" s="85" t="s">
        <v>193</v>
      </c>
      <c r="B65" s="223">
        <v>0</v>
      </c>
      <c r="C65" s="466" t="s">
        <v>343</v>
      </c>
      <c r="D65" s="137" t="s">
        <v>140</v>
      </c>
      <c r="E65" s="137" t="s">
        <v>140</v>
      </c>
      <c r="F65" s="75"/>
    </row>
    <row r="66" spans="1:24" ht="18" customHeight="1">
      <c r="A66" s="85" t="s">
        <v>78</v>
      </c>
      <c r="B66" s="223">
        <v>1</v>
      </c>
      <c r="C66" s="466" t="s">
        <v>343</v>
      </c>
      <c r="D66" s="137" t="s">
        <v>140</v>
      </c>
      <c r="E66" s="137" t="s">
        <v>140</v>
      </c>
      <c r="F66" s="75"/>
    </row>
    <row r="67" spans="1:24" s="97" customFormat="1">
      <c r="A67" s="70" t="s">
        <v>79</v>
      </c>
      <c r="B67" s="223">
        <v>0</v>
      </c>
      <c r="C67" s="466" t="s">
        <v>343</v>
      </c>
      <c r="D67" s="137" t="s">
        <v>140</v>
      </c>
      <c r="E67" s="137" t="s">
        <v>140</v>
      </c>
      <c r="F67" s="75"/>
    </row>
    <row r="68" spans="1:24" s="97" customFormat="1">
      <c r="A68" s="70" t="s">
        <v>194</v>
      </c>
      <c r="B68" s="223">
        <v>0</v>
      </c>
      <c r="C68" s="466" t="s">
        <v>343</v>
      </c>
      <c r="D68" s="137" t="s">
        <v>140</v>
      </c>
      <c r="E68" s="137" t="s">
        <v>140</v>
      </c>
      <c r="F68" s="75"/>
    </row>
    <row r="69" spans="1:24" s="97" customFormat="1">
      <c r="A69" s="70" t="s">
        <v>80</v>
      </c>
      <c r="B69" s="223">
        <v>0</v>
      </c>
      <c r="C69" s="466" t="s">
        <v>343</v>
      </c>
      <c r="D69" s="137" t="s">
        <v>140</v>
      </c>
      <c r="E69" s="137" t="s">
        <v>140</v>
      </c>
      <c r="F69" s="75"/>
    </row>
    <row r="70" spans="1:24" s="97" customFormat="1" ht="24" customHeight="1">
      <c r="A70" s="70" t="s">
        <v>195</v>
      </c>
      <c r="B70" s="223">
        <v>0</v>
      </c>
      <c r="C70" s="466" t="s">
        <v>343</v>
      </c>
      <c r="D70" s="137" t="s">
        <v>140</v>
      </c>
      <c r="E70" s="137" t="s">
        <v>140</v>
      </c>
      <c r="F70" s="75"/>
    </row>
    <row r="71" spans="1:24" s="97" customFormat="1" ht="18" customHeight="1">
      <c r="A71" s="85" t="s">
        <v>196</v>
      </c>
      <c r="B71" s="223">
        <v>0</v>
      </c>
      <c r="C71" s="466" t="s">
        <v>343</v>
      </c>
      <c r="D71" s="137" t="s">
        <v>140</v>
      </c>
      <c r="E71" s="137" t="s">
        <v>140</v>
      </c>
      <c r="F71" s="75"/>
    </row>
    <row r="72" spans="1:24">
      <c r="A72" s="85" t="s">
        <v>81</v>
      </c>
      <c r="B72" s="223">
        <v>0</v>
      </c>
      <c r="C72" s="466" t="s">
        <v>343</v>
      </c>
      <c r="D72" s="137" t="s">
        <v>140</v>
      </c>
      <c r="E72" s="137" t="s">
        <v>140</v>
      </c>
      <c r="F72" s="75"/>
    </row>
    <row r="73" spans="1:24" s="97" customFormat="1">
      <c r="A73" s="85" t="s">
        <v>197</v>
      </c>
      <c r="B73" s="223">
        <v>0</v>
      </c>
      <c r="C73" s="466" t="s">
        <v>343</v>
      </c>
      <c r="D73" s="137" t="s">
        <v>140</v>
      </c>
      <c r="E73" s="137" t="s">
        <v>140</v>
      </c>
      <c r="F73" s="75"/>
    </row>
    <row r="74" spans="1:24" s="10" customFormat="1" ht="24">
      <c r="A74" s="85" t="s">
        <v>84</v>
      </c>
      <c r="B74" s="223">
        <v>2</v>
      </c>
      <c r="C74" s="466" t="s">
        <v>343</v>
      </c>
      <c r="D74" s="137" t="s">
        <v>140</v>
      </c>
      <c r="E74" s="137" t="s">
        <v>140</v>
      </c>
      <c r="F74" s="75"/>
    </row>
    <row r="75" spans="1:24" s="97" customFormat="1" ht="24" customHeight="1">
      <c r="A75" s="85" t="s">
        <v>198</v>
      </c>
      <c r="B75" s="223">
        <v>0</v>
      </c>
      <c r="C75" s="466" t="s">
        <v>343</v>
      </c>
      <c r="D75" s="137" t="s">
        <v>140</v>
      </c>
      <c r="E75" s="137" t="s">
        <v>140</v>
      </c>
      <c r="F75" s="75"/>
    </row>
    <row r="76" spans="1:24" s="97" customFormat="1" ht="18" customHeight="1">
      <c r="A76" s="85" t="s">
        <v>226</v>
      </c>
      <c r="B76" s="223">
        <v>0</v>
      </c>
      <c r="C76" s="466" t="s">
        <v>343</v>
      </c>
      <c r="D76" s="137" t="s">
        <v>140</v>
      </c>
      <c r="E76" s="137" t="s">
        <v>140</v>
      </c>
      <c r="F76" s="75"/>
    </row>
    <row r="77" spans="1:24" s="97" customFormat="1">
      <c r="A77" s="85" t="s">
        <v>82</v>
      </c>
      <c r="B77" s="223">
        <v>0</v>
      </c>
      <c r="C77" s="466" t="s">
        <v>343</v>
      </c>
      <c r="D77" s="137" t="s">
        <v>140</v>
      </c>
      <c r="E77" s="137" t="s">
        <v>140</v>
      </c>
      <c r="F77" s="75"/>
    </row>
    <row r="78" spans="1:24" s="97" customFormat="1" ht="24" customHeight="1">
      <c r="A78" s="84" t="s">
        <v>199</v>
      </c>
      <c r="B78" s="220">
        <v>3</v>
      </c>
      <c r="C78" s="465" t="s">
        <v>343</v>
      </c>
      <c r="D78" s="57" t="s">
        <v>140</v>
      </c>
      <c r="E78" s="57" t="s">
        <v>140</v>
      </c>
      <c r="F78" s="68"/>
    </row>
    <row r="79" spans="1:24" ht="24" customHeight="1">
      <c r="A79" s="46" t="s">
        <v>185</v>
      </c>
      <c r="B79" s="60"/>
      <c r="C79" s="229"/>
      <c r="D79" s="229"/>
      <c r="E79" s="229"/>
    </row>
    <row r="80" spans="1:24" ht="12.6" customHeight="1">
      <c r="A80" s="17" t="s">
        <v>160</v>
      </c>
      <c r="B80" s="21"/>
      <c r="C80" s="21"/>
      <c r="D80" s="20"/>
      <c r="E80" s="8"/>
      <c r="F80" s="8"/>
      <c r="G80" s="8"/>
      <c r="H80" s="8"/>
      <c r="I80" s="8"/>
      <c r="J80" s="8"/>
      <c r="K80" s="8"/>
      <c r="L80" s="8"/>
      <c r="M80" s="8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</row>
  </sheetData>
  <mergeCells count="9">
    <mergeCell ref="B49:E49"/>
    <mergeCell ref="B64:E64"/>
    <mergeCell ref="A1:E1"/>
    <mergeCell ref="B4:E4"/>
    <mergeCell ref="B19:E19"/>
    <mergeCell ref="A2:A3"/>
    <mergeCell ref="B2:B3"/>
    <mergeCell ref="C2:E2"/>
    <mergeCell ref="B34:E34"/>
  </mergeCells>
  <phoneticPr fontId="0" type="noConversion"/>
  <pageMargins left="0.78740157480314965" right="0.78740157480314965" top="0.98425196850393704" bottom="0.78740157480314965" header="0.51181102362204722" footer="0.51181102362204722"/>
  <pageSetup paperSize="9" firstPageNumber="43" orientation="portrait" useFirstPageNumber="1" r:id="rId1"/>
  <headerFooter alignWithMargins="0">
    <oddHeader>&amp;C&amp;P</oddHeader>
    <oddFooter>&amp;C&amp;"Arial,Standard"&amp;6© Statistisches Landesamt des Freistaates Sachsen - B I 6 - j/15</oddFooter>
  </headerFooter>
  <rowBreaks count="2" manualBreakCount="2">
    <brk id="33" max="16383" man="1"/>
    <brk id="63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>
    <tabColor rgb="FF00B050"/>
  </sheetPr>
  <dimension ref="A1:G16"/>
  <sheetViews>
    <sheetView showGridLines="0" zoomScaleNormal="100" workbookViewId="0">
      <selection activeCell="B57" sqref="B57"/>
    </sheetView>
  </sheetViews>
  <sheetFormatPr baseColWidth="10" defaultRowHeight="12"/>
  <cols>
    <col min="1" max="1" width="18.7109375" customWidth="1"/>
    <col min="2" max="7" width="12.7109375" customWidth="1"/>
  </cols>
  <sheetData>
    <row r="1" spans="1:7" ht="36" customHeight="1">
      <c r="A1" s="530" t="s">
        <v>311</v>
      </c>
      <c r="B1" s="531"/>
      <c r="C1" s="531"/>
      <c r="D1" s="531"/>
      <c r="E1" s="531"/>
      <c r="F1" s="531"/>
      <c r="G1" s="531"/>
    </row>
    <row r="2" spans="1:7" ht="15.75" customHeight="1">
      <c r="A2" s="575" t="s">
        <v>217</v>
      </c>
      <c r="B2" s="572" t="s">
        <v>214</v>
      </c>
      <c r="C2" s="572" t="s">
        <v>213</v>
      </c>
      <c r="D2" s="572"/>
      <c r="E2" s="572"/>
      <c r="F2" s="572" t="s">
        <v>170</v>
      </c>
      <c r="G2" s="574"/>
    </row>
    <row r="3" spans="1:7" ht="36" customHeight="1">
      <c r="A3" s="576"/>
      <c r="B3" s="573"/>
      <c r="C3" s="24" t="s">
        <v>180</v>
      </c>
      <c r="D3" s="24" t="s">
        <v>181</v>
      </c>
      <c r="E3" s="24" t="s">
        <v>182</v>
      </c>
      <c r="F3" s="24" t="s">
        <v>173</v>
      </c>
      <c r="G3" s="19" t="s">
        <v>22</v>
      </c>
    </row>
    <row r="4" spans="1:7" ht="24" customHeight="1">
      <c r="A4" s="141">
        <v>1</v>
      </c>
      <c r="B4" s="231">
        <v>0</v>
      </c>
      <c r="C4" s="223">
        <v>0</v>
      </c>
      <c r="D4" s="223">
        <v>0</v>
      </c>
      <c r="E4" s="223">
        <v>0</v>
      </c>
      <c r="F4" s="223">
        <v>0</v>
      </c>
      <c r="G4" s="223">
        <v>0</v>
      </c>
    </row>
    <row r="5" spans="1:7" ht="18" customHeight="1">
      <c r="A5" s="141">
        <v>2</v>
      </c>
      <c r="B5" s="63">
        <v>1</v>
      </c>
      <c r="C5" s="382">
        <v>6</v>
      </c>
      <c r="D5" s="382">
        <v>4</v>
      </c>
      <c r="E5" s="382">
        <v>2</v>
      </c>
      <c r="F5" s="382">
        <v>3</v>
      </c>
      <c r="G5" s="382">
        <v>3</v>
      </c>
    </row>
    <row r="6" spans="1:7" ht="18" customHeight="1">
      <c r="A6" s="141">
        <v>3</v>
      </c>
      <c r="B6" s="63">
        <v>0</v>
      </c>
      <c r="C6" s="382">
        <v>0</v>
      </c>
      <c r="D6" s="382">
        <v>0</v>
      </c>
      <c r="E6" s="382">
        <v>0</v>
      </c>
      <c r="F6" s="382">
        <v>0</v>
      </c>
      <c r="G6" s="382">
        <v>0</v>
      </c>
    </row>
    <row r="7" spans="1:7" ht="18" customHeight="1">
      <c r="A7" s="141">
        <v>4</v>
      </c>
      <c r="B7" s="231">
        <v>1</v>
      </c>
      <c r="C7" s="223">
        <v>4</v>
      </c>
      <c r="D7" s="223">
        <v>4</v>
      </c>
      <c r="E7" s="223">
        <v>0</v>
      </c>
      <c r="F7" s="223">
        <v>1</v>
      </c>
      <c r="G7" s="223">
        <v>3</v>
      </c>
    </row>
    <row r="8" spans="1:7" ht="18" customHeight="1">
      <c r="A8" s="141">
        <v>5</v>
      </c>
      <c r="B8" s="231">
        <v>0</v>
      </c>
      <c r="C8" s="223">
        <v>0</v>
      </c>
      <c r="D8" s="223">
        <v>0</v>
      </c>
      <c r="E8" s="223">
        <v>0</v>
      </c>
      <c r="F8" s="223">
        <v>0</v>
      </c>
      <c r="G8" s="223">
        <v>0</v>
      </c>
    </row>
    <row r="9" spans="1:7" ht="18" customHeight="1">
      <c r="A9" s="141">
        <v>6</v>
      </c>
      <c r="B9" s="231">
        <v>1</v>
      </c>
      <c r="C9" s="223">
        <v>6</v>
      </c>
      <c r="D9" s="223">
        <v>3</v>
      </c>
      <c r="E9" s="223">
        <v>3</v>
      </c>
      <c r="F9" s="223">
        <v>4</v>
      </c>
      <c r="G9" s="223">
        <v>2</v>
      </c>
    </row>
    <row r="10" spans="1:7" ht="18" customHeight="1">
      <c r="A10" s="141">
        <v>7</v>
      </c>
      <c r="B10" s="231">
        <v>1</v>
      </c>
      <c r="C10" s="223">
        <v>8</v>
      </c>
      <c r="D10" s="223">
        <v>5</v>
      </c>
      <c r="E10" s="223">
        <v>3</v>
      </c>
      <c r="F10" s="223">
        <v>7</v>
      </c>
      <c r="G10" s="223">
        <v>1</v>
      </c>
    </row>
    <row r="11" spans="1:7" ht="18" customHeight="1">
      <c r="A11" s="141">
        <v>8</v>
      </c>
      <c r="B11" s="231">
        <v>1</v>
      </c>
      <c r="C11" s="223">
        <v>12</v>
      </c>
      <c r="D11" s="223">
        <v>9</v>
      </c>
      <c r="E11" s="223">
        <v>3</v>
      </c>
      <c r="F11" s="223">
        <v>5</v>
      </c>
      <c r="G11" s="223">
        <v>7</v>
      </c>
    </row>
    <row r="12" spans="1:7" ht="18" customHeight="1">
      <c r="A12" s="141">
        <v>9</v>
      </c>
      <c r="B12" s="231">
        <v>1</v>
      </c>
      <c r="C12" s="223">
        <v>10</v>
      </c>
      <c r="D12" s="223">
        <v>3</v>
      </c>
      <c r="E12" s="223">
        <v>7</v>
      </c>
      <c r="F12" s="223">
        <v>10</v>
      </c>
      <c r="G12" s="223">
        <v>0</v>
      </c>
    </row>
    <row r="13" spans="1:7" ht="18" customHeight="1">
      <c r="A13" s="141">
        <v>10</v>
      </c>
      <c r="B13" s="231">
        <v>1</v>
      </c>
      <c r="C13" s="223">
        <v>8</v>
      </c>
      <c r="D13" s="223">
        <v>4</v>
      </c>
      <c r="E13" s="223">
        <v>4</v>
      </c>
      <c r="F13" s="223">
        <v>6</v>
      </c>
      <c r="G13" s="223">
        <v>2</v>
      </c>
    </row>
    <row r="14" spans="1:7" ht="18" customHeight="1">
      <c r="A14" s="141">
        <v>11</v>
      </c>
      <c r="B14" s="231">
        <v>1</v>
      </c>
      <c r="C14" s="223">
        <v>9</v>
      </c>
      <c r="D14" s="223">
        <v>5</v>
      </c>
      <c r="E14" s="223">
        <v>4</v>
      </c>
      <c r="F14" s="223">
        <v>5</v>
      </c>
      <c r="G14" s="223">
        <v>4</v>
      </c>
    </row>
    <row r="15" spans="1:7" s="1" customFormat="1" ht="18" customHeight="1">
      <c r="A15" s="142" t="s">
        <v>187</v>
      </c>
      <c r="B15" s="232">
        <v>8</v>
      </c>
      <c r="C15" s="220">
        <v>63</v>
      </c>
      <c r="D15" s="220">
        <v>37</v>
      </c>
      <c r="E15" s="220">
        <v>26</v>
      </c>
      <c r="F15" s="220">
        <v>41</v>
      </c>
      <c r="G15" s="220">
        <v>22</v>
      </c>
    </row>
    <row r="16" spans="1:7">
      <c r="A16" s="17"/>
      <c r="B16" s="20"/>
      <c r="F16" s="8"/>
      <c r="G16" s="8"/>
    </row>
  </sheetData>
  <mergeCells count="5">
    <mergeCell ref="A1:G1"/>
    <mergeCell ref="B2:B3"/>
    <mergeCell ref="C2:E2"/>
    <mergeCell ref="F2:G2"/>
    <mergeCell ref="A2:A3"/>
  </mergeCells>
  <phoneticPr fontId="8" type="noConversion"/>
  <pageMargins left="0.78740157480314965" right="0.78740157480314965" top="0.98425196850393704" bottom="0.78740157480314965" header="0.51181102362204722" footer="0.51181102362204722"/>
  <pageSetup paperSize="9" firstPageNumber="46" orientation="portrait" useFirstPageNumber="1" r:id="rId1"/>
  <headerFooter alignWithMargins="0">
    <oddHeader>&amp;C&amp;P</oddHeader>
    <oddFooter>&amp;C&amp;"Arial,Standard"&amp;6© Statistisches Landesamt des Freistaates Sachsen - B I 6 - j/15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80" enableFormatConditionsCalculation="0">
    <tabColor rgb="FF00B050"/>
  </sheetPr>
  <dimension ref="A1:R158"/>
  <sheetViews>
    <sheetView showGridLines="0" zoomScaleNormal="100" workbookViewId="0">
      <selection activeCell="B57" sqref="B57"/>
    </sheetView>
  </sheetViews>
  <sheetFormatPr baseColWidth="10" defaultRowHeight="12" customHeight="1"/>
  <cols>
    <col min="1" max="1" width="23.28515625" customWidth="1"/>
    <col min="2" max="2" width="8.7109375" style="37" customWidth="1"/>
    <col min="3" max="6" width="8.7109375" customWidth="1"/>
    <col min="7" max="8" width="9.28515625" customWidth="1"/>
    <col min="9" max="9" width="9.7109375" customWidth="1"/>
  </cols>
  <sheetData>
    <row r="1" spans="1:9" ht="48" customHeight="1">
      <c r="A1" s="530" t="s">
        <v>450</v>
      </c>
      <c r="B1" s="530"/>
      <c r="C1" s="530"/>
      <c r="D1" s="530"/>
      <c r="E1" s="530"/>
      <c r="F1" s="530"/>
      <c r="G1" s="530"/>
      <c r="H1" s="530"/>
      <c r="I1" s="530"/>
    </row>
    <row r="2" spans="1:9" s="28" customFormat="1" ht="60" customHeight="1">
      <c r="A2" s="74" t="s">
        <v>159</v>
      </c>
      <c r="B2" s="40" t="s">
        <v>187</v>
      </c>
      <c r="C2" s="40" t="s">
        <v>173</v>
      </c>
      <c r="D2" s="40" t="s">
        <v>174</v>
      </c>
      <c r="E2" s="41" t="s">
        <v>175</v>
      </c>
      <c r="F2" s="40" t="s">
        <v>176</v>
      </c>
      <c r="G2" s="41" t="s">
        <v>25</v>
      </c>
      <c r="H2" s="41" t="s">
        <v>26</v>
      </c>
      <c r="I2" s="30" t="s">
        <v>27</v>
      </c>
    </row>
    <row r="3" spans="1:9" s="28" customFormat="1" ht="36" customHeight="1">
      <c r="A3" s="12"/>
      <c r="B3" s="581" t="s">
        <v>187</v>
      </c>
      <c r="C3" s="581"/>
      <c r="D3" s="580"/>
      <c r="E3" s="580"/>
      <c r="F3" s="577"/>
      <c r="G3" s="580"/>
      <c r="H3" s="577"/>
      <c r="I3" s="577"/>
    </row>
    <row r="4" spans="1:9" s="97" customFormat="1">
      <c r="A4" s="85" t="s">
        <v>193</v>
      </c>
      <c r="B4" s="480">
        <v>1707</v>
      </c>
      <c r="C4" s="480">
        <v>761</v>
      </c>
      <c r="D4" s="392">
        <v>68</v>
      </c>
      <c r="E4" s="392">
        <v>101</v>
      </c>
      <c r="F4" s="479">
        <v>246</v>
      </c>
      <c r="G4" s="392">
        <v>168</v>
      </c>
      <c r="H4" s="479">
        <v>249</v>
      </c>
      <c r="I4" s="479">
        <v>114</v>
      </c>
    </row>
    <row r="5" spans="1:9" ht="18" customHeight="1">
      <c r="A5" s="85" t="s">
        <v>78</v>
      </c>
      <c r="B5" s="480">
        <v>1235</v>
      </c>
      <c r="C5" s="480">
        <v>807</v>
      </c>
      <c r="D5" s="392">
        <v>0</v>
      </c>
      <c r="E5" s="392">
        <v>0</v>
      </c>
      <c r="F5" s="479">
        <v>44</v>
      </c>
      <c r="G5" s="392">
        <v>0</v>
      </c>
      <c r="H5" s="479">
        <v>280</v>
      </c>
      <c r="I5" s="479">
        <v>104</v>
      </c>
    </row>
    <row r="6" spans="1:9" s="97" customFormat="1">
      <c r="A6" s="70" t="s">
        <v>79</v>
      </c>
      <c r="B6" s="480">
        <v>1638</v>
      </c>
      <c r="C6" s="480">
        <v>1148</v>
      </c>
      <c r="D6" s="392">
        <v>0</v>
      </c>
      <c r="E6" s="392">
        <v>0</v>
      </c>
      <c r="F6" s="479">
        <v>45</v>
      </c>
      <c r="G6" s="392">
        <v>0</v>
      </c>
      <c r="H6" s="479">
        <v>299</v>
      </c>
      <c r="I6" s="479">
        <v>146</v>
      </c>
    </row>
    <row r="7" spans="1:9" s="97" customFormat="1">
      <c r="A7" s="70" t="s">
        <v>194</v>
      </c>
      <c r="B7" s="480">
        <v>874</v>
      </c>
      <c r="C7" s="480">
        <v>659</v>
      </c>
      <c r="D7" s="392">
        <v>0</v>
      </c>
      <c r="E7" s="392">
        <v>0</v>
      </c>
      <c r="F7" s="479">
        <v>0</v>
      </c>
      <c r="G7" s="392">
        <v>0</v>
      </c>
      <c r="H7" s="479">
        <v>158</v>
      </c>
      <c r="I7" s="479">
        <v>57</v>
      </c>
    </row>
    <row r="8" spans="1:9" s="97" customFormat="1">
      <c r="A8" s="70" t="s">
        <v>80</v>
      </c>
      <c r="B8" s="480">
        <v>1450</v>
      </c>
      <c r="C8" s="480">
        <v>823</v>
      </c>
      <c r="D8" s="392">
        <v>0</v>
      </c>
      <c r="E8" s="392">
        <v>0</v>
      </c>
      <c r="F8" s="479">
        <v>120</v>
      </c>
      <c r="G8" s="392">
        <v>0</v>
      </c>
      <c r="H8" s="479">
        <v>354</v>
      </c>
      <c r="I8" s="479">
        <v>153</v>
      </c>
    </row>
    <row r="9" spans="1:9" s="97" customFormat="1" ht="24" customHeight="1">
      <c r="A9" s="70" t="s">
        <v>195</v>
      </c>
      <c r="B9" s="480">
        <v>2287</v>
      </c>
      <c r="C9" s="259">
        <v>1254</v>
      </c>
      <c r="D9" s="233">
        <v>0</v>
      </c>
      <c r="E9" s="233">
        <v>84</v>
      </c>
      <c r="F9" s="200">
        <v>276</v>
      </c>
      <c r="G9" s="233">
        <v>74</v>
      </c>
      <c r="H9" s="200">
        <v>425</v>
      </c>
      <c r="I9" s="200">
        <v>174</v>
      </c>
    </row>
    <row r="10" spans="1:9" s="97" customFormat="1" ht="18" customHeight="1">
      <c r="A10" s="85" t="s">
        <v>196</v>
      </c>
      <c r="B10" s="480">
        <v>1421</v>
      </c>
      <c r="C10" s="480">
        <v>890</v>
      </c>
      <c r="D10" s="392">
        <v>0</v>
      </c>
      <c r="E10" s="392">
        <v>0</v>
      </c>
      <c r="F10" s="479">
        <v>0</v>
      </c>
      <c r="G10" s="392">
        <v>69</v>
      </c>
      <c r="H10" s="479">
        <v>333</v>
      </c>
      <c r="I10" s="479">
        <v>129</v>
      </c>
    </row>
    <row r="11" spans="1:9">
      <c r="A11" s="85" t="s">
        <v>81</v>
      </c>
      <c r="B11" s="480">
        <v>1422</v>
      </c>
      <c r="C11" s="480">
        <v>859</v>
      </c>
      <c r="D11" s="392">
        <v>0</v>
      </c>
      <c r="E11" s="392">
        <v>0</v>
      </c>
      <c r="F11" s="479">
        <v>69</v>
      </c>
      <c r="G11" s="392">
        <v>0</v>
      </c>
      <c r="H11" s="479">
        <v>380</v>
      </c>
      <c r="I11" s="479">
        <v>114</v>
      </c>
    </row>
    <row r="12" spans="1:9" s="97" customFormat="1">
      <c r="A12" s="85" t="s">
        <v>197</v>
      </c>
      <c r="B12" s="480">
        <v>1203</v>
      </c>
      <c r="C12" s="480">
        <v>746</v>
      </c>
      <c r="D12" s="392">
        <v>0</v>
      </c>
      <c r="E12" s="392">
        <v>0</v>
      </c>
      <c r="F12" s="479">
        <v>96</v>
      </c>
      <c r="G12" s="392">
        <v>0</v>
      </c>
      <c r="H12" s="479">
        <v>279</v>
      </c>
      <c r="I12" s="479">
        <v>82</v>
      </c>
    </row>
    <row r="13" spans="1:9" s="10" customFormat="1" ht="24">
      <c r="A13" s="85" t="s">
        <v>84</v>
      </c>
      <c r="B13" s="480">
        <v>1307</v>
      </c>
      <c r="C13" s="480">
        <v>841</v>
      </c>
      <c r="D13" s="392">
        <v>0</v>
      </c>
      <c r="E13" s="392">
        <v>0</v>
      </c>
      <c r="F13" s="479">
        <v>0</v>
      </c>
      <c r="G13" s="392">
        <v>0</v>
      </c>
      <c r="H13" s="479">
        <v>358</v>
      </c>
      <c r="I13" s="479">
        <v>108</v>
      </c>
    </row>
    <row r="14" spans="1:9" s="97" customFormat="1" ht="24" customHeight="1">
      <c r="A14" s="85" t="s">
        <v>198</v>
      </c>
      <c r="B14" s="480">
        <v>2550</v>
      </c>
      <c r="C14" s="480">
        <v>1147</v>
      </c>
      <c r="D14" s="392">
        <v>92</v>
      </c>
      <c r="E14" s="392">
        <v>144</v>
      </c>
      <c r="F14" s="479">
        <v>304</v>
      </c>
      <c r="G14" s="392">
        <v>213</v>
      </c>
      <c r="H14" s="479">
        <v>498</v>
      </c>
      <c r="I14" s="479">
        <v>152</v>
      </c>
    </row>
    <row r="15" spans="1:9" s="97" customFormat="1" ht="18" customHeight="1">
      <c r="A15" s="85" t="s">
        <v>226</v>
      </c>
      <c r="B15" s="480">
        <v>751</v>
      </c>
      <c r="C15" s="480">
        <v>552</v>
      </c>
      <c r="D15" s="392">
        <v>0</v>
      </c>
      <c r="E15" s="392">
        <v>0</v>
      </c>
      <c r="F15" s="479">
        <v>0</v>
      </c>
      <c r="G15" s="392">
        <v>0</v>
      </c>
      <c r="H15" s="479">
        <v>182</v>
      </c>
      <c r="I15" s="479">
        <v>17</v>
      </c>
    </row>
    <row r="16" spans="1:9" s="97" customFormat="1">
      <c r="A16" s="85" t="s">
        <v>82</v>
      </c>
      <c r="B16" s="483">
        <v>900</v>
      </c>
      <c r="C16" s="480">
        <v>627</v>
      </c>
      <c r="D16" s="392">
        <v>0</v>
      </c>
      <c r="E16" s="392">
        <v>0</v>
      </c>
      <c r="F16" s="479">
        <v>0</v>
      </c>
      <c r="G16" s="392">
        <v>0</v>
      </c>
      <c r="H16" s="200">
        <v>183</v>
      </c>
      <c r="I16" s="482">
        <v>90</v>
      </c>
    </row>
    <row r="17" spans="1:18" s="97" customFormat="1" ht="24" customHeight="1">
      <c r="A17" s="84" t="s">
        <v>199</v>
      </c>
      <c r="B17" s="481">
        <v>18745</v>
      </c>
      <c r="C17" s="477">
        <v>11114</v>
      </c>
      <c r="D17" s="250">
        <v>160</v>
      </c>
      <c r="E17" s="250">
        <v>329</v>
      </c>
      <c r="F17" s="478">
        <v>1200</v>
      </c>
      <c r="G17" s="250">
        <v>524</v>
      </c>
      <c r="H17" s="475">
        <v>3978</v>
      </c>
      <c r="I17" s="475">
        <v>1440</v>
      </c>
      <c r="J17" s="243"/>
      <c r="K17" s="243"/>
      <c r="L17" s="243"/>
      <c r="M17" s="243"/>
      <c r="N17" s="243"/>
      <c r="O17" s="243"/>
      <c r="P17" s="243"/>
      <c r="Q17" s="243"/>
    </row>
    <row r="18" spans="1:18" ht="36" customHeight="1">
      <c r="A18" s="16"/>
      <c r="B18" s="582" t="s">
        <v>209</v>
      </c>
      <c r="C18" s="582"/>
      <c r="D18" s="583"/>
      <c r="E18" s="583"/>
      <c r="F18" s="584"/>
      <c r="G18" s="583"/>
      <c r="H18" s="584"/>
      <c r="I18" s="584"/>
      <c r="J18" s="99"/>
      <c r="K18" s="99"/>
      <c r="L18" s="99"/>
      <c r="M18" s="99"/>
      <c r="N18" s="99"/>
      <c r="O18" s="99"/>
      <c r="P18" s="99"/>
      <c r="Q18" s="99"/>
    </row>
    <row r="19" spans="1:18" s="97" customFormat="1">
      <c r="A19" s="85" t="s">
        <v>193</v>
      </c>
      <c r="B19" s="480">
        <v>1644</v>
      </c>
      <c r="C19" s="480">
        <v>720</v>
      </c>
      <c r="D19" s="392">
        <v>68</v>
      </c>
      <c r="E19" s="392">
        <v>101</v>
      </c>
      <c r="F19" s="479">
        <v>246</v>
      </c>
      <c r="G19" s="392">
        <v>168</v>
      </c>
      <c r="H19" s="479">
        <v>249</v>
      </c>
      <c r="I19" s="479">
        <v>92</v>
      </c>
    </row>
    <row r="20" spans="1:18" ht="18" customHeight="1">
      <c r="A20" s="85" t="s">
        <v>78</v>
      </c>
      <c r="B20" s="480">
        <v>1235</v>
      </c>
      <c r="C20" s="480">
        <v>807</v>
      </c>
      <c r="D20" s="392">
        <v>0</v>
      </c>
      <c r="E20" s="392">
        <v>0</v>
      </c>
      <c r="F20" s="479">
        <v>44</v>
      </c>
      <c r="G20" s="392">
        <v>0</v>
      </c>
      <c r="H20" s="479">
        <v>280</v>
      </c>
      <c r="I20" s="479">
        <v>104</v>
      </c>
    </row>
    <row r="21" spans="1:18" s="97" customFormat="1">
      <c r="A21" s="70" t="s">
        <v>79</v>
      </c>
      <c r="B21" s="480">
        <v>1544</v>
      </c>
      <c r="C21" s="480">
        <v>1148</v>
      </c>
      <c r="D21" s="392">
        <v>0</v>
      </c>
      <c r="E21" s="392">
        <v>0</v>
      </c>
      <c r="F21" s="479">
        <v>45</v>
      </c>
      <c r="G21" s="392">
        <v>0</v>
      </c>
      <c r="H21" s="479">
        <v>205</v>
      </c>
      <c r="I21" s="479">
        <v>146</v>
      </c>
    </row>
    <row r="22" spans="1:18" s="97" customFormat="1">
      <c r="A22" s="70" t="s">
        <v>194</v>
      </c>
      <c r="B22" s="480">
        <v>874</v>
      </c>
      <c r="C22" s="480">
        <v>659</v>
      </c>
      <c r="D22" s="392">
        <v>0</v>
      </c>
      <c r="E22" s="392">
        <v>0</v>
      </c>
      <c r="F22" s="479">
        <v>0</v>
      </c>
      <c r="G22" s="392">
        <v>0</v>
      </c>
      <c r="H22" s="479">
        <v>158</v>
      </c>
      <c r="I22" s="479">
        <v>57</v>
      </c>
    </row>
    <row r="23" spans="1:18" s="97" customFormat="1">
      <c r="A23" s="70" t="s">
        <v>80</v>
      </c>
      <c r="B23" s="480">
        <v>1395</v>
      </c>
      <c r="C23" s="480">
        <v>823</v>
      </c>
      <c r="D23" s="392">
        <v>0</v>
      </c>
      <c r="E23" s="392">
        <v>0</v>
      </c>
      <c r="F23" s="479">
        <v>120</v>
      </c>
      <c r="G23" s="392">
        <v>0</v>
      </c>
      <c r="H23" s="479">
        <v>299</v>
      </c>
      <c r="I23" s="479">
        <v>153</v>
      </c>
    </row>
    <row r="24" spans="1:18" s="97" customFormat="1" ht="24" customHeight="1">
      <c r="A24" s="70" t="s">
        <v>195</v>
      </c>
      <c r="B24" s="480">
        <v>1937</v>
      </c>
      <c r="C24" s="480">
        <v>1134</v>
      </c>
      <c r="D24" s="392">
        <v>0</v>
      </c>
      <c r="E24" s="392">
        <v>84</v>
      </c>
      <c r="F24" s="479">
        <v>276</v>
      </c>
      <c r="G24" s="392">
        <v>74</v>
      </c>
      <c r="H24" s="479">
        <v>249</v>
      </c>
      <c r="I24" s="479">
        <v>120</v>
      </c>
    </row>
    <row r="25" spans="1:18" s="97" customFormat="1" ht="18" customHeight="1">
      <c r="A25" s="85" t="s">
        <v>196</v>
      </c>
      <c r="B25" s="480">
        <v>1331</v>
      </c>
      <c r="C25" s="480">
        <v>890</v>
      </c>
      <c r="D25" s="392">
        <v>0</v>
      </c>
      <c r="E25" s="392">
        <v>0</v>
      </c>
      <c r="F25" s="479">
        <v>0</v>
      </c>
      <c r="G25" s="392">
        <v>69</v>
      </c>
      <c r="H25" s="479">
        <v>243</v>
      </c>
      <c r="I25" s="479">
        <v>129</v>
      </c>
    </row>
    <row r="26" spans="1:18">
      <c r="A26" s="85" t="s">
        <v>81</v>
      </c>
      <c r="B26" s="480">
        <v>1266</v>
      </c>
      <c r="C26" s="480">
        <v>859</v>
      </c>
      <c r="D26" s="392">
        <v>0</v>
      </c>
      <c r="E26" s="392">
        <v>0</v>
      </c>
      <c r="F26" s="479">
        <v>69</v>
      </c>
      <c r="G26" s="392">
        <v>0</v>
      </c>
      <c r="H26" s="479">
        <v>224</v>
      </c>
      <c r="I26" s="479">
        <v>114</v>
      </c>
    </row>
    <row r="27" spans="1:18" s="97" customFormat="1">
      <c r="A27" s="85" t="s">
        <v>197</v>
      </c>
      <c r="B27" s="480">
        <v>1160</v>
      </c>
      <c r="C27" s="480">
        <v>746</v>
      </c>
      <c r="D27" s="392">
        <v>0</v>
      </c>
      <c r="E27" s="392">
        <v>0</v>
      </c>
      <c r="F27" s="479">
        <v>96</v>
      </c>
      <c r="G27" s="392">
        <v>0</v>
      </c>
      <c r="H27" s="479">
        <v>236</v>
      </c>
      <c r="I27" s="479">
        <v>82</v>
      </c>
    </row>
    <row r="28" spans="1:18" s="10" customFormat="1" ht="24">
      <c r="A28" s="85" t="s">
        <v>84</v>
      </c>
      <c r="B28" s="480">
        <v>1166</v>
      </c>
      <c r="C28" s="480">
        <v>841</v>
      </c>
      <c r="D28" s="392">
        <v>0</v>
      </c>
      <c r="E28" s="392">
        <v>0</v>
      </c>
      <c r="F28" s="479">
        <v>0</v>
      </c>
      <c r="G28" s="392">
        <v>0</v>
      </c>
      <c r="H28" s="479">
        <v>217</v>
      </c>
      <c r="I28" s="479">
        <v>108</v>
      </c>
    </row>
    <row r="29" spans="1:18" s="97" customFormat="1" ht="24" customHeight="1">
      <c r="A29" s="85" t="s">
        <v>198</v>
      </c>
      <c r="B29" s="480">
        <v>2386</v>
      </c>
      <c r="C29" s="480">
        <v>1147</v>
      </c>
      <c r="D29" s="392">
        <v>92</v>
      </c>
      <c r="E29" s="392">
        <v>144</v>
      </c>
      <c r="F29" s="479">
        <v>304</v>
      </c>
      <c r="G29" s="392">
        <v>213</v>
      </c>
      <c r="H29" s="479">
        <v>338</v>
      </c>
      <c r="I29" s="479">
        <v>148</v>
      </c>
    </row>
    <row r="30" spans="1:18" s="97" customFormat="1" ht="18" customHeight="1">
      <c r="A30" s="85" t="s">
        <v>226</v>
      </c>
      <c r="B30" s="480">
        <v>734</v>
      </c>
      <c r="C30" s="480">
        <v>552</v>
      </c>
      <c r="D30" s="392">
        <v>0</v>
      </c>
      <c r="E30" s="392">
        <v>0</v>
      </c>
      <c r="F30" s="479">
        <v>0</v>
      </c>
      <c r="G30" s="392">
        <v>0</v>
      </c>
      <c r="H30" s="479">
        <v>182</v>
      </c>
      <c r="I30" s="479">
        <v>0</v>
      </c>
    </row>
    <row r="31" spans="1:18" s="97" customFormat="1">
      <c r="A31" s="85" t="s">
        <v>82</v>
      </c>
      <c r="B31" s="483">
        <v>810</v>
      </c>
      <c r="C31" s="480">
        <v>627</v>
      </c>
      <c r="D31" s="392">
        <v>0</v>
      </c>
      <c r="E31" s="392">
        <v>0</v>
      </c>
      <c r="F31" s="479">
        <v>0</v>
      </c>
      <c r="G31" s="392">
        <v>0</v>
      </c>
      <c r="H31" s="200">
        <v>183</v>
      </c>
      <c r="I31" s="482">
        <v>0</v>
      </c>
    </row>
    <row r="32" spans="1:18" s="97" customFormat="1" ht="24" customHeight="1">
      <c r="A32" s="84" t="s">
        <v>199</v>
      </c>
      <c r="B32" s="481">
        <v>17482</v>
      </c>
      <c r="C32" s="477">
        <v>10953</v>
      </c>
      <c r="D32" s="250">
        <v>160</v>
      </c>
      <c r="E32" s="250">
        <v>329</v>
      </c>
      <c r="F32" s="478">
        <v>1200</v>
      </c>
      <c r="G32" s="250">
        <v>524</v>
      </c>
      <c r="H32" s="475">
        <v>3063</v>
      </c>
      <c r="I32" s="475">
        <v>1253</v>
      </c>
      <c r="J32" s="243"/>
      <c r="K32" s="243"/>
      <c r="L32" s="243"/>
      <c r="M32" s="243"/>
      <c r="N32" s="243"/>
      <c r="O32" s="243"/>
      <c r="P32" s="243"/>
      <c r="Q32" s="243"/>
      <c r="R32" s="243">
        <f t="shared" ref="R32" si="0">SUM(J19:J31)</f>
        <v>0</v>
      </c>
    </row>
    <row r="33" spans="1:18" ht="36" customHeight="1">
      <c r="B33" s="577" t="s">
        <v>208</v>
      </c>
      <c r="C33" s="578"/>
      <c r="D33" s="579"/>
      <c r="E33" s="579"/>
      <c r="F33" s="579"/>
      <c r="G33" s="579"/>
      <c r="H33" s="580"/>
      <c r="I33" s="580"/>
      <c r="K33" s="102"/>
      <c r="L33" s="103"/>
    </row>
    <row r="34" spans="1:18" s="97" customFormat="1">
      <c r="A34" s="85" t="s">
        <v>193</v>
      </c>
      <c r="B34" s="479">
        <v>63</v>
      </c>
      <c r="C34" s="392">
        <v>41</v>
      </c>
      <c r="D34" s="231">
        <v>0</v>
      </c>
      <c r="E34" s="231">
        <v>0</v>
      </c>
      <c r="F34" s="231">
        <v>0</v>
      </c>
      <c r="G34" s="231">
        <v>0</v>
      </c>
      <c r="H34" s="392">
        <v>0</v>
      </c>
      <c r="I34" s="392">
        <v>22</v>
      </c>
    </row>
    <row r="35" spans="1:18" ht="18" customHeight="1">
      <c r="A35" s="85" t="s">
        <v>78</v>
      </c>
      <c r="B35" s="479">
        <v>0</v>
      </c>
      <c r="C35" s="392">
        <v>0</v>
      </c>
      <c r="D35" s="231">
        <v>0</v>
      </c>
      <c r="E35" s="231">
        <v>0</v>
      </c>
      <c r="F35" s="231">
        <v>0</v>
      </c>
      <c r="G35" s="231">
        <v>0</v>
      </c>
      <c r="H35" s="392">
        <v>0</v>
      </c>
      <c r="I35" s="392">
        <v>0</v>
      </c>
    </row>
    <row r="36" spans="1:18">
      <c r="A36" s="70" t="s">
        <v>79</v>
      </c>
      <c r="B36" s="479">
        <v>94</v>
      </c>
      <c r="C36" s="392">
        <v>0</v>
      </c>
      <c r="D36" s="231">
        <v>0</v>
      </c>
      <c r="E36" s="231">
        <v>0</v>
      </c>
      <c r="F36" s="231">
        <v>0</v>
      </c>
      <c r="G36" s="231">
        <v>0</v>
      </c>
      <c r="H36" s="392">
        <v>94</v>
      </c>
      <c r="I36" s="392">
        <v>0</v>
      </c>
    </row>
    <row r="37" spans="1:18" s="97" customFormat="1">
      <c r="A37" s="70" t="s">
        <v>194</v>
      </c>
      <c r="B37" s="479">
        <v>0</v>
      </c>
      <c r="C37" s="392">
        <v>0</v>
      </c>
      <c r="D37" s="231">
        <v>0</v>
      </c>
      <c r="E37" s="231">
        <v>0</v>
      </c>
      <c r="F37" s="231">
        <v>0</v>
      </c>
      <c r="G37" s="231">
        <v>0</v>
      </c>
      <c r="H37" s="392">
        <v>0</v>
      </c>
      <c r="I37" s="392">
        <v>0</v>
      </c>
    </row>
    <row r="38" spans="1:18" s="97" customFormat="1">
      <c r="A38" s="70" t="s">
        <v>80</v>
      </c>
      <c r="B38" s="479">
        <v>55</v>
      </c>
      <c r="C38" s="392">
        <v>0</v>
      </c>
      <c r="D38" s="231">
        <v>0</v>
      </c>
      <c r="E38" s="231">
        <v>0</v>
      </c>
      <c r="F38" s="231">
        <v>0</v>
      </c>
      <c r="G38" s="231">
        <v>0</v>
      </c>
      <c r="H38" s="392">
        <v>55</v>
      </c>
      <c r="I38" s="392">
        <v>0</v>
      </c>
    </row>
    <row r="39" spans="1:18" s="97" customFormat="1" ht="24" customHeight="1">
      <c r="A39" s="70" t="s">
        <v>195</v>
      </c>
      <c r="B39" s="479">
        <v>350</v>
      </c>
      <c r="C39" s="392">
        <v>120</v>
      </c>
      <c r="D39" s="231">
        <v>0</v>
      </c>
      <c r="E39" s="231">
        <v>0</v>
      </c>
      <c r="F39" s="231">
        <v>0</v>
      </c>
      <c r="G39" s="231">
        <v>0</v>
      </c>
      <c r="H39" s="392">
        <v>176</v>
      </c>
      <c r="I39" s="392">
        <v>54</v>
      </c>
    </row>
    <row r="40" spans="1:18" s="97" customFormat="1" ht="18" customHeight="1">
      <c r="A40" s="85" t="s">
        <v>196</v>
      </c>
      <c r="B40" s="479">
        <v>90</v>
      </c>
      <c r="C40" s="392">
        <v>0</v>
      </c>
      <c r="D40" s="231">
        <v>0</v>
      </c>
      <c r="E40" s="231">
        <v>0</v>
      </c>
      <c r="F40" s="231">
        <v>0</v>
      </c>
      <c r="G40" s="231">
        <v>0</v>
      </c>
      <c r="H40" s="392">
        <v>90</v>
      </c>
      <c r="I40" s="392">
        <v>0</v>
      </c>
    </row>
    <row r="41" spans="1:18">
      <c r="A41" s="85" t="s">
        <v>81</v>
      </c>
      <c r="B41" s="479">
        <v>156</v>
      </c>
      <c r="C41" s="392">
        <v>0</v>
      </c>
      <c r="D41" s="231">
        <v>0</v>
      </c>
      <c r="E41" s="231">
        <v>0</v>
      </c>
      <c r="F41" s="231">
        <v>0</v>
      </c>
      <c r="G41" s="231">
        <v>0</v>
      </c>
      <c r="H41" s="392">
        <v>156</v>
      </c>
      <c r="I41" s="392">
        <v>0</v>
      </c>
    </row>
    <row r="42" spans="1:18" s="97" customFormat="1">
      <c r="A42" s="85" t="s">
        <v>197</v>
      </c>
      <c r="B42" s="479">
        <v>43</v>
      </c>
      <c r="C42" s="392">
        <v>0</v>
      </c>
      <c r="D42" s="231">
        <v>0</v>
      </c>
      <c r="E42" s="231">
        <v>0</v>
      </c>
      <c r="F42" s="231">
        <v>0</v>
      </c>
      <c r="G42" s="231">
        <v>0</v>
      </c>
      <c r="H42" s="392">
        <v>43</v>
      </c>
      <c r="I42" s="392">
        <v>0</v>
      </c>
    </row>
    <row r="43" spans="1:18" s="10" customFormat="1" ht="24">
      <c r="A43" s="85" t="s">
        <v>84</v>
      </c>
      <c r="B43" s="479">
        <v>141</v>
      </c>
      <c r="C43" s="392">
        <v>0</v>
      </c>
      <c r="D43" s="231">
        <v>0</v>
      </c>
      <c r="E43" s="231">
        <v>0</v>
      </c>
      <c r="F43" s="231">
        <v>0</v>
      </c>
      <c r="G43" s="231">
        <v>0</v>
      </c>
      <c r="H43" s="392">
        <v>141</v>
      </c>
      <c r="I43" s="392">
        <v>0</v>
      </c>
    </row>
    <row r="44" spans="1:18" s="97" customFormat="1" ht="24" customHeight="1">
      <c r="A44" s="85" t="s">
        <v>198</v>
      </c>
      <c r="B44" s="479">
        <v>164</v>
      </c>
      <c r="C44" s="392">
        <v>0</v>
      </c>
      <c r="D44" s="231">
        <v>0</v>
      </c>
      <c r="E44" s="231">
        <v>0</v>
      </c>
      <c r="F44" s="231">
        <v>0</v>
      </c>
      <c r="G44" s="231">
        <v>0</v>
      </c>
      <c r="H44" s="392">
        <v>160</v>
      </c>
      <c r="I44" s="392">
        <v>4</v>
      </c>
    </row>
    <row r="45" spans="1:18" s="97" customFormat="1" ht="18" customHeight="1">
      <c r="A45" s="85" t="s">
        <v>226</v>
      </c>
      <c r="B45" s="479">
        <v>17</v>
      </c>
      <c r="C45" s="392">
        <v>0</v>
      </c>
      <c r="D45" s="231">
        <v>0</v>
      </c>
      <c r="E45" s="231">
        <v>0</v>
      </c>
      <c r="F45" s="231">
        <v>0</v>
      </c>
      <c r="G45" s="231">
        <v>0</v>
      </c>
      <c r="H45" s="392">
        <v>0</v>
      </c>
      <c r="I45" s="392">
        <v>17</v>
      </c>
    </row>
    <row r="46" spans="1:18" s="97" customFormat="1">
      <c r="A46" s="85" t="s">
        <v>82</v>
      </c>
      <c r="B46" s="479">
        <v>90</v>
      </c>
      <c r="C46" s="392">
        <v>0</v>
      </c>
      <c r="D46" s="231">
        <v>0</v>
      </c>
      <c r="E46" s="231">
        <v>0</v>
      </c>
      <c r="F46" s="231">
        <v>0</v>
      </c>
      <c r="G46" s="231">
        <v>0</v>
      </c>
      <c r="H46" s="391">
        <v>0</v>
      </c>
      <c r="I46" s="391">
        <v>90</v>
      </c>
    </row>
    <row r="47" spans="1:18" s="97" customFormat="1" ht="24" customHeight="1">
      <c r="A47" s="84" t="s">
        <v>199</v>
      </c>
      <c r="B47" s="478">
        <v>1263</v>
      </c>
      <c r="C47" s="250">
        <v>161</v>
      </c>
      <c r="D47" s="231">
        <v>0</v>
      </c>
      <c r="E47" s="231">
        <v>0</v>
      </c>
      <c r="F47" s="231">
        <v>0</v>
      </c>
      <c r="G47" s="231">
        <v>0</v>
      </c>
      <c r="H47" s="476">
        <v>915</v>
      </c>
      <c r="I47" s="476">
        <v>187</v>
      </c>
      <c r="J47" s="244"/>
      <c r="K47" s="244"/>
      <c r="L47" s="244"/>
      <c r="M47" s="244"/>
      <c r="N47" s="244"/>
      <c r="O47" s="244"/>
      <c r="P47" s="244"/>
      <c r="Q47" s="244"/>
      <c r="R47" s="244"/>
    </row>
    <row r="48" spans="1:18" ht="12" customHeight="1">
      <c r="B48" s="197"/>
      <c r="C48" s="197"/>
      <c r="D48" s="199"/>
      <c r="E48" s="198"/>
      <c r="F48" s="199"/>
      <c r="G48" s="198"/>
      <c r="H48" s="198"/>
      <c r="I48" s="199"/>
    </row>
    <row r="63" spans="2:2" ht="12" customHeight="1">
      <c r="B63"/>
    </row>
    <row r="64" spans="2:2" ht="12" customHeight="1">
      <c r="B64"/>
    </row>
    <row r="65" spans="2:2" ht="12" customHeight="1">
      <c r="B65"/>
    </row>
    <row r="66" spans="2:2" ht="12" customHeight="1">
      <c r="B66"/>
    </row>
    <row r="67" spans="2:2" ht="12" customHeight="1">
      <c r="B67"/>
    </row>
    <row r="68" spans="2:2" ht="12" customHeight="1">
      <c r="B68"/>
    </row>
    <row r="69" spans="2:2" ht="12" customHeight="1">
      <c r="B69"/>
    </row>
    <row r="70" spans="2:2" ht="12" customHeight="1">
      <c r="B70"/>
    </row>
    <row r="71" spans="2:2" ht="12" customHeight="1">
      <c r="B71"/>
    </row>
    <row r="72" spans="2:2" ht="12" customHeight="1">
      <c r="B72"/>
    </row>
    <row r="73" spans="2:2" ht="12" customHeight="1">
      <c r="B73"/>
    </row>
    <row r="74" spans="2:2" ht="12" customHeight="1">
      <c r="B74"/>
    </row>
    <row r="75" spans="2:2" ht="12" customHeight="1">
      <c r="B75"/>
    </row>
    <row r="76" spans="2:2" ht="12" customHeight="1">
      <c r="B76"/>
    </row>
    <row r="77" spans="2:2" ht="12" customHeight="1">
      <c r="B77"/>
    </row>
    <row r="78" spans="2:2" ht="12" customHeight="1">
      <c r="B78"/>
    </row>
    <row r="79" spans="2:2" ht="12" customHeight="1">
      <c r="B79"/>
    </row>
    <row r="80" spans="2:2" ht="12" customHeight="1">
      <c r="B80"/>
    </row>
    <row r="81" spans="2:2" ht="12" customHeight="1">
      <c r="B81"/>
    </row>
    <row r="82" spans="2:2" ht="12" customHeight="1">
      <c r="B82"/>
    </row>
    <row r="83" spans="2:2" ht="12" customHeight="1">
      <c r="B83"/>
    </row>
    <row r="84" spans="2:2" ht="12" customHeight="1">
      <c r="B84"/>
    </row>
    <row r="85" spans="2:2" ht="12" customHeight="1">
      <c r="B85"/>
    </row>
    <row r="86" spans="2:2" ht="12" customHeight="1">
      <c r="B86"/>
    </row>
    <row r="87" spans="2:2" ht="12" customHeight="1">
      <c r="B87"/>
    </row>
    <row r="88" spans="2:2" ht="12" customHeight="1">
      <c r="B88"/>
    </row>
    <row r="89" spans="2:2" ht="12" customHeight="1">
      <c r="B89"/>
    </row>
    <row r="90" spans="2:2" ht="12" customHeight="1">
      <c r="B90"/>
    </row>
    <row r="91" spans="2:2" ht="12" customHeight="1">
      <c r="B91"/>
    </row>
    <row r="92" spans="2:2" ht="12" customHeight="1">
      <c r="B92"/>
    </row>
    <row r="93" spans="2:2" ht="12" customHeight="1">
      <c r="B93"/>
    </row>
    <row r="94" spans="2:2" ht="12" customHeight="1">
      <c r="B94"/>
    </row>
    <row r="95" spans="2:2" ht="12" customHeight="1">
      <c r="B95"/>
    </row>
    <row r="96" spans="2:2" ht="12" customHeight="1">
      <c r="B96"/>
    </row>
    <row r="97" spans="2:2" ht="12" customHeight="1">
      <c r="B97"/>
    </row>
    <row r="98" spans="2:2" ht="12" customHeight="1">
      <c r="B98"/>
    </row>
    <row r="99" spans="2:2" ht="12" customHeight="1">
      <c r="B99"/>
    </row>
    <row r="100" spans="2:2" ht="12" customHeight="1">
      <c r="B100"/>
    </row>
    <row r="101" spans="2:2" ht="12" customHeight="1">
      <c r="B101"/>
    </row>
    <row r="102" spans="2:2" ht="12" customHeight="1">
      <c r="B102"/>
    </row>
    <row r="103" spans="2:2" ht="12" customHeight="1">
      <c r="B103"/>
    </row>
    <row r="104" spans="2:2" ht="12" customHeight="1">
      <c r="B104"/>
    </row>
    <row r="105" spans="2:2" ht="12" customHeight="1">
      <c r="B105"/>
    </row>
    <row r="106" spans="2:2" ht="12" customHeight="1">
      <c r="B106"/>
    </row>
    <row r="107" spans="2:2" ht="12" customHeight="1">
      <c r="B107"/>
    </row>
    <row r="108" spans="2:2" ht="12" customHeight="1">
      <c r="B108"/>
    </row>
    <row r="109" spans="2:2" ht="12" customHeight="1">
      <c r="B109"/>
    </row>
    <row r="110" spans="2:2" ht="12" customHeight="1">
      <c r="B110"/>
    </row>
    <row r="111" spans="2:2" ht="12" customHeight="1">
      <c r="B111"/>
    </row>
    <row r="112" spans="2:2" ht="12" customHeight="1">
      <c r="B112"/>
    </row>
    <row r="113" spans="2:2" ht="12" customHeight="1">
      <c r="B113"/>
    </row>
    <row r="114" spans="2:2" ht="12" customHeight="1">
      <c r="B114"/>
    </row>
    <row r="115" spans="2:2" ht="12" customHeight="1">
      <c r="B115"/>
    </row>
    <row r="116" spans="2:2" ht="12" customHeight="1">
      <c r="B116"/>
    </row>
    <row r="117" spans="2:2" ht="12" customHeight="1">
      <c r="B117"/>
    </row>
    <row r="118" spans="2:2" ht="12" customHeight="1">
      <c r="B118"/>
    </row>
    <row r="119" spans="2:2" ht="12" customHeight="1">
      <c r="B119"/>
    </row>
    <row r="120" spans="2:2" ht="12" customHeight="1">
      <c r="B120"/>
    </row>
    <row r="121" spans="2:2" ht="12" customHeight="1">
      <c r="B121"/>
    </row>
    <row r="122" spans="2:2" ht="12" customHeight="1">
      <c r="B122"/>
    </row>
    <row r="123" spans="2:2" ht="12" customHeight="1">
      <c r="B123"/>
    </row>
    <row r="124" spans="2:2" ht="12" customHeight="1">
      <c r="B124"/>
    </row>
    <row r="125" spans="2:2" ht="12" customHeight="1">
      <c r="B125"/>
    </row>
    <row r="126" spans="2:2" ht="12" customHeight="1">
      <c r="B126"/>
    </row>
    <row r="127" spans="2:2" ht="12" customHeight="1">
      <c r="B127"/>
    </row>
    <row r="128" spans="2:2" ht="12" customHeight="1">
      <c r="B128"/>
    </row>
    <row r="129" spans="2:2" ht="12" customHeight="1">
      <c r="B129"/>
    </row>
    <row r="130" spans="2:2" ht="12" customHeight="1">
      <c r="B130"/>
    </row>
    <row r="131" spans="2:2" ht="12" customHeight="1">
      <c r="B131"/>
    </row>
    <row r="132" spans="2:2" ht="12" customHeight="1">
      <c r="B132"/>
    </row>
    <row r="133" spans="2:2" ht="12" customHeight="1">
      <c r="B133"/>
    </row>
    <row r="134" spans="2:2" ht="12" customHeight="1">
      <c r="B134"/>
    </row>
    <row r="135" spans="2:2" ht="12" customHeight="1">
      <c r="B135"/>
    </row>
    <row r="136" spans="2:2" ht="12" customHeight="1">
      <c r="B136"/>
    </row>
    <row r="137" spans="2:2" ht="12" customHeight="1">
      <c r="B137"/>
    </row>
    <row r="138" spans="2:2" ht="12" customHeight="1">
      <c r="B138"/>
    </row>
    <row r="139" spans="2:2" ht="12" customHeight="1">
      <c r="B139"/>
    </row>
    <row r="140" spans="2:2" ht="12" customHeight="1">
      <c r="B140"/>
    </row>
    <row r="141" spans="2:2" ht="12" customHeight="1">
      <c r="B141"/>
    </row>
    <row r="142" spans="2:2" ht="12" customHeight="1">
      <c r="B142"/>
    </row>
    <row r="143" spans="2:2" ht="12" customHeight="1">
      <c r="B143"/>
    </row>
    <row r="144" spans="2:2" ht="12" customHeight="1">
      <c r="B144"/>
    </row>
    <row r="145" spans="2:2" ht="12" customHeight="1">
      <c r="B145"/>
    </row>
    <row r="146" spans="2:2" ht="12" customHeight="1">
      <c r="B146"/>
    </row>
    <row r="147" spans="2:2" ht="12" customHeight="1">
      <c r="B147"/>
    </row>
    <row r="148" spans="2:2" ht="12" customHeight="1">
      <c r="B148"/>
    </row>
    <row r="149" spans="2:2" ht="12" customHeight="1">
      <c r="B149"/>
    </row>
    <row r="150" spans="2:2" ht="12" customHeight="1">
      <c r="B150"/>
    </row>
    <row r="151" spans="2:2" ht="12" customHeight="1">
      <c r="B151"/>
    </row>
    <row r="152" spans="2:2" ht="12" customHeight="1">
      <c r="B152"/>
    </row>
    <row r="153" spans="2:2" ht="12" customHeight="1">
      <c r="B153"/>
    </row>
    <row r="154" spans="2:2" ht="12" customHeight="1">
      <c r="B154"/>
    </row>
    <row r="155" spans="2:2" ht="12" customHeight="1">
      <c r="B155"/>
    </row>
    <row r="156" spans="2:2" ht="12" customHeight="1">
      <c r="B156"/>
    </row>
    <row r="157" spans="2:2" ht="12" customHeight="1">
      <c r="B157"/>
    </row>
    <row r="158" spans="2:2" ht="12" customHeight="1">
      <c r="B158"/>
    </row>
  </sheetData>
  <mergeCells count="4">
    <mergeCell ref="B33:I33"/>
    <mergeCell ref="A1:I1"/>
    <mergeCell ref="B3:I3"/>
    <mergeCell ref="B18:I18"/>
  </mergeCells>
  <phoneticPr fontId="0" type="noConversion"/>
  <pageMargins left="0.78740157480314965" right="0.78740157480314965" top="0.98425196850393704" bottom="0.78740157480314965" header="0.51181102362204722" footer="0.51181102362204722"/>
  <pageSetup paperSize="9" firstPageNumber="47" orientation="portrait" useFirstPageNumber="1" r:id="rId1"/>
  <headerFooter alignWithMargins="0">
    <oddHeader>&amp;C&amp;P</oddHeader>
    <oddFooter>&amp;C&amp;"Arial,Standard"&amp;6© Statistisches Landesamt des Freistaates Sachsen - B I 6 - j/15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34"/>
  <sheetViews>
    <sheetView showGridLines="0" zoomScaleNormal="100" zoomScaleSheetLayoutView="100" workbookViewId="0">
      <selection activeCell="B57" sqref="B57"/>
    </sheetView>
  </sheetViews>
  <sheetFormatPr baseColWidth="10" defaultColWidth="11.42578125" defaultRowHeight="12" customHeight="1"/>
  <cols>
    <col min="1" max="1" width="12.5703125" style="258" customWidth="1"/>
    <col min="2" max="2" width="7.28515625" style="258" customWidth="1"/>
    <col min="3" max="7" width="9.28515625" style="258" customWidth="1"/>
    <col min="8" max="8" width="9.42578125" style="258" customWidth="1"/>
    <col min="9" max="9" width="10.28515625" style="258" customWidth="1"/>
    <col min="10" max="10" width="9.28515625" style="258" customWidth="1"/>
    <col min="11" max="16384" width="11.42578125" style="258"/>
  </cols>
  <sheetData>
    <row r="1" spans="1:10" ht="36" customHeight="1">
      <c r="A1" s="585" t="s">
        <v>310</v>
      </c>
      <c r="B1" s="585"/>
      <c r="C1" s="585"/>
      <c r="D1" s="585"/>
      <c r="E1" s="585"/>
      <c r="F1" s="585"/>
      <c r="G1" s="585"/>
      <c r="H1" s="585"/>
      <c r="I1" s="585"/>
      <c r="J1" s="585"/>
    </row>
    <row r="2" spans="1:10" ht="60" customHeight="1">
      <c r="A2" s="284" t="s">
        <v>267</v>
      </c>
      <c r="B2" s="285" t="s">
        <v>265</v>
      </c>
      <c r="C2" s="285" t="s">
        <v>187</v>
      </c>
      <c r="D2" s="285" t="s">
        <v>173</v>
      </c>
      <c r="E2" s="285" t="s">
        <v>174</v>
      </c>
      <c r="F2" s="285" t="s">
        <v>175</v>
      </c>
      <c r="G2" s="285" t="s">
        <v>176</v>
      </c>
      <c r="H2" s="285" t="s">
        <v>156</v>
      </c>
      <c r="I2" s="285" t="s">
        <v>261</v>
      </c>
      <c r="J2" s="286" t="s">
        <v>128</v>
      </c>
    </row>
    <row r="3" spans="1:10" s="288" customFormat="1" ht="36" customHeight="1">
      <c r="A3" s="287"/>
      <c r="B3" s="287"/>
      <c r="C3" s="586" t="s">
        <v>187</v>
      </c>
      <c r="D3" s="586"/>
      <c r="E3" s="586"/>
      <c r="F3" s="586"/>
      <c r="G3" s="586"/>
      <c r="H3" s="586"/>
      <c r="I3" s="586"/>
      <c r="J3" s="586"/>
    </row>
    <row r="4" spans="1:10">
      <c r="A4" s="299" t="s">
        <v>268</v>
      </c>
      <c r="B4" s="289" t="s">
        <v>262</v>
      </c>
      <c r="C4" s="208">
        <v>2972</v>
      </c>
      <c r="D4" s="207">
        <v>241</v>
      </c>
      <c r="E4" s="207">
        <v>28</v>
      </c>
      <c r="F4" s="207">
        <v>92</v>
      </c>
      <c r="G4" s="208">
        <v>1245</v>
      </c>
      <c r="H4" s="208">
        <v>230</v>
      </c>
      <c r="I4" s="207">
        <v>29</v>
      </c>
      <c r="J4" s="208">
        <v>1107</v>
      </c>
    </row>
    <row r="5" spans="1:10">
      <c r="A5" s="302" t="s">
        <v>269</v>
      </c>
      <c r="B5" s="289" t="s">
        <v>263</v>
      </c>
      <c r="C5" s="208">
        <v>1437</v>
      </c>
      <c r="D5" s="207">
        <v>193</v>
      </c>
      <c r="E5" s="207">
        <v>26</v>
      </c>
      <c r="F5" s="207">
        <v>92</v>
      </c>
      <c r="G5" s="208">
        <v>648</v>
      </c>
      <c r="H5" s="208">
        <v>205</v>
      </c>
      <c r="I5" s="207">
        <v>30</v>
      </c>
      <c r="J5" s="208">
        <v>243</v>
      </c>
    </row>
    <row r="6" spans="1:10" s="293" customFormat="1">
      <c r="A6" s="291"/>
      <c r="B6" s="292" t="s">
        <v>264</v>
      </c>
      <c r="C6" s="316">
        <v>4409</v>
      </c>
      <c r="D6" s="317">
        <v>434</v>
      </c>
      <c r="E6" s="317">
        <v>54</v>
      </c>
      <c r="F6" s="317">
        <v>184</v>
      </c>
      <c r="G6" s="316">
        <v>1893</v>
      </c>
      <c r="H6" s="316">
        <v>435</v>
      </c>
      <c r="I6" s="317">
        <v>59</v>
      </c>
      <c r="J6" s="316">
        <v>1350</v>
      </c>
    </row>
    <row r="7" spans="1:10" ht="24" customHeight="1">
      <c r="A7" s="300" t="s">
        <v>270</v>
      </c>
      <c r="B7" s="289" t="s">
        <v>262</v>
      </c>
      <c r="C7" s="208">
        <v>2628</v>
      </c>
      <c r="D7" s="441">
        <v>100</v>
      </c>
      <c r="E7" s="207">
        <v>28</v>
      </c>
      <c r="F7" s="207">
        <v>150</v>
      </c>
      <c r="G7" s="208">
        <v>391</v>
      </c>
      <c r="H7" s="208">
        <v>265</v>
      </c>
      <c r="I7" s="207">
        <v>26</v>
      </c>
      <c r="J7" s="208">
        <v>1668</v>
      </c>
    </row>
    <row r="8" spans="1:10">
      <c r="A8" s="302" t="s">
        <v>269</v>
      </c>
      <c r="B8" s="289" t="s">
        <v>263</v>
      </c>
      <c r="C8" s="208">
        <v>771</v>
      </c>
      <c r="D8" s="441">
        <v>52</v>
      </c>
      <c r="E8" s="207">
        <v>13</v>
      </c>
      <c r="F8" s="207">
        <v>83</v>
      </c>
      <c r="G8" s="208">
        <v>154</v>
      </c>
      <c r="H8" s="208">
        <v>185</v>
      </c>
      <c r="I8" s="207">
        <v>15</v>
      </c>
      <c r="J8" s="208">
        <v>269</v>
      </c>
    </row>
    <row r="9" spans="1:10" s="293" customFormat="1">
      <c r="A9" s="291"/>
      <c r="B9" s="292" t="s">
        <v>264</v>
      </c>
      <c r="C9" s="316">
        <v>3399</v>
      </c>
      <c r="D9" s="442">
        <v>152</v>
      </c>
      <c r="E9" s="317">
        <v>41</v>
      </c>
      <c r="F9" s="317">
        <v>233</v>
      </c>
      <c r="G9" s="316">
        <v>545</v>
      </c>
      <c r="H9" s="316">
        <v>450</v>
      </c>
      <c r="I9" s="317">
        <v>41</v>
      </c>
      <c r="J9" s="316">
        <v>1937</v>
      </c>
    </row>
    <row r="10" spans="1:10" ht="24" customHeight="1">
      <c r="A10" s="300" t="s">
        <v>184</v>
      </c>
      <c r="B10" s="289" t="s">
        <v>262</v>
      </c>
      <c r="C10" s="208">
        <v>580</v>
      </c>
      <c r="D10" s="441">
        <v>0</v>
      </c>
      <c r="E10" s="207">
        <v>27</v>
      </c>
      <c r="F10" s="207">
        <v>52</v>
      </c>
      <c r="G10" s="208">
        <v>27</v>
      </c>
      <c r="H10" s="208">
        <v>155</v>
      </c>
      <c r="I10" s="207">
        <v>2</v>
      </c>
      <c r="J10" s="208">
        <v>317</v>
      </c>
    </row>
    <row r="11" spans="1:10">
      <c r="A11" s="290"/>
      <c r="B11" s="289" t="s">
        <v>263</v>
      </c>
      <c r="C11" s="208">
        <v>235</v>
      </c>
      <c r="D11" s="441">
        <v>0</v>
      </c>
      <c r="E11" s="207">
        <v>20</v>
      </c>
      <c r="F11" s="207">
        <v>36</v>
      </c>
      <c r="G11" s="208">
        <v>15</v>
      </c>
      <c r="H11" s="208">
        <v>132</v>
      </c>
      <c r="I11" s="207">
        <v>1</v>
      </c>
      <c r="J11" s="208">
        <v>31</v>
      </c>
    </row>
    <row r="12" spans="1:10" s="293" customFormat="1">
      <c r="A12" s="291"/>
      <c r="B12" s="292" t="s">
        <v>264</v>
      </c>
      <c r="C12" s="316">
        <v>815</v>
      </c>
      <c r="D12" s="442">
        <v>0</v>
      </c>
      <c r="E12" s="317">
        <v>47</v>
      </c>
      <c r="F12" s="317">
        <v>88</v>
      </c>
      <c r="G12" s="316">
        <v>42</v>
      </c>
      <c r="H12" s="316">
        <v>287</v>
      </c>
      <c r="I12" s="317">
        <v>3</v>
      </c>
      <c r="J12" s="316">
        <v>348</v>
      </c>
    </row>
    <row r="13" spans="1:10" ht="24" customHeight="1">
      <c r="A13" s="300" t="s">
        <v>271</v>
      </c>
      <c r="B13" s="289" t="s">
        <v>262</v>
      </c>
      <c r="C13" s="208">
        <v>48</v>
      </c>
      <c r="D13" s="207">
        <v>10</v>
      </c>
      <c r="E13" s="207">
        <v>0</v>
      </c>
      <c r="F13" s="207">
        <v>1</v>
      </c>
      <c r="G13" s="208">
        <v>4</v>
      </c>
      <c r="H13" s="208">
        <v>6</v>
      </c>
      <c r="I13" s="207">
        <v>6</v>
      </c>
      <c r="J13" s="208">
        <v>21</v>
      </c>
    </row>
    <row r="14" spans="1:10">
      <c r="A14" s="302" t="s">
        <v>269</v>
      </c>
      <c r="B14" s="289" t="s">
        <v>263</v>
      </c>
      <c r="C14" s="208">
        <v>34</v>
      </c>
      <c r="D14" s="207">
        <v>8</v>
      </c>
      <c r="E14" s="207">
        <v>0</v>
      </c>
      <c r="F14" s="207">
        <v>2</v>
      </c>
      <c r="G14" s="208">
        <v>0</v>
      </c>
      <c r="H14" s="208">
        <v>4</v>
      </c>
      <c r="I14" s="207">
        <v>12</v>
      </c>
      <c r="J14" s="208">
        <v>8</v>
      </c>
    </row>
    <row r="15" spans="1:10" s="293" customFormat="1">
      <c r="A15" s="291"/>
      <c r="B15" s="292" t="s">
        <v>264</v>
      </c>
      <c r="C15" s="316">
        <v>82</v>
      </c>
      <c r="D15" s="317">
        <v>18</v>
      </c>
      <c r="E15" s="317">
        <v>0</v>
      </c>
      <c r="F15" s="317">
        <v>3</v>
      </c>
      <c r="G15" s="316">
        <v>4</v>
      </c>
      <c r="H15" s="316">
        <v>10</v>
      </c>
      <c r="I15" s="317">
        <v>18</v>
      </c>
      <c r="J15" s="316">
        <v>29</v>
      </c>
    </row>
    <row r="16" spans="1:10" ht="24" customHeight="1">
      <c r="A16" s="301" t="s">
        <v>187</v>
      </c>
      <c r="B16" s="289" t="s">
        <v>262</v>
      </c>
      <c r="C16" s="316">
        <v>6228</v>
      </c>
      <c r="D16" s="317">
        <v>351</v>
      </c>
      <c r="E16" s="317">
        <v>83</v>
      </c>
      <c r="F16" s="317">
        <v>295</v>
      </c>
      <c r="G16" s="316">
        <v>1667</v>
      </c>
      <c r="H16" s="316">
        <v>656</v>
      </c>
      <c r="I16" s="317">
        <v>63</v>
      </c>
      <c r="J16" s="316">
        <v>3113</v>
      </c>
    </row>
    <row r="17" spans="1:10">
      <c r="A17" s="300"/>
      <c r="B17" s="289" t="s">
        <v>263</v>
      </c>
      <c r="C17" s="316">
        <v>2477</v>
      </c>
      <c r="D17" s="317">
        <v>253</v>
      </c>
      <c r="E17" s="317">
        <v>59</v>
      </c>
      <c r="F17" s="317">
        <v>213</v>
      </c>
      <c r="G17" s="316">
        <v>817</v>
      </c>
      <c r="H17" s="316">
        <v>526</v>
      </c>
      <c r="I17" s="317">
        <v>58</v>
      </c>
      <c r="J17" s="316">
        <v>551</v>
      </c>
    </row>
    <row r="18" spans="1:10">
      <c r="B18" s="292" t="s">
        <v>264</v>
      </c>
      <c r="C18" s="316">
        <v>8705</v>
      </c>
      <c r="D18" s="317">
        <v>604</v>
      </c>
      <c r="E18" s="317">
        <v>142</v>
      </c>
      <c r="F18" s="317">
        <v>508</v>
      </c>
      <c r="G18" s="316">
        <v>2484</v>
      </c>
      <c r="H18" s="316">
        <v>1182</v>
      </c>
      <c r="I18" s="317">
        <v>121</v>
      </c>
      <c r="J18" s="316">
        <v>3664</v>
      </c>
    </row>
    <row r="19" spans="1:10" ht="36" customHeight="1">
      <c r="A19" s="288"/>
      <c r="B19" s="303"/>
      <c r="C19" s="510" t="s">
        <v>266</v>
      </c>
      <c r="D19" s="525"/>
      <c r="E19" s="525"/>
      <c r="F19" s="525"/>
      <c r="G19" s="510"/>
      <c r="H19" s="510"/>
      <c r="I19" s="525"/>
      <c r="J19" s="510"/>
    </row>
    <row r="20" spans="1:10" s="294" customFormat="1">
      <c r="A20" s="299" t="s">
        <v>268</v>
      </c>
      <c r="B20" s="289" t="s">
        <v>262</v>
      </c>
      <c r="C20" s="210">
        <v>51</v>
      </c>
      <c r="D20" s="211">
        <v>5</v>
      </c>
      <c r="E20" s="211">
        <v>0</v>
      </c>
      <c r="F20" s="211">
        <v>0</v>
      </c>
      <c r="G20" s="210">
        <v>4</v>
      </c>
      <c r="H20" s="210">
        <v>1</v>
      </c>
      <c r="I20" s="211">
        <v>4</v>
      </c>
      <c r="J20" s="210">
        <v>37</v>
      </c>
    </row>
    <row r="21" spans="1:10" s="294" customFormat="1" ht="13.5" customHeight="1">
      <c r="A21" s="302" t="s">
        <v>269</v>
      </c>
      <c r="B21" s="289" t="s">
        <v>263</v>
      </c>
      <c r="C21" s="331">
        <v>12</v>
      </c>
      <c r="D21" s="297">
        <v>1</v>
      </c>
      <c r="E21" s="297">
        <v>0</v>
      </c>
      <c r="F21" s="297">
        <v>0</v>
      </c>
      <c r="G21" s="331">
        <v>0</v>
      </c>
      <c r="H21" s="331">
        <v>0</v>
      </c>
      <c r="I21" s="297">
        <v>1</v>
      </c>
      <c r="J21" s="210">
        <v>10</v>
      </c>
    </row>
    <row r="22" spans="1:10" ht="12" customHeight="1">
      <c r="A22" s="291"/>
      <c r="B22" s="292" t="s">
        <v>264</v>
      </c>
      <c r="C22" s="332">
        <v>63</v>
      </c>
      <c r="D22" s="295">
        <v>6</v>
      </c>
      <c r="E22" s="295">
        <v>0</v>
      </c>
      <c r="F22" s="295">
        <v>0</v>
      </c>
      <c r="G22" s="332">
        <v>4</v>
      </c>
      <c r="H22" s="332">
        <v>1</v>
      </c>
      <c r="I22" s="295">
        <v>5</v>
      </c>
      <c r="J22" s="332">
        <v>47</v>
      </c>
    </row>
    <row r="23" spans="1:10" ht="24" customHeight="1">
      <c r="A23" s="300" t="s">
        <v>270</v>
      </c>
      <c r="B23" s="289" t="s">
        <v>262</v>
      </c>
      <c r="C23" s="279">
        <v>118</v>
      </c>
      <c r="D23" s="297">
        <v>1</v>
      </c>
      <c r="E23" s="297">
        <v>0</v>
      </c>
      <c r="F23" s="297">
        <v>1</v>
      </c>
      <c r="G23" s="331">
        <v>1</v>
      </c>
      <c r="H23" s="331">
        <v>9</v>
      </c>
      <c r="I23" s="297">
        <v>7</v>
      </c>
      <c r="J23" s="331">
        <v>99</v>
      </c>
    </row>
    <row r="24" spans="1:10" ht="13.5" customHeight="1">
      <c r="A24" s="302" t="s">
        <v>269</v>
      </c>
      <c r="B24" s="289" t="s">
        <v>263</v>
      </c>
      <c r="C24" s="279">
        <v>15</v>
      </c>
      <c r="D24" s="297">
        <v>0</v>
      </c>
      <c r="E24" s="297">
        <v>0</v>
      </c>
      <c r="F24" s="297">
        <v>0</v>
      </c>
      <c r="G24" s="331">
        <v>1</v>
      </c>
      <c r="H24" s="331">
        <v>3</v>
      </c>
      <c r="I24" s="297">
        <v>0</v>
      </c>
      <c r="J24" s="331">
        <v>11</v>
      </c>
    </row>
    <row r="25" spans="1:10" ht="12" customHeight="1">
      <c r="A25" s="291"/>
      <c r="B25" s="292" t="s">
        <v>264</v>
      </c>
      <c r="C25" s="333">
        <v>133</v>
      </c>
      <c r="D25" s="295">
        <v>1</v>
      </c>
      <c r="E25" s="295">
        <v>0</v>
      </c>
      <c r="F25" s="295">
        <v>1</v>
      </c>
      <c r="G25" s="332">
        <v>2</v>
      </c>
      <c r="H25" s="332">
        <v>12</v>
      </c>
      <c r="I25" s="295">
        <v>7</v>
      </c>
      <c r="J25" s="332">
        <v>110</v>
      </c>
    </row>
    <row r="26" spans="1:10" ht="24" customHeight="1">
      <c r="A26" s="300" t="s">
        <v>184</v>
      </c>
      <c r="B26" s="289" t="s">
        <v>262</v>
      </c>
      <c r="C26" s="279">
        <v>81</v>
      </c>
      <c r="D26" s="441">
        <v>0</v>
      </c>
      <c r="E26" s="297">
        <v>1</v>
      </c>
      <c r="F26" s="297">
        <v>0</v>
      </c>
      <c r="G26" s="331">
        <v>3</v>
      </c>
      <c r="H26" s="331">
        <v>4</v>
      </c>
      <c r="I26" s="297">
        <v>1</v>
      </c>
      <c r="J26" s="331">
        <v>72</v>
      </c>
    </row>
    <row r="27" spans="1:10" ht="13.5" customHeight="1">
      <c r="A27" s="290"/>
      <c r="B27" s="289" t="s">
        <v>263</v>
      </c>
      <c r="C27" s="279">
        <v>4</v>
      </c>
      <c r="D27" s="441">
        <v>0</v>
      </c>
      <c r="E27" s="297">
        <v>0</v>
      </c>
      <c r="F27" s="297">
        <v>0</v>
      </c>
      <c r="G27" s="331">
        <v>1</v>
      </c>
      <c r="H27" s="331">
        <v>0</v>
      </c>
      <c r="I27" s="297">
        <v>0</v>
      </c>
      <c r="J27" s="331">
        <v>3</v>
      </c>
    </row>
    <row r="28" spans="1:10" ht="13.5" customHeight="1">
      <c r="A28" s="291"/>
      <c r="B28" s="292" t="s">
        <v>264</v>
      </c>
      <c r="C28" s="333">
        <v>85</v>
      </c>
      <c r="D28" s="442">
        <v>0</v>
      </c>
      <c r="E28" s="295">
        <v>1</v>
      </c>
      <c r="F28" s="295">
        <v>0</v>
      </c>
      <c r="G28" s="332">
        <v>4</v>
      </c>
      <c r="H28" s="332">
        <v>4</v>
      </c>
      <c r="I28" s="295">
        <v>1</v>
      </c>
      <c r="J28" s="332">
        <v>75</v>
      </c>
    </row>
    <row r="29" spans="1:10" ht="24" customHeight="1">
      <c r="A29" s="300" t="s">
        <v>271</v>
      </c>
      <c r="B29" s="289" t="s">
        <v>262</v>
      </c>
      <c r="C29" s="279">
        <v>2</v>
      </c>
      <c r="D29" s="297">
        <v>1</v>
      </c>
      <c r="E29" s="297">
        <v>0</v>
      </c>
      <c r="F29" s="297">
        <v>0</v>
      </c>
      <c r="G29" s="331">
        <v>0</v>
      </c>
      <c r="H29" s="331">
        <v>0</v>
      </c>
      <c r="I29" s="297">
        <v>0</v>
      </c>
      <c r="J29" s="331">
        <v>1</v>
      </c>
    </row>
    <row r="30" spans="1:10" ht="13.5" customHeight="1">
      <c r="A30" s="302" t="s">
        <v>269</v>
      </c>
      <c r="B30" s="289" t="s">
        <v>263</v>
      </c>
      <c r="C30" s="279">
        <v>1</v>
      </c>
      <c r="D30" s="297">
        <v>0</v>
      </c>
      <c r="E30" s="297">
        <v>0</v>
      </c>
      <c r="F30" s="297">
        <v>0</v>
      </c>
      <c r="G30" s="331">
        <v>0</v>
      </c>
      <c r="H30" s="331">
        <v>0</v>
      </c>
      <c r="I30" s="297">
        <v>0</v>
      </c>
      <c r="J30" s="331">
        <v>1</v>
      </c>
    </row>
    <row r="31" spans="1:10" ht="12" customHeight="1">
      <c r="A31" s="291"/>
      <c r="B31" s="292" t="s">
        <v>264</v>
      </c>
      <c r="C31" s="333">
        <v>3</v>
      </c>
      <c r="D31" s="295">
        <v>1</v>
      </c>
      <c r="E31" s="295">
        <v>0</v>
      </c>
      <c r="F31" s="295">
        <v>0</v>
      </c>
      <c r="G31" s="332">
        <v>0</v>
      </c>
      <c r="H31" s="332">
        <v>0</v>
      </c>
      <c r="I31" s="295">
        <v>0</v>
      </c>
      <c r="J31" s="332">
        <v>2</v>
      </c>
    </row>
    <row r="32" spans="1:10" ht="24" customHeight="1">
      <c r="A32" s="301" t="s">
        <v>215</v>
      </c>
      <c r="B32" s="289" t="s">
        <v>262</v>
      </c>
      <c r="C32" s="333">
        <v>252</v>
      </c>
      <c r="D32" s="319">
        <v>7</v>
      </c>
      <c r="E32" s="319">
        <v>1</v>
      </c>
      <c r="F32" s="319">
        <v>1</v>
      </c>
      <c r="G32" s="333">
        <v>8</v>
      </c>
      <c r="H32" s="333">
        <v>14</v>
      </c>
      <c r="I32" s="319">
        <v>12</v>
      </c>
      <c r="J32" s="333">
        <v>209</v>
      </c>
    </row>
    <row r="33" spans="1:10" ht="12" customHeight="1">
      <c r="A33" s="300"/>
      <c r="B33" s="289" t="s">
        <v>263</v>
      </c>
      <c r="C33" s="333">
        <v>32</v>
      </c>
      <c r="D33" s="319">
        <v>1</v>
      </c>
      <c r="E33" s="319">
        <v>0</v>
      </c>
      <c r="F33" s="319">
        <v>0</v>
      </c>
      <c r="G33" s="333">
        <v>2</v>
      </c>
      <c r="H33" s="333">
        <v>3</v>
      </c>
      <c r="I33" s="319">
        <v>1</v>
      </c>
      <c r="J33" s="333">
        <v>25</v>
      </c>
    </row>
    <row r="34" spans="1:10" ht="12" customHeight="1">
      <c r="B34" s="292" t="s">
        <v>264</v>
      </c>
      <c r="C34" s="333">
        <v>284</v>
      </c>
      <c r="D34" s="319">
        <v>8</v>
      </c>
      <c r="E34" s="319">
        <v>1</v>
      </c>
      <c r="F34" s="319">
        <v>1</v>
      </c>
      <c r="G34" s="333">
        <v>10</v>
      </c>
      <c r="H34" s="333">
        <v>17</v>
      </c>
      <c r="I34" s="319">
        <v>13</v>
      </c>
      <c r="J34" s="333">
        <v>234</v>
      </c>
    </row>
  </sheetData>
  <mergeCells count="3">
    <mergeCell ref="A1:J1"/>
    <mergeCell ref="C3:J3"/>
    <mergeCell ref="C19:J19"/>
  </mergeCells>
  <pageMargins left="0.78740157480314965" right="0.78740157480314965" top="0.98425196850393704" bottom="0.78740157480314965" header="0.51181102362204722" footer="0.51181102362204722"/>
  <pageSetup paperSize="9" firstPageNumber="49" orientation="portrait" useFirstPageNumber="1" r:id="rId1"/>
  <headerFooter alignWithMargins="0">
    <oddHeader>&amp;C &amp;P</oddHeader>
    <oddFooter>&amp;C&amp;"Arial,Standard"&amp;6© Statistisches Landesamt des Freistaates Sachsen - B I 6 - j/15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34"/>
  <sheetViews>
    <sheetView showGridLines="0" zoomScaleNormal="100" zoomScaleSheetLayoutView="100" workbookViewId="0">
      <selection activeCell="B57" sqref="B57"/>
    </sheetView>
  </sheetViews>
  <sheetFormatPr baseColWidth="10" defaultColWidth="11.42578125" defaultRowHeight="12" customHeight="1"/>
  <cols>
    <col min="1" max="1" width="12.5703125" style="258" customWidth="1"/>
    <col min="2" max="2" width="7.28515625" style="258" customWidth="1"/>
    <col min="3" max="7" width="9.28515625" style="258" customWidth="1"/>
    <col min="8" max="8" width="9.42578125" style="258" customWidth="1"/>
    <col min="9" max="9" width="10.28515625" style="258" customWidth="1"/>
    <col min="10" max="10" width="9.28515625" style="258" customWidth="1"/>
    <col min="11" max="16384" width="11.42578125" style="258"/>
  </cols>
  <sheetData>
    <row r="1" spans="1:10" ht="36" customHeight="1">
      <c r="A1" s="585" t="s">
        <v>287</v>
      </c>
      <c r="B1" s="585"/>
      <c r="C1" s="585"/>
      <c r="D1" s="585"/>
      <c r="E1" s="585"/>
      <c r="F1" s="585"/>
      <c r="G1" s="585"/>
      <c r="H1" s="585"/>
      <c r="I1" s="585"/>
      <c r="J1" s="585"/>
    </row>
    <row r="2" spans="1:10" ht="60" customHeight="1">
      <c r="A2" s="284" t="s">
        <v>267</v>
      </c>
      <c r="B2" s="285" t="s">
        <v>265</v>
      </c>
      <c r="C2" s="285" t="s">
        <v>187</v>
      </c>
      <c r="D2" s="285" t="s">
        <v>173</v>
      </c>
      <c r="E2" s="285" t="s">
        <v>174</v>
      </c>
      <c r="F2" s="285" t="s">
        <v>175</v>
      </c>
      <c r="G2" s="285" t="s">
        <v>176</v>
      </c>
      <c r="H2" s="285" t="s">
        <v>156</v>
      </c>
      <c r="I2" s="285" t="s">
        <v>261</v>
      </c>
      <c r="J2" s="286" t="s">
        <v>128</v>
      </c>
    </row>
    <row r="3" spans="1:10" s="288" customFormat="1" ht="36" customHeight="1">
      <c r="A3" s="287"/>
      <c r="B3" s="287"/>
      <c r="C3" s="586" t="s">
        <v>187</v>
      </c>
      <c r="D3" s="586"/>
      <c r="E3" s="586"/>
      <c r="F3" s="586"/>
      <c r="G3" s="586"/>
      <c r="H3" s="586"/>
      <c r="I3" s="586"/>
      <c r="J3" s="586"/>
    </row>
    <row r="4" spans="1:10">
      <c r="A4" s="299" t="s">
        <v>268</v>
      </c>
      <c r="B4" s="289" t="s">
        <v>262</v>
      </c>
      <c r="C4" s="421">
        <v>2778</v>
      </c>
      <c r="D4" s="427">
        <v>192</v>
      </c>
      <c r="E4" s="427">
        <v>26</v>
      </c>
      <c r="F4" s="427">
        <v>86</v>
      </c>
      <c r="G4" s="421">
        <v>1219</v>
      </c>
      <c r="H4" s="427">
        <v>200</v>
      </c>
      <c r="I4" s="209">
        <v>10</v>
      </c>
      <c r="J4" s="421">
        <v>1045</v>
      </c>
    </row>
    <row r="5" spans="1:10">
      <c r="A5" s="302" t="s">
        <v>269</v>
      </c>
      <c r="B5" s="289" t="s">
        <v>263</v>
      </c>
      <c r="C5" s="421">
        <v>1301</v>
      </c>
      <c r="D5" s="427">
        <v>161</v>
      </c>
      <c r="E5" s="427">
        <v>22</v>
      </c>
      <c r="F5" s="427">
        <v>84</v>
      </c>
      <c r="G5" s="421">
        <v>630</v>
      </c>
      <c r="H5" s="427">
        <v>167</v>
      </c>
      <c r="I5" s="209">
        <v>9</v>
      </c>
      <c r="J5" s="421">
        <v>228</v>
      </c>
    </row>
    <row r="6" spans="1:10" s="293" customFormat="1">
      <c r="A6" s="291"/>
      <c r="B6" s="292" t="s">
        <v>264</v>
      </c>
      <c r="C6" s="316">
        <v>4079</v>
      </c>
      <c r="D6" s="317">
        <v>353</v>
      </c>
      <c r="E6" s="317">
        <v>48</v>
      </c>
      <c r="F6" s="317">
        <v>170</v>
      </c>
      <c r="G6" s="316">
        <v>1849</v>
      </c>
      <c r="H6" s="317">
        <v>367</v>
      </c>
      <c r="I6" s="318">
        <v>19</v>
      </c>
      <c r="J6" s="316">
        <v>1273</v>
      </c>
    </row>
    <row r="7" spans="1:10" ht="24" customHeight="1">
      <c r="A7" s="300" t="s">
        <v>270</v>
      </c>
      <c r="B7" s="289" t="s">
        <v>262</v>
      </c>
      <c r="C7" s="421">
        <v>2271</v>
      </c>
      <c r="D7" s="427">
        <v>36</v>
      </c>
      <c r="E7" s="427">
        <v>25</v>
      </c>
      <c r="F7" s="427">
        <v>129</v>
      </c>
      <c r="G7" s="421">
        <v>356</v>
      </c>
      <c r="H7" s="427">
        <v>214</v>
      </c>
      <c r="I7" s="209">
        <v>12</v>
      </c>
      <c r="J7" s="421">
        <v>1499</v>
      </c>
    </row>
    <row r="8" spans="1:10">
      <c r="A8" s="302" t="s">
        <v>269</v>
      </c>
      <c r="B8" s="289" t="s">
        <v>263</v>
      </c>
      <c r="C8" s="421">
        <v>616</v>
      </c>
      <c r="D8" s="427">
        <v>20</v>
      </c>
      <c r="E8" s="427">
        <v>10</v>
      </c>
      <c r="F8" s="427">
        <v>71</v>
      </c>
      <c r="G8" s="421">
        <v>138</v>
      </c>
      <c r="H8" s="427">
        <v>158</v>
      </c>
      <c r="I8" s="209">
        <v>3</v>
      </c>
      <c r="J8" s="421">
        <v>216</v>
      </c>
    </row>
    <row r="9" spans="1:10" s="293" customFormat="1">
      <c r="A9" s="291"/>
      <c r="B9" s="292" t="s">
        <v>264</v>
      </c>
      <c r="C9" s="316">
        <v>2887</v>
      </c>
      <c r="D9" s="317">
        <v>56</v>
      </c>
      <c r="E9" s="317">
        <v>35</v>
      </c>
      <c r="F9" s="317">
        <v>200</v>
      </c>
      <c r="G9" s="316">
        <v>494</v>
      </c>
      <c r="H9" s="317">
        <v>372</v>
      </c>
      <c r="I9" s="318">
        <v>15</v>
      </c>
      <c r="J9" s="316">
        <v>1715</v>
      </c>
    </row>
    <row r="10" spans="1:10" ht="24" customHeight="1">
      <c r="A10" s="300" t="s">
        <v>184</v>
      </c>
      <c r="B10" s="289" t="s">
        <v>262</v>
      </c>
      <c r="C10" s="421">
        <v>484</v>
      </c>
      <c r="D10" s="323" t="s">
        <v>140</v>
      </c>
      <c r="E10" s="427">
        <v>23</v>
      </c>
      <c r="F10" s="427">
        <v>46</v>
      </c>
      <c r="G10" s="421">
        <v>23</v>
      </c>
      <c r="H10" s="427">
        <v>119</v>
      </c>
      <c r="I10" s="209">
        <v>1</v>
      </c>
      <c r="J10" s="421">
        <v>272</v>
      </c>
    </row>
    <row r="11" spans="1:10">
      <c r="A11" s="290"/>
      <c r="B11" s="289" t="s">
        <v>263</v>
      </c>
      <c r="C11" s="421">
        <v>199</v>
      </c>
      <c r="D11" s="323" t="s">
        <v>140</v>
      </c>
      <c r="E11" s="427">
        <v>15</v>
      </c>
      <c r="F11" s="427">
        <v>25</v>
      </c>
      <c r="G11" s="421">
        <v>14</v>
      </c>
      <c r="H11" s="427">
        <v>116</v>
      </c>
      <c r="I11" s="209">
        <v>0</v>
      </c>
      <c r="J11" s="421">
        <v>29</v>
      </c>
    </row>
    <row r="12" spans="1:10" s="293" customFormat="1">
      <c r="A12" s="291"/>
      <c r="B12" s="292" t="s">
        <v>264</v>
      </c>
      <c r="C12" s="316">
        <v>683</v>
      </c>
      <c r="D12" s="324" t="s">
        <v>140</v>
      </c>
      <c r="E12" s="317">
        <v>38</v>
      </c>
      <c r="F12" s="317">
        <v>71</v>
      </c>
      <c r="G12" s="316">
        <v>37</v>
      </c>
      <c r="H12" s="317">
        <v>235</v>
      </c>
      <c r="I12" s="318">
        <v>1</v>
      </c>
      <c r="J12" s="316">
        <v>301</v>
      </c>
    </row>
    <row r="13" spans="1:10" ht="24" customHeight="1">
      <c r="A13" s="300" t="s">
        <v>271</v>
      </c>
      <c r="B13" s="289" t="s">
        <v>262</v>
      </c>
      <c r="C13" s="321" t="s">
        <v>140</v>
      </c>
      <c r="D13" s="323" t="s">
        <v>140</v>
      </c>
      <c r="E13" s="323" t="s">
        <v>140</v>
      </c>
      <c r="F13" s="323" t="s">
        <v>140</v>
      </c>
      <c r="G13" s="321" t="s">
        <v>140</v>
      </c>
      <c r="H13" s="323" t="s">
        <v>140</v>
      </c>
      <c r="I13" s="325" t="s">
        <v>140</v>
      </c>
      <c r="J13" s="321" t="s">
        <v>140</v>
      </c>
    </row>
    <row r="14" spans="1:10">
      <c r="A14" s="302" t="s">
        <v>269</v>
      </c>
      <c r="B14" s="289" t="s">
        <v>263</v>
      </c>
      <c r="C14" s="321" t="s">
        <v>140</v>
      </c>
      <c r="D14" s="323" t="s">
        <v>140</v>
      </c>
      <c r="E14" s="323" t="s">
        <v>140</v>
      </c>
      <c r="F14" s="323" t="s">
        <v>140</v>
      </c>
      <c r="G14" s="321" t="s">
        <v>140</v>
      </c>
      <c r="H14" s="323" t="s">
        <v>140</v>
      </c>
      <c r="I14" s="325" t="s">
        <v>140</v>
      </c>
      <c r="J14" s="321" t="s">
        <v>140</v>
      </c>
    </row>
    <row r="15" spans="1:10" s="293" customFormat="1">
      <c r="A15" s="291"/>
      <c r="B15" s="292" t="s">
        <v>264</v>
      </c>
      <c r="C15" s="322" t="s">
        <v>140</v>
      </c>
      <c r="D15" s="324" t="s">
        <v>140</v>
      </c>
      <c r="E15" s="324" t="s">
        <v>140</v>
      </c>
      <c r="F15" s="324" t="s">
        <v>140</v>
      </c>
      <c r="G15" s="322" t="s">
        <v>140</v>
      </c>
      <c r="H15" s="324" t="s">
        <v>140</v>
      </c>
      <c r="I15" s="326" t="s">
        <v>140</v>
      </c>
      <c r="J15" s="322" t="s">
        <v>140</v>
      </c>
    </row>
    <row r="16" spans="1:10" ht="24" customHeight="1">
      <c r="A16" s="301" t="s">
        <v>187</v>
      </c>
      <c r="B16" s="289" t="s">
        <v>262</v>
      </c>
      <c r="C16" s="316">
        <v>5533</v>
      </c>
      <c r="D16" s="317">
        <v>228</v>
      </c>
      <c r="E16" s="317">
        <v>74</v>
      </c>
      <c r="F16" s="317">
        <v>261</v>
      </c>
      <c r="G16" s="316">
        <v>1598</v>
      </c>
      <c r="H16" s="317">
        <v>533</v>
      </c>
      <c r="I16" s="318">
        <v>23</v>
      </c>
      <c r="J16" s="316">
        <v>2816</v>
      </c>
    </row>
    <row r="17" spans="1:10">
      <c r="A17" s="300"/>
      <c r="B17" s="289" t="s">
        <v>263</v>
      </c>
      <c r="C17" s="316">
        <v>2116</v>
      </c>
      <c r="D17" s="317">
        <v>181</v>
      </c>
      <c r="E17" s="317">
        <v>47</v>
      </c>
      <c r="F17" s="317">
        <v>180</v>
      </c>
      <c r="G17" s="316">
        <v>782</v>
      </c>
      <c r="H17" s="317">
        <v>441</v>
      </c>
      <c r="I17" s="318">
        <v>12</v>
      </c>
      <c r="J17" s="316">
        <v>473</v>
      </c>
    </row>
    <row r="18" spans="1:10">
      <c r="B18" s="292" t="s">
        <v>264</v>
      </c>
      <c r="C18" s="316">
        <v>7649</v>
      </c>
      <c r="D18" s="317">
        <v>409</v>
      </c>
      <c r="E18" s="317">
        <v>121</v>
      </c>
      <c r="F18" s="317">
        <v>441</v>
      </c>
      <c r="G18" s="316">
        <v>2380</v>
      </c>
      <c r="H18" s="317">
        <v>974</v>
      </c>
      <c r="I18" s="318">
        <v>35</v>
      </c>
      <c r="J18" s="316">
        <v>3289</v>
      </c>
    </row>
    <row r="19" spans="1:10" ht="36" customHeight="1">
      <c r="A19" s="288"/>
      <c r="B19" s="303"/>
      <c r="C19" s="510" t="s">
        <v>266</v>
      </c>
      <c r="D19" s="525"/>
      <c r="E19" s="525"/>
      <c r="F19" s="525"/>
      <c r="G19" s="510"/>
      <c r="H19" s="525"/>
      <c r="I19" s="587"/>
      <c r="J19" s="510"/>
    </row>
    <row r="20" spans="1:10" s="294" customFormat="1">
      <c r="A20" s="299" t="s">
        <v>268</v>
      </c>
      <c r="B20" s="289" t="s">
        <v>262</v>
      </c>
      <c r="C20" s="210">
        <v>43</v>
      </c>
      <c r="D20" s="211">
        <v>4</v>
      </c>
      <c r="E20" s="211">
        <v>0</v>
      </c>
      <c r="F20" s="211">
        <v>0</v>
      </c>
      <c r="G20" s="210">
        <v>4</v>
      </c>
      <c r="H20" s="211">
        <v>1</v>
      </c>
      <c r="I20" s="212">
        <v>1</v>
      </c>
      <c r="J20" s="210">
        <v>33</v>
      </c>
    </row>
    <row r="21" spans="1:10" s="294" customFormat="1" ht="13.5" customHeight="1">
      <c r="A21" s="302" t="s">
        <v>269</v>
      </c>
      <c r="B21" s="289" t="s">
        <v>263</v>
      </c>
      <c r="C21" s="331">
        <v>9</v>
      </c>
      <c r="D21" s="295">
        <v>0</v>
      </c>
      <c r="E21" s="297">
        <v>0</v>
      </c>
      <c r="F21" s="297">
        <v>0</v>
      </c>
      <c r="G21" s="331">
        <v>0</v>
      </c>
      <c r="H21" s="297">
        <v>0</v>
      </c>
      <c r="I21" s="298">
        <v>0</v>
      </c>
      <c r="J21" s="210">
        <v>9</v>
      </c>
    </row>
    <row r="22" spans="1:10" ht="12" customHeight="1">
      <c r="A22" s="291"/>
      <c r="B22" s="292" t="s">
        <v>264</v>
      </c>
      <c r="C22" s="332">
        <v>52</v>
      </c>
      <c r="D22" s="295">
        <v>4</v>
      </c>
      <c r="E22" s="295">
        <v>0</v>
      </c>
      <c r="F22" s="295">
        <v>0</v>
      </c>
      <c r="G22" s="332">
        <v>4</v>
      </c>
      <c r="H22" s="295">
        <v>1</v>
      </c>
      <c r="I22" s="296">
        <v>1</v>
      </c>
      <c r="J22" s="332">
        <v>42</v>
      </c>
    </row>
    <row r="23" spans="1:10" ht="24" customHeight="1">
      <c r="A23" s="300" t="s">
        <v>270</v>
      </c>
      <c r="B23" s="289" t="s">
        <v>262</v>
      </c>
      <c r="C23" s="415">
        <v>100</v>
      </c>
      <c r="D23" s="297">
        <v>1</v>
      </c>
      <c r="E23" s="297">
        <v>0</v>
      </c>
      <c r="F23" s="297">
        <v>1</v>
      </c>
      <c r="G23" s="331">
        <v>1</v>
      </c>
      <c r="H23" s="297">
        <v>9</v>
      </c>
      <c r="I23" s="298">
        <v>5</v>
      </c>
      <c r="J23" s="331">
        <v>83</v>
      </c>
    </row>
    <row r="24" spans="1:10" ht="13.5" customHeight="1">
      <c r="A24" s="302" t="s">
        <v>269</v>
      </c>
      <c r="B24" s="289" t="s">
        <v>263</v>
      </c>
      <c r="C24" s="415">
        <v>12</v>
      </c>
      <c r="D24" s="297">
        <v>0</v>
      </c>
      <c r="E24" s="297">
        <v>0</v>
      </c>
      <c r="F24" s="297">
        <v>0</v>
      </c>
      <c r="G24" s="331">
        <v>1</v>
      </c>
      <c r="H24" s="297">
        <v>2</v>
      </c>
      <c r="I24" s="298">
        <v>0</v>
      </c>
      <c r="J24" s="331">
        <v>9</v>
      </c>
    </row>
    <row r="25" spans="1:10" ht="12" customHeight="1">
      <c r="A25" s="291"/>
      <c r="B25" s="292" t="s">
        <v>264</v>
      </c>
      <c r="C25" s="333">
        <v>112</v>
      </c>
      <c r="D25" s="295">
        <v>1</v>
      </c>
      <c r="E25" s="295">
        <v>0</v>
      </c>
      <c r="F25" s="295">
        <v>1</v>
      </c>
      <c r="G25" s="332">
        <v>2</v>
      </c>
      <c r="H25" s="295">
        <v>11</v>
      </c>
      <c r="I25" s="296">
        <v>5</v>
      </c>
      <c r="J25" s="332">
        <v>92</v>
      </c>
    </row>
    <row r="26" spans="1:10" ht="24" customHeight="1">
      <c r="A26" s="300" t="s">
        <v>184</v>
      </c>
      <c r="B26" s="289" t="s">
        <v>262</v>
      </c>
      <c r="C26" s="415">
        <v>65</v>
      </c>
      <c r="D26" s="323" t="s">
        <v>140</v>
      </c>
      <c r="E26" s="297">
        <v>1</v>
      </c>
      <c r="F26" s="297">
        <v>0</v>
      </c>
      <c r="G26" s="331">
        <v>3</v>
      </c>
      <c r="H26" s="297">
        <v>2</v>
      </c>
      <c r="I26" s="298">
        <v>1</v>
      </c>
      <c r="J26" s="331">
        <v>58</v>
      </c>
    </row>
    <row r="27" spans="1:10" ht="13.5" customHeight="1">
      <c r="A27" s="290"/>
      <c r="B27" s="289" t="s">
        <v>263</v>
      </c>
      <c r="C27" s="415">
        <v>4</v>
      </c>
      <c r="D27" s="323" t="s">
        <v>140</v>
      </c>
      <c r="E27" s="297">
        <v>0</v>
      </c>
      <c r="F27" s="297">
        <v>0</v>
      </c>
      <c r="G27" s="331">
        <v>1</v>
      </c>
      <c r="H27" s="297">
        <v>0</v>
      </c>
      <c r="I27" s="298">
        <v>0</v>
      </c>
      <c r="J27" s="331">
        <v>3</v>
      </c>
    </row>
    <row r="28" spans="1:10" ht="13.5" customHeight="1">
      <c r="A28" s="291"/>
      <c r="B28" s="292" t="s">
        <v>264</v>
      </c>
      <c r="C28" s="333">
        <v>69</v>
      </c>
      <c r="D28" s="324" t="s">
        <v>140</v>
      </c>
      <c r="E28" s="295">
        <v>1</v>
      </c>
      <c r="F28" s="295">
        <v>0</v>
      </c>
      <c r="G28" s="332">
        <v>4</v>
      </c>
      <c r="H28" s="295">
        <v>2</v>
      </c>
      <c r="I28" s="296">
        <v>1</v>
      </c>
      <c r="J28" s="332">
        <v>61</v>
      </c>
    </row>
    <row r="29" spans="1:10" ht="24" customHeight="1">
      <c r="A29" s="300" t="s">
        <v>271</v>
      </c>
      <c r="B29" s="289" t="s">
        <v>262</v>
      </c>
      <c r="C29" s="334" t="s">
        <v>140</v>
      </c>
      <c r="D29" s="329" t="s">
        <v>140</v>
      </c>
      <c r="E29" s="329" t="s">
        <v>140</v>
      </c>
      <c r="F29" s="329" t="s">
        <v>140</v>
      </c>
      <c r="G29" s="336" t="s">
        <v>140</v>
      </c>
      <c r="H29" s="329" t="s">
        <v>140</v>
      </c>
      <c r="I29" s="327" t="s">
        <v>140</v>
      </c>
      <c r="J29" s="336" t="s">
        <v>140</v>
      </c>
    </row>
    <row r="30" spans="1:10" ht="13.5" customHeight="1">
      <c r="A30" s="302" t="s">
        <v>269</v>
      </c>
      <c r="B30" s="289" t="s">
        <v>263</v>
      </c>
      <c r="C30" s="334" t="s">
        <v>140</v>
      </c>
      <c r="D30" s="329" t="s">
        <v>140</v>
      </c>
      <c r="E30" s="329" t="s">
        <v>140</v>
      </c>
      <c r="F30" s="329" t="s">
        <v>140</v>
      </c>
      <c r="G30" s="336" t="s">
        <v>140</v>
      </c>
      <c r="H30" s="329" t="s">
        <v>140</v>
      </c>
      <c r="I30" s="327" t="s">
        <v>140</v>
      </c>
      <c r="J30" s="336" t="s">
        <v>140</v>
      </c>
    </row>
    <row r="31" spans="1:10" ht="12" customHeight="1">
      <c r="A31" s="291"/>
      <c r="B31" s="292" t="s">
        <v>264</v>
      </c>
      <c r="C31" s="335" t="s">
        <v>140</v>
      </c>
      <c r="D31" s="330" t="s">
        <v>140</v>
      </c>
      <c r="E31" s="330" t="s">
        <v>140</v>
      </c>
      <c r="F31" s="330" t="s">
        <v>140</v>
      </c>
      <c r="G31" s="337" t="s">
        <v>140</v>
      </c>
      <c r="H31" s="330" t="s">
        <v>140</v>
      </c>
      <c r="I31" s="328" t="s">
        <v>140</v>
      </c>
      <c r="J31" s="337" t="s">
        <v>140</v>
      </c>
    </row>
    <row r="32" spans="1:10" ht="24" customHeight="1">
      <c r="A32" s="301" t="s">
        <v>215</v>
      </c>
      <c r="B32" s="289" t="s">
        <v>262</v>
      </c>
      <c r="C32" s="333">
        <v>208</v>
      </c>
      <c r="D32" s="319">
        <v>5</v>
      </c>
      <c r="E32" s="319">
        <v>1</v>
      </c>
      <c r="F32" s="319">
        <v>1</v>
      </c>
      <c r="G32" s="333">
        <v>8</v>
      </c>
      <c r="H32" s="319">
        <v>12</v>
      </c>
      <c r="I32" s="320">
        <v>7</v>
      </c>
      <c r="J32" s="333">
        <v>174</v>
      </c>
    </row>
    <row r="33" spans="1:10" ht="12" customHeight="1">
      <c r="A33" s="300"/>
      <c r="B33" s="289" t="s">
        <v>263</v>
      </c>
      <c r="C33" s="333">
        <v>25</v>
      </c>
      <c r="D33" s="319">
        <v>0</v>
      </c>
      <c r="E33" s="319">
        <v>0</v>
      </c>
      <c r="F33" s="319">
        <v>0</v>
      </c>
      <c r="G33" s="333">
        <v>2</v>
      </c>
      <c r="H33" s="319">
        <v>2</v>
      </c>
      <c r="I33" s="320">
        <v>0</v>
      </c>
      <c r="J33" s="333">
        <v>21</v>
      </c>
    </row>
    <row r="34" spans="1:10" ht="12" customHeight="1">
      <c r="B34" s="292" t="s">
        <v>264</v>
      </c>
      <c r="C34" s="333">
        <v>233</v>
      </c>
      <c r="D34" s="319">
        <v>5</v>
      </c>
      <c r="E34" s="319">
        <v>1</v>
      </c>
      <c r="F34" s="319">
        <v>1</v>
      </c>
      <c r="G34" s="333">
        <v>10</v>
      </c>
      <c r="H34" s="319">
        <v>14</v>
      </c>
      <c r="I34" s="320">
        <v>7</v>
      </c>
      <c r="J34" s="333">
        <v>195</v>
      </c>
    </row>
  </sheetData>
  <mergeCells count="3">
    <mergeCell ref="A1:J1"/>
    <mergeCell ref="C3:J3"/>
    <mergeCell ref="C19:J19"/>
  </mergeCells>
  <pageMargins left="0.78740157480314965" right="0.78740157480314965" top="0.98425196850393704" bottom="0.78740157480314965" header="0.51181102362204722" footer="0.51181102362204722"/>
  <pageSetup paperSize="9" firstPageNumber="50" orientation="portrait" useFirstPageNumber="1" r:id="rId1"/>
  <headerFooter alignWithMargins="0">
    <oddHeader>&amp;C &amp;P</oddHeader>
    <oddFooter>&amp;C&amp;"Arial,Standard"&amp;6© Statistisches Landesamt des Freistaates Sachsen - B I 6 - j/15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34"/>
  <sheetViews>
    <sheetView showGridLines="0" zoomScaleNormal="100" zoomScaleSheetLayoutView="100" workbookViewId="0">
      <selection activeCell="B57" sqref="B57"/>
    </sheetView>
  </sheetViews>
  <sheetFormatPr baseColWidth="10" defaultColWidth="11.42578125" defaultRowHeight="12" customHeight="1"/>
  <cols>
    <col min="1" max="1" width="12.5703125" style="258" customWidth="1"/>
    <col min="2" max="2" width="7.28515625" style="258" customWidth="1"/>
    <col min="3" max="7" width="9.28515625" style="258" customWidth="1"/>
    <col min="8" max="8" width="9.42578125" style="258" customWidth="1"/>
    <col min="9" max="9" width="10.28515625" style="258" customWidth="1"/>
    <col min="10" max="10" width="9.28515625" style="258" customWidth="1"/>
    <col min="11" max="16384" width="11.42578125" style="258"/>
  </cols>
  <sheetData>
    <row r="1" spans="1:10" ht="36" customHeight="1">
      <c r="A1" s="585" t="s">
        <v>288</v>
      </c>
      <c r="B1" s="585"/>
      <c r="C1" s="585"/>
      <c r="D1" s="585"/>
      <c r="E1" s="585"/>
      <c r="F1" s="585"/>
      <c r="G1" s="585"/>
      <c r="H1" s="585"/>
      <c r="I1" s="585"/>
      <c r="J1" s="585"/>
    </row>
    <row r="2" spans="1:10" ht="60" customHeight="1">
      <c r="A2" s="284" t="s">
        <v>267</v>
      </c>
      <c r="B2" s="285" t="s">
        <v>265</v>
      </c>
      <c r="C2" s="285" t="s">
        <v>187</v>
      </c>
      <c r="D2" s="285" t="s">
        <v>173</v>
      </c>
      <c r="E2" s="285" t="s">
        <v>174</v>
      </c>
      <c r="F2" s="285" t="s">
        <v>175</v>
      </c>
      <c r="G2" s="285" t="s">
        <v>176</v>
      </c>
      <c r="H2" s="285" t="s">
        <v>156</v>
      </c>
      <c r="I2" s="285" t="s">
        <v>261</v>
      </c>
      <c r="J2" s="286" t="s">
        <v>128</v>
      </c>
    </row>
    <row r="3" spans="1:10" s="288" customFormat="1" ht="36" customHeight="1">
      <c r="A3" s="287"/>
      <c r="B3" s="287"/>
      <c r="C3" s="586" t="s">
        <v>187</v>
      </c>
      <c r="D3" s="586"/>
      <c r="E3" s="586"/>
      <c r="F3" s="586"/>
      <c r="G3" s="586"/>
      <c r="H3" s="586"/>
      <c r="I3" s="586"/>
      <c r="J3" s="586"/>
    </row>
    <row r="4" spans="1:10">
      <c r="A4" s="299" t="s">
        <v>268</v>
      </c>
      <c r="B4" s="289" t="s">
        <v>262</v>
      </c>
      <c r="C4" s="473">
        <v>194</v>
      </c>
      <c r="D4" s="474">
        <v>49</v>
      </c>
      <c r="E4" s="209">
        <v>2</v>
      </c>
      <c r="F4" s="209">
        <v>6</v>
      </c>
      <c r="G4" s="474">
        <v>26</v>
      </c>
      <c r="H4" s="474">
        <v>30</v>
      </c>
      <c r="I4" s="209">
        <v>19</v>
      </c>
      <c r="J4" s="474">
        <v>62</v>
      </c>
    </row>
    <row r="5" spans="1:10">
      <c r="A5" s="302" t="s">
        <v>269</v>
      </c>
      <c r="B5" s="289" t="s">
        <v>263</v>
      </c>
      <c r="C5" s="473">
        <v>136</v>
      </c>
      <c r="D5" s="474">
        <v>32</v>
      </c>
      <c r="E5" s="209">
        <v>4</v>
      </c>
      <c r="F5" s="209">
        <v>8</v>
      </c>
      <c r="G5" s="474">
        <v>18</v>
      </c>
      <c r="H5" s="474">
        <v>38</v>
      </c>
      <c r="I5" s="209">
        <v>21</v>
      </c>
      <c r="J5" s="474">
        <v>15</v>
      </c>
    </row>
    <row r="6" spans="1:10" s="293" customFormat="1">
      <c r="A6" s="291"/>
      <c r="B6" s="292" t="s">
        <v>264</v>
      </c>
      <c r="C6" s="316">
        <v>330</v>
      </c>
      <c r="D6" s="317">
        <v>81</v>
      </c>
      <c r="E6" s="318">
        <v>6</v>
      </c>
      <c r="F6" s="318">
        <v>14</v>
      </c>
      <c r="G6" s="317">
        <v>44</v>
      </c>
      <c r="H6" s="317">
        <v>68</v>
      </c>
      <c r="I6" s="318">
        <v>40</v>
      </c>
      <c r="J6" s="317">
        <v>77</v>
      </c>
    </row>
    <row r="7" spans="1:10" ht="24" customHeight="1">
      <c r="A7" s="300" t="s">
        <v>270</v>
      </c>
      <c r="B7" s="289" t="s">
        <v>262</v>
      </c>
      <c r="C7" s="473">
        <v>357</v>
      </c>
      <c r="D7" s="474">
        <v>64</v>
      </c>
      <c r="E7" s="209">
        <v>3</v>
      </c>
      <c r="F7" s="209">
        <v>21</v>
      </c>
      <c r="G7" s="474">
        <v>35</v>
      </c>
      <c r="H7" s="474">
        <v>51</v>
      </c>
      <c r="I7" s="209">
        <v>14</v>
      </c>
      <c r="J7" s="474">
        <v>169</v>
      </c>
    </row>
    <row r="8" spans="1:10">
      <c r="A8" s="302" t="s">
        <v>269</v>
      </c>
      <c r="B8" s="289" t="s">
        <v>263</v>
      </c>
      <c r="C8" s="473">
        <v>155</v>
      </c>
      <c r="D8" s="474">
        <v>32</v>
      </c>
      <c r="E8" s="209">
        <v>3</v>
      </c>
      <c r="F8" s="209">
        <v>12</v>
      </c>
      <c r="G8" s="474">
        <v>16</v>
      </c>
      <c r="H8" s="474">
        <v>27</v>
      </c>
      <c r="I8" s="209">
        <v>12</v>
      </c>
      <c r="J8" s="474">
        <v>53</v>
      </c>
    </row>
    <row r="9" spans="1:10" s="293" customFormat="1">
      <c r="A9" s="291"/>
      <c r="B9" s="292" t="s">
        <v>264</v>
      </c>
      <c r="C9" s="316">
        <v>512</v>
      </c>
      <c r="D9" s="317">
        <v>96</v>
      </c>
      <c r="E9" s="318">
        <v>6</v>
      </c>
      <c r="F9" s="318">
        <v>33</v>
      </c>
      <c r="G9" s="317">
        <v>51</v>
      </c>
      <c r="H9" s="317">
        <v>78</v>
      </c>
      <c r="I9" s="318">
        <v>26</v>
      </c>
      <c r="J9" s="317">
        <v>222</v>
      </c>
    </row>
    <row r="10" spans="1:10" ht="24" customHeight="1">
      <c r="A10" s="300" t="s">
        <v>184</v>
      </c>
      <c r="B10" s="289" t="s">
        <v>262</v>
      </c>
      <c r="C10" s="473">
        <v>96</v>
      </c>
      <c r="D10" s="323" t="s">
        <v>140</v>
      </c>
      <c r="E10" s="209">
        <v>4</v>
      </c>
      <c r="F10" s="209">
        <v>6</v>
      </c>
      <c r="G10" s="474">
        <v>4</v>
      </c>
      <c r="H10" s="474">
        <v>36</v>
      </c>
      <c r="I10" s="209">
        <v>1</v>
      </c>
      <c r="J10" s="474">
        <v>45</v>
      </c>
    </row>
    <row r="11" spans="1:10">
      <c r="A11" s="290"/>
      <c r="B11" s="289" t="s">
        <v>263</v>
      </c>
      <c r="C11" s="473">
        <v>36</v>
      </c>
      <c r="D11" s="323" t="s">
        <v>140</v>
      </c>
      <c r="E11" s="209">
        <v>5</v>
      </c>
      <c r="F11" s="209">
        <v>11</v>
      </c>
      <c r="G11" s="474">
        <v>1</v>
      </c>
      <c r="H11" s="474">
        <v>16</v>
      </c>
      <c r="I11" s="209">
        <v>1</v>
      </c>
      <c r="J11" s="474">
        <v>2</v>
      </c>
    </row>
    <row r="12" spans="1:10" s="293" customFormat="1">
      <c r="A12" s="291"/>
      <c r="B12" s="292" t="s">
        <v>264</v>
      </c>
      <c r="C12" s="316">
        <v>132</v>
      </c>
      <c r="D12" s="324" t="s">
        <v>140</v>
      </c>
      <c r="E12" s="318">
        <v>9</v>
      </c>
      <c r="F12" s="318">
        <v>17</v>
      </c>
      <c r="G12" s="317">
        <v>5</v>
      </c>
      <c r="H12" s="317">
        <v>52</v>
      </c>
      <c r="I12" s="318">
        <v>2</v>
      </c>
      <c r="J12" s="317">
        <v>47</v>
      </c>
    </row>
    <row r="13" spans="1:10" ht="24" customHeight="1">
      <c r="A13" s="300" t="s">
        <v>271</v>
      </c>
      <c r="B13" s="289" t="s">
        <v>262</v>
      </c>
      <c r="C13" s="473">
        <v>48</v>
      </c>
      <c r="D13" s="474">
        <v>10</v>
      </c>
      <c r="E13" s="209">
        <v>0</v>
      </c>
      <c r="F13" s="209">
        <v>1</v>
      </c>
      <c r="G13" s="474">
        <v>4</v>
      </c>
      <c r="H13" s="474">
        <v>6</v>
      </c>
      <c r="I13" s="209">
        <v>6</v>
      </c>
      <c r="J13" s="474">
        <v>21</v>
      </c>
    </row>
    <row r="14" spans="1:10">
      <c r="A14" s="302" t="s">
        <v>269</v>
      </c>
      <c r="B14" s="289" t="s">
        <v>263</v>
      </c>
      <c r="C14" s="473">
        <v>34</v>
      </c>
      <c r="D14" s="474">
        <v>8</v>
      </c>
      <c r="E14" s="209">
        <v>0</v>
      </c>
      <c r="F14" s="209">
        <v>2</v>
      </c>
      <c r="G14" s="474">
        <v>0</v>
      </c>
      <c r="H14" s="474">
        <v>4</v>
      </c>
      <c r="I14" s="209">
        <v>12</v>
      </c>
      <c r="J14" s="474">
        <v>8</v>
      </c>
    </row>
    <row r="15" spans="1:10" s="293" customFormat="1">
      <c r="A15" s="291"/>
      <c r="B15" s="292" t="s">
        <v>264</v>
      </c>
      <c r="C15" s="316">
        <v>82</v>
      </c>
      <c r="D15" s="317">
        <v>18</v>
      </c>
      <c r="E15" s="318">
        <v>0</v>
      </c>
      <c r="F15" s="318">
        <v>3</v>
      </c>
      <c r="G15" s="317">
        <v>4</v>
      </c>
      <c r="H15" s="317">
        <v>10</v>
      </c>
      <c r="I15" s="318">
        <v>18</v>
      </c>
      <c r="J15" s="317">
        <v>29</v>
      </c>
    </row>
    <row r="16" spans="1:10" ht="24" customHeight="1">
      <c r="A16" s="301" t="s">
        <v>187</v>
      </c>
      <c r="B16" s="289" t="s">
        <v>262</v>
      </c>
      <c r="C16" s="316">
        <v>695</v>
      </c>
      <c r="D16" s="317">
        <v>123</v>
      </c>
      <c r="E16" s="318">
        <v>9</v>
      </c>
      <c r="F16" s="318">
        <v>34</v>
      </c>
      <c r="G16" s="317">
        <v>69</v>
      </c>
      <c r="H16" s="317">
        <v>123</v>
      </c>
      <c r="I16" s="318">
        <v>40</v>
      </c>
      <c r="J16" s="317">
        <v>297</v>
      </c>
    </row>
    <row r="17" spans="1:10">
      <c r="A17" s="300"/>
      <c r="B17" s="289" t="s">
        <v>263</v>
      </c>
      <c r="C17" s="316">
        <v>361</v>
      </c>
      <c r="D17" s="317">
        <v>72</v>
      </c>
      <c r="E17" s="318">
        <v>12</v>
      </c>
      <c r="F17" s="318">
        <v>33</v>
      </c>
      <c r="G17" s="317">
        <v>35</v>
      </c>
      <c r="H17" s="317">
        <v>85</v>
      </c>
      <c r="I17" s="318">
        <v>46</v>
      </c>
      <c r="J17" s="317">
        <v>78</v>
      </c>
    </row>
    <row r="18" spans="1:10">
      <c r="B18" s="292" t="s">
        <v>264</v>
      </c>
      <c r="C18" s="316">
        <v>1056</v>
      </c>
      <c r="D18" s="317">
        <v>195</v>
      </c>
      <c r="E18" s="318">
        <v>21</v>
      </c>
      <c r="F18" s="318">
        <v>67</v>
      </c>
      <c r="G18" s="317">
        <v>104</v>
      </c>
      <c r="H18" s="317">
        <v>208</v>
      </c>
      <c r="I18" s="318">
        <v>86</v>
      </c>
      <c r="J18" s="317">
        <v>375</v>
      </c>
    </row>
    <row r="19" spans="1:10" ht="36" customHeight="1">
      <c r="A19" s="288"/>
      <c r="B19" s="303"/>
      <c r="C19" s="510" t="s">
        <v>266</v>
      </c>
      <c r="D19" s="525"/>
      <c r="E19" s="587"/>
      <c r="F19" s="587"/>
      <c r="G19" s="525"/>
      <c r="H19" s="525"/>
      <c r="I19" s="587"/>
      <c r="J19" s="525"/>
    </row>
    <row r="20" spans="1:10" s="294" customFormat="1">
      <c r="A20" s="299" t="s">
        <v>268</v>
      </c>
      <c r="B20" s="289" t="s">
        <v>262</v>
      </c>
      <c r="C20" s="210">
        <v>8</v>
      </c>
      <c r="D20" s="211">
        <v>1</v>
      </c>
      <c r="E20" s="212">
        <v>0</v>
      </c>
      <c r="F20" s="212">
        <v>0</v>
      </c>
      <c r="G20" s="211">
        <v>0</v>
      </c>
      <c r="H20" s="211">
        <v>0</v>
      </c>
      <c r="I20" s="212">
        <v>3</v>
      </c>
      <c r="J20" s="211">
        <v>4</v>
      </c>
    </row>
    <row r="21" spans="1:10" s="294" customFormat="1" ht="13.5" customHeight="1">
      <c r="A21" s="302" t="s">
        <v>269</v>
      </c>
      <c r="B21" s="289" t="s">
        <v>263</v>
      </c>
      <c r="C21" s="331">
        <v>3</v>
      </c>
      <c r="D21" s="297">
        <v>1</v>
      </c>
      <c r="E21" s="212">
        <v>0</v>
      </c>
      <c r="F21" s="212">
        <v>0</v>
      </c>
      <c r="G21" s="211">
        <v>0</v>
      </c>
      <c r="H21" s="297">
        <v>0</v>
      </c>
      <c r="I21" s="298">
        <v>1</v>
      </c>
      <c r="J21" s="211">
        <v>1</v>
      </c>
    </row>
    <row r="22" spans="1:10" ht="12" customHeight="1">
      <c r="A22" s="291"/>
      <c r="B22" s="292" t="s">
        <v>264</v>
      </c>
      <c r="C22" s="332">
        <v>11</v>
      </c>
      <c r="D22" s="295">
        <v>2</v>
      </c>
      <c r="E22" s="320">
        <v>0</v>
      </c>
      <c r="F22" s="320">
        <v>0</v>
      </c>
      <c r="G22" s="319">
        <v>0</v>
      </c>
      <c r="H22" s="295">
        <v>0</v>
      </c>
      <c r="I22" s="296">
        <v>4</v>
      </c>
      <c r="J22" s="295">
        <v>5</v>
      </c>
    </row>
    <row r="23" spans="1:10" ht="24" customHeight="1">
      <c r="A23" s="300" t="s">
        <v>270</v>
      </c>
      <c r="B23" s="289" t="s">
        <v>262</v>
      </c>
      <c r="C23" s="472">
        <v>18</v>
      </c>
      <c r="D23" s="297">
        <v>0</v>
      </c>
      <c r="E23" s="212">
        <v>0</v>
      </c>
      <c r="F23" s="212">
        <v>0</v>
      </c>
      <c r="G23" s="211">
        <v>0</v>
      </c>
      <c r="H23" s="297">
        <v>0</v>
      </c>
      <c r="I23" s="298">
        <v>2</v>
      </c>
      <c r="J23" s="297">
        <v>16</v>
      </c>
    </row>
    <row r="24" spans="1:10" ht="13.5" customHeight="1">
      <c r="A24" s="302" t="s">
        <v>269</v>
      </c>
      <c r="B24" s="289" t="s">
        <v>263</v>
      </c>
      <c r="C24" s="472">
        <v>3</v>
      </c>
      <c r="D24" s="297">
        <v>0</v>
      </c>
      <c r="E24" s="212">
        <v>0</v>
      </c>
      <c r="F24" s="212">
        <v>0</v>
      </c>
      <c r="G24" s="211">
        <v>0</v>
      </c>
      <c r="H24" s="297">
        <v>1</v>
      </c>
      <c r="I24" s="298">
        <v>0</v>
      </c>
      <c r="J24" s="297">
        <v>2</v>
      </c>
    </row>
    <row r="25" spans="1:10" ht="12" customHeight="1">
      <c r="A25" s="291"/>
      <c r="B25" s="292" t="s">
        <v>264</v>
      </c>
      <c r="C25" s="333">
        <v>21</v>
      </c>
      <c r="D25" s="295">
        <v>0</v>
      </c>
      <c r="E25" s="320">
        <v>0</v>
      </c>
      <c r="F25" s="320">
        <v>0</v>
      </c>
      <c r="G25" s="319">
        <v>0</v>
      </c>
      <c r="H25" s="295">
        <v>1</v>
      </c>
      <c r="I25" s="296">
        <v>2</v>
      </c>
      <c r="J25" s="295">
        <v>18</v>
      </c>
    </row>
    <row r="26" spans="1:10" ht="24" customHeight="1">
      <c r="A26" s="300" t="s">
        <v>184</v>
      </c>
      <c r="B26" s="289" t="s">
        <v>262</v>
      </c>
      <c r="C26" s="472">
        <v>16</v>
      </c>
      <c r="D26" s="329" t="s">
        <v>140</v>
      </c>
      <c r="E26" s="212">
        <v>0</v>
      </c>
      <c r="F26" s="212">
        <v>0</v>
      </c>
      <c r="G26" s="211">
        <v>0</v>
      </c>
      <c r="H26" s="297">
        <v>2</v>
      </c>
      <c r="I26" s="298">
        <v>0</v>
      </c>
      <c r="J26" s="297">
        <v>14</v>
      </c>
    </row>
    <row r="27" spans="1:10" ht="13.5" customHeight="1">
      <c r="A27" s="290"/>
      <c r="B27" s="289" t="s">
        <v>263</v>
      </c>
      <c r="C27" s="331">
        <v>0</v>
      </c>
      <c r="D27" s="329" t="s">
        <v>140</v>
      </c>
      <c r="E27" s="212">
        <v>0</v>
      </c>
      <c r="F27" s="212">
        <v>0</v>
      </c>
      <c r="G27" s="211">
        <v>0</v>
      </c>
      <c r="H27" s="297">
        <v>0</v>
      </c>
      <c r="I27" s="298">
        <v>0</v>
      </c>
      <c r="J27" s="297">
        <v>0</v>
      </c>
    </row>
    <row r="28" spans="1:10" ht="13.5" customHeight="1">
      <c r="A28" s="291"/>
      <c r="B28" s="292" t="s">
        <v>264</v>
      </c>
      <c r="C28" s="333">
        <v>16</v>
      </c>
      <c r="D28" s="330" t="s">
        <v>140</v>
      </c>
      <c r="E28" s="320">
        <v>0</v>
      </c>
      <c r="F28" s="320">
        <v>0</v>
      </c>
      <c r="G28" s="319">
        <v>0</v>
      </c>
      <c r="H28" s="295">
        <v>2</v>
      </c>
      <c r="I28" s="296">
        <v>0</v>
      </c>
      <c r="J28" s="295">
        <v>14</v>
      </c>
    </row>
    <row r="29" spans="1:10" ht="24" customHeight="1">
      <c r="A29" s="300" t="s">
        <v>271</v>
      </c>
      <c r="B29" s="289" t="s">
        <v>262</v>
      </c>
      <c r="C29" s="472">
        <v>2</v>
      </c>
      <c r="D29" s="297">
        <v>1</v>
      </c>
      <c r="E29" s="212">
        <v>0</v>
      </c>
      <c r="F29" s="212">
        <v>0</v>
      </c>
      <c r="G29" s="211">
        <v>0</v>
      </c>
      <c r="H29" s="297">
        <v>0</v>
      </c>
      <c r="I29" s="298">
        <v>0</v>
      </c>
      <c r="J29" s="297">
        <v>1</v>
      </c>
    </row>
    <row r="30" spans="1:10" ht="13.5" customHeight="1">
      <c r="A30" s="302" t="s">
        <v>269</v>
      </c>
      <c r="B30" s="289" t="s">
        <v>263</v>
      </c>
      <c r="C30" s="472">
        <v>1</v>
      </c>
      <c r="D30" s="297">
        <v>0</v>
      </c>
      <c r="E30" s="212">
        <v>0</v>
      </c>
      <c r="F30" s="212">
        <v>0</v>
      </c>
      <c r="G30" s="211">
        <v>0</v>
      </c>
      <c r="H30" s="297">
        <v>0</v>
      </c>
      <c r="I30" s="298">
        <v>0</v>
      </c>
      <c r="J30" s="297">
        <v>1</v>
      </c>
    </row>
    <row r="31" spans="1:10" ht="12" customHeight="1">
      <c r="A31" s="291"/>
      <c r="B31" s="292" t="s">
        <v>264</v>
      </c>
      <c r="C31" s="333">
        <v>3</v>
      </c>
      <c r="D31" s="295">
        <v>1</v>
      </c>
      <c r="E31" s="320">
        <v>0</v>
      </c>
      <c r="F31" s="320">
        <v>0</v>
      </c>
      <c r="G31" s="319">
        <v>0</v>
      </c>
      <c r="H31" s="295">
        <v>0</v>
      </c>
      <c r="I31" s="296">
        <v>0</v>
      </c>
      <c r="J31" s="295">
        <v>2</v>
      </c>
    </row>
    <row r="32" spans="1:10" ht="24" customHeight="1">
      <c r="A32" s="301" t="s">
        <v>215</v>
      </c>
      <c r="B32" s="289" t="s">
        <v>262</v>
      </c>
      <c r="C32" s="333">
        <v>44</v>
      </c>
      <c r="D32" s="319">
        <v>2</v>
      </c>
      <c r="E32" s="320">
        <v>0</v>
      </c>
      <c r="F32" s="320">
        <v>0</v>
      </c>
      <c r="G32" s="319">
        <v>0</v>
      </c>
      <c r="H32" s="319">
        <v>2</v>
      </c>
      <c r="I32" s="320">
        <v>5</v>
      </c>
      <c r="J32" s="319">
        <v>35</v>
      </c>
    </row>
    <row r="33" spans="1:10" ht="12" customHeight="1">
      <c r="A33" s="300"/>
      <c r="B33" s="289" t="s">
        <v>263</v>
      </c>
      <c r="C33" s="333">
        <v>7</v>
      </c>
      <c r="D33" s="319">
        <v>1</v>
      </c>
      <c r="E33" s="320">
        <v>0</v>
      </c>
      <c r="F33" s="320">
        <v>0</v>
      </c>
      <c r="G33" s="319">
        <v>0</v>
      </c>
      <c r="H33" s="319">
        <v>1</v>
      </c>
      <c r="I33" s="320">
        <v>1</v>
      </c>
      <c r="J33" s="319">
        <v>4</v>
      </c>
    </row>
    <row r="34" spans="1:10" ht="12" customHeight="1">
      <c r="B34" s="292" t="s">
        <v>264</v>
      </c>
      <c r="C34" s="333">
        <v>51</v>
      </c>
      <c r="D34" s="319">
        <v>3</v>
      </c>
      <c r="E34" s="320">
        <v>0</v>
      </c>
      <c r="F34" s="320">
        <v>0</v>
      </c>
      <c r="G34" s="319">
        <v>0</v>
      </c>
      <c r="H34" s="319">
        <v>3</v>
      </c>
      <c r="I34" s="320">
        <v>6</v>
      </c>
      <c r="J34" s="319">
        <v>39</v>
      </c>
    </row>
  </sheetData>
  <mergeCells count="3">
    <mergeCell ref="A1:J1"/>
    <mergeCell ref="C3:J3"/>
    <mergeCell ref="C19:J19"/>
  </mergeCells>
  <pageMargins left="0.78740157480314965" right="0.78740157480314965" top="0.98425196850393704" bottom="0.78740157480314965" header="0.51181102362204722" footer="0.51181102362204722"/>
  <pageSetup paperSize="9" firstPageNumber="51" orientation="portrait" useFirstPageNumber="1" r:id="rId1"/>
  <headerFooter alignWithMargins="0">
    <oddHeader>&amp;C &amp;P</oddHeader>
    <oddFooter>&amp;C&amp;"Arial,Standard"&amp;6© Statistisches Landesamt des Freistaates Sachsen - B I 6 - j/15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02" enableFormatConditionsCalculation="0">
    <tabColor rgb="FF00B050"/>
  </sheetPr>
  <dimension ref="A1:F217"/>
  <sheetViews>
    <sheetView showGridLines="0" zoomScaleNormal="100" workbookViewId="0">
      <selection activeCell="B57" sqref="B57"/>
    </sheetView>
  </sheetViews>
  <sheetFormatPr baseColWidth="10" defaultRowHeight="12" customHeight="1"/>
  <cols>
    <col min="1" max="1" width="26.85546875" customWidth="1"/>
    <col min="2" max="6" width="13.5703125" customWidth="1"/>
  </cols>
  <sheetData>
    <row r="1" spans="1:6" ht="48" customHeight="1">
      <c r="A1" s="530" t="s">
        <v>289</v>
      </c>
      <c r="B1" s="531"/>
      <c r="C1" s="531"/>
      <c r="D1" s="531"/>
      <c r="E1" s="531"/>
      <c r="F1" s="531"/>
    </row>
    <row r="2" spans="1:6" ht="15" customHeight="1">
      <c r="A2" s="540" t="s">
        <v>159</v>
      </c>
      <c r="B2" s="588" t="s">
        <v>157</v>
      </c>
      <c r="C2" s="588" t="s">
        <v>214</v>
      </c>
      <c r="D2" s="590" t="s">
        <v>213</v>
      </c>
      <c r="E2" s="591"/>
      <c r="F2" s="591"/>
    </row>
    <row r="3" spans="1:6" ht="30" customHeight="1">
      <c r="A3" s="542"/>
      <c r="B3" s="589"/>
      <c r="C3" s="589"/>
      <c r="D3" s="26" t="s">
        <v>180</v>
      </c>
      <c r="E3" s="26" t="s">
        <v>181</v>
      </c>
      <c r="F3" s="3" t="s">
        <v>182</v>
      </c>
    </row>
    <row r="4" spans="1:6" ht="24" customHeight="1">
      <c r="A4" s="186" t="s">
        <v>193</v>
      </c>
      <c r="B4" s="101" t="s">
        <v>149</v>
      </c>
      <c r="C4" s="351">
        <v>15</v>
      </c>
      <c r="D4" s="350">
        <v>135</v>
      </c>
      <c r="E4" s="350">
        <v>83</v>
      </c>
      <c r="F4" s="351">
        <v>52</v>
      </c>
    </row>
    <row r="5" spans="1:6">
      <c r="A5" s="187"/>
      <c r="B5" s="132">
        <v>2</v>
      </c>
      <c r="C5" s="351">
        <v>14</v>
      </c>
      <c r="D5" s="350">
        <v>135</v>
      </c>
      <c r="E5" s="350">
        <v>94</v>
      </c>
      <c r="F5" s="351">
        <v>41</v>
      </c>
    </row>
    <row r="6" spans="1:6">
      <c r="A6" s="187"/>
      <c r="B6" s="132">
        <v>3</v>
      </c>
      <c r="C6" s="351">
        <v>12</v>
      </c>
      <c r="D6" s="350">
        <v>128</v>
      </c>
      <c r="E6" s="350">
        <v>79</v>
      </c>
      <c r="F6" s="351">
        <v>49</v>
      </c>
    </row>
    <row r="7" spans="1:6" ht="13.5">
      <c r="A7" s="187"/>
      <c r="B7" s="101" t="s">
        <v>150</v>
      </c>
      <c r="C7" s="351">
        <v>20</v>
      </c>
      <c r="D7" s="350">
        <v>177</v>
      </c>
      <c r="E7" s="350">
        <v>122</v>
      </c>
      <c r="F7" s="351">
        <v>55</v>
      </c>
    </row>
    <row r="8" spans="1:6">
      <c r="A8" s="187"/>
      <c r="B8" s="132">
        <v>5</v>
      </c>
      <c r="C8" s="351">
        <v>13</v>
      </c>
      <c r="D8" s="350">
        <v>142</v>
      </c>
      <c r="E8" s="350">
        <v>93</v>
      </c>
      <c r="F8" s="351">
        <v>49</v>
      </c>
    </row>
    <row r="9" spans="1:6">
      <c r="A9" s="187"/>
      <c r="B9" s="132">
        <v>6</v>
      </c>
      <c r="C9" s="351">
        <v>16</v>
      </c>
      <c r="D9" s="350">
        <v>182</v>
      </c>
      <c r="E9" s="350">
        <v>116</v>
      </c>
      <c r="F9" s="351">
        <v>66</v>
      </c>
    </row>
    <row r="10" spans="1:6">
      <c r="A10" s="187"/>
      <c r="B10" s="132">
        <v>7</v>
      </c>
      <c r="C10" s="351">
        <v>16</v>
      </c>
      <c r="D10" s="350">
        <v>164</v>
      </c>
      <c r="E10" s="350">
        <v>101</v>
      </c>
      <c r="F10" s="351">
        <v>63</v>
      </c>
    </row>
    <row r="11" spans="1:6">
      <c r="A11" s="187"/>
      <c r="B11" s="132">
        <v>8</v>
      </c>
      <c r="C11" s="351">
        <v>16</v>
      </c>
      <c r="D11" s="350">
        <v>173</v>
      </c>
      <c r="E11" s="350">
        <v>94</v>
      </c>
      <c r="F11" s="351">
        <v>79</v>
      </c>
    </row>
    <row r="12" spans="1:6">
      <c r="A12" s="187"/>
      <c r="B12" s="132">
        <v>9</v>
      </c>
      <c r="C12" s="351">
        <v>15</v>
      </c>
      <c r="D12" s="350">
        <v>156</v>
      </c>
      <c r="E12" s="350">
        <v>96</v>
      </c>
      <c r="F12" s="351">
        <v>60</v>
      </c>
    </row>
    <row r="13" spans="1:6">
      <c r="A13" s="187"/>
      <c r="B13" s="101">
        <v>10</v>
      </c>
      <c r="C13" s="351">
        <v>6</v>
      </c>
      <c r="D13" s="350">
        <v>57</v>
      </c>
      <c r="E13" s="350">
        <v>32</v>
      </c>
      <c r="F13" s="351">
        <v>25</v>
      </c>
    </row>
    <row r="14" spans="1:6">
      <c r="A14" s="187"/>
      <c r="B14" s="101">
        <v>11</v>
      </c>
      <c r="C14" s="351">
        <v>1</v>
      </c>
      <c r="D14" s="350">
        <v>9</v>
      </c>
      <c r="E14" s="350">
        <v>5</v>
      </c>
      <c r="F14" s="351">
        <v>4</v>
      </c>
    </row>
    <row r="15" spans="1:6" ht="18" customHeight="1">
      <c r="A15" s="187"/>
      <c r="B15" s="188" t="s">
        <v>216</v>
      </c>
      <c r="C15" s="351">
        <v>9</v>
      </c>
      <c r="D15" s="350">
        <v>54</v>
      </c>
      <c r="E15" s="350">
        <v>36</v>
      </c>
      <c r="F15" s="351">
        <v>18</v>
      </c>
    </row>
    <row r="16" spans="1:6">
      <c r="A16" s="187"/>
      <c r="B16" s="188" t="s">
        <v>202</v>
      </c>
      <c r="C16" s="351">
        <v>9</v>
      </c>
      <c r="D16" s="350">
        <v>56</v>
      </c>
      <c r="E16" s="350">
        <v>33</v>
      </c>
      <c r="F16" s="351">
        <v>23</v>
      </c>
    </row>
    <row r="17" spans="1:6">
      <c r="A17" s="187"/>
      <c r="B17" s="188" t="s">
        <v>203</v>
      </c>
      <c r="C17" s="351">
        <v>8</v>
      </c>
      <c r="D17" s="350">
        <v>64</v>
      </c>
      <c r="E17" s="350">
        <v>42</v>
      </c>
      <c r="F17" s="351">
        <v>22</v>
      </c>
    </row>
    <row r="18" spans="1:6">
      <c r="A18" s="187"/>
      <c r="B18" s="188" t="s">
        <v>204</v>
      </c>
      <c r="C18" s="351">
        <v>10</v>
      </c>
      <c r="D18" s="350">
        <v>75</v>
      </c>
      <c r="E18" s="350">
        <v>42</v>
      </c>
      <c r="F18" s="351">
        <v>33</v>
      </c>
    </row>
    <row r="19" spans="1:6" s="1" customFormat="1" ht="18" customHeight="1">
      <c r="A19" s="189"/>
      <c r="B19" s="190" t="s">
        <v>148</v>
      </c>
      <c r="C19" s="353">
        <v>180</v>
      </c>
      <c r="D19" s="352">
        <v>1707</v>
      </c>
      <c r="E19" s="352">
        <v>1068</v>
      </c>
      <c r="F19" s="353">
        <v>639</v>
      </c>
    </row>
    <row r="20" spans="1:6" ht="24" customHeight="1">
      <c r="A20" s="187" t="s">
        <v>78</v>
      </c>
      <c r="B20" s="132">
        <v>1</v>
      </c>
      <c r="C20" s="351">
        <v>7</v>
      </c>
      <c r="D20" s="350">
        <v>56</v>
      </c>
      <c r="E20" s="350">
        <v>34</v>
      </c>
      <c r="F20" s="351">
        <v>22</v>
      </c>
    </row>
    <row r="21" spans="1:6">
      <c r="A21" s="191"/>
      <c r="B21" s="132">
        <v>2</v>
      </c>
      <c r="C21" s="351">
        <v>8</v>
      </c>
      <c r="D21" s="350">
        <v>74</v>
      </c>
      <c r="E21" s="350">
        <v>48</v>
      </c>
      <c r="F21" s="351">
        <v>26</v>
      </c>
    </row>
    <row r="22" spans="1:6">
      <c r="A22" s="187"/>
      <c r="B22" s="132">
        <v>3</v>
      </c>
      <c r="C22" s="351">
        <v>12</v>
      </c>
      <c r="D22" s="350">
        <v>121</v>
      </c>
      <c r="E22" s="350">
        <v>88</v>
      </c>
      <c r="F22" s="351">
        <v>33</v>
      </c>
    </row>
    <row r="23" spans="1:6">
      <c r="A23" s="187"/>
      <c r="B23" s="132">
        <v>4</v>
      </c>
      <c r="C23" s="351">
        <v>11</v>
      </c>
      <c r="D23" s="350">
        <v>113</v>
      </c>
      <c r="E23" s="350">
        <v>77</v>
      </c>
      <c r="F23" s="351">
        <v>36</v>
      </c>
    </row>
    <row r="24" spans="1:6">
      <c r="A24" s="10"/>
      <c r="B24" s="132">
        <v>5</v>
      </c>
      <c r="C24" s="351">
        <v>11</v>
      </c>
      <c r="D24" s="350">
        <v>121</v>
      </c>
      <c r="E24" s="350">
        <v>74</v>
      </c>
      <c r="F24" s="351">
        <v>47</v>
      </c>
    </row>
    <row r="25" spans="1:6">
      <c r="A25" s="10"/>
      <c r="B25" s="132">
        <v>6</v>
      </c>
      <c r="C25" s="351">
        <v>10</v>
      </c>
      <c r="D25" s="350">
        <v>115</v>
      </c>
      <c r="E25" s="350">
        <v>70</v>
      </c>
      <c r="F25" s="351">
        <v>45</v>
      </c>
    </row>
    <row r="26" spans="1:6">
      <c r="A26" s="10"/>
      <c r="B26" s="132">
        <v>7</v>
      </c>
      <c r="C26" s="351">
        <v>9</v>
      </c>
      <c r="D26" s="350">
        <v>112</v>
      </c>
      <c r="E26" s="350">
        <v>71</v>
      </c>
      <c r="F26" s="351">
        <v>41</v>
      </c>
    </row>
    <row r="27" spans="1:6">
      <c r="A27" s="10"/>
      <c r="B27" s="132">
        <v>8</v>
      </c>
      <c r="C27" s="351">
        <v>8</v>
      </c>
      <c r="D27" s="350">
        <v>106</v>
      </c>
      <c r="E27" s="350">
        <v>64</v>
      </c>
      <c r="F27" s="351">
        <v>42</v>
      </c>
    </row>
    <row r="28" spans="1:6">
      <c r="A28" s="10"/>
      <c r="B28" s="132">
        <v>9</v>
      </c>
      <c r="C28" s="351">
        <v>10</v>
      </c>
      <c r="D28" s="350">
        <v>125</v>
      </c>
      <c r="E28" s="350">
        <v>63</v>
      </c>
      <c r="F28" s="351">
        <v>62</v>
      </c>
    </row>
    <row r="29" spans="1:6">
      <c r="A29" s="10"/>
      <c r="B29" s="101">
        <v>10</v>
      </c>
      <c r="C29" s="351">
        <v>1</v>
      </c>
      <c r="D29" s="350">
        <v>12</v>
      </c>
      <c r="E29" s="350">
        <v>3</v>
      </c>
      <c r="F29" s="351">
        <v>9</v>
      </c>
    </row>
    <row r="30" spans="1:6" ht="18" customHeight="1">
      <c r="A30" s="10"/>
      <c r="B30" s="188" t="s">
        <v>216</v>
      </c>
      <c r="C30" s="351">
        <v>6</v>
      </c>
      <c r="D30" s="350">
        <v>39</v>
      </c>
      <c r="E30" s="350">
        <v>31</v>
      </c>
      <c r="F30" s="351">
        <v>8</v>
      </c>
    </row>
    <row r="31" spans="1:6">
      <c r="A31" s="10"/>
      <c r="B31" s="188" t="s">
        <v>202</v>
      </c>
      <c r="C31" s="351">
        <v>10</v>
      </c>
      <c r="D31" s="350">
        <v>67</v>
      </c>
      <c r="E31" s="350">
        <v>40</v>
      </c>
      <c r="F31" s="351">
        <v>27</v>
      </c>
    </row>
    <row r="32" spans="1:6">
      <c r="A32" s="10"/>
      <c r="B32" s="188" t="s">
        <v>203</v>
      </c>
      <c r="C32" s="351">
        <v>9</v>
      </c>
      <c r="D32" s="350">
        <v>68</v>
      </c>
      <c r="E32" s="350">
        <v>40</v>
      </c>
      <c r="F32" s="351">
        <v>28</v>
      </c>
    </row>
    <row r="33" spans="1:6">
      <c r="A33" s="10"/>
      <c r="B33" s="188" t="s">
        <v>204</v>
      </c>
      <c r="C33" s="351">
        <v>13</v>
      </c>
      <c r="D33" s="350">
        <v>106</v>
      </c>
      <c r="E33" s="350">
        <v>63</v>
      </c>
      <c r="F33" s="351">
        <v>43</v>
      </c>
    </row>
    <row r="34" spans="1:6" ht="18" customHeight="1">
      <c r="A34" s="10"/>
      <c r="B34" s="190" t="s">
        <v>148</v>
      </c>
      <c r="C34" s="353">
        <v>125</v>
      </c>
      <c r="D34" s="352">
        <v>1235</v>
      </c>
      <c r="E34" s="352">
        <v>766</v>
      </c>
      <c r="F34" s="353">
        <v>469</v>
      </c>
    </row>
    <row r="35" spans="1:6" ht="24" customHeight="1">
      <c r="A35" s="187" t="s">
        <v>79</v>
      </c>
      <c r="B35" s="132">
        <v>1</v>
      </c>
      <c r="C35" s="351">
        <v>9</v>
      </c>
      <c r="D35" s="350">
        <v>82</v>
      </c>
      <c r="E35" s="350">
        <v>56</v>
      </c>
      <c r="F35" s="351">
        <v>26</v>
      </c>
    </row>
    <row r="36" spans="1:6">
      <c r="A36" s="10"/>
      <c r="B36" s="132">
        <v>2</v>
      </c>
      <c r="C36" s="351">
        <v>13</v>
      </c>
      <c r="D36" s="350">
        <v>113</v>
      </c>
      <c r="E36" s="350">
        <v>71</v>
      </c>
      <c r="F36" s="351">
        <v>42</v>
      </c>
    </row>
    <row r="37" spans="1:6">
      <c r="A37" s="10"/>
      <c r="B37" s="132">
        <v>3</v>
      </c>
      <c r="C37" s="351">
        <v>17</v>
      </c>
      <c r="D37" s="350">
        <v>159</v>
      </c>
      <c r="E37" s="350">
        <v>101</v>
      </c>
      <c r="F37" s="351">
        <v>58</v>
      </c>
    </row>
    <row r="38" spans="1:6">
      <c r="A38" s="10"/>
      <c r="B38" s="132">
        <v>4</v>
      </c>
      <c r="C38" s="351">
        <v>17</v>
      </c>
      <c r="D38" s="350">
        <v>161</v>
      </c>
      <c r="E38" s="350">
        <v>91</v>
      </c>
      <c r="F38" s="351">
        <v>70</v>
      </c>
    </row>
    <row r="39" spans="1:6">
      <c r="A39" s="10"/>
      <c r="B39" s="132">
        <v>5</v>
      </c>
      <c r="C39" s="351">
        <v>13</v>
      </c>
      <c r="D39" s="350">
        <v>156</v>
      </c>
      <c r="E39" s="350">
        <v>106</v>
      </c>
      <c r="F39" s="351">
        <v>50</v>
      </c>
    </row>
    <row r="40" spans="1:6">
      <c r="A40" s="10"/>
      <c r="B40" s="132">
        <v>6</v>
      </c>
      <c r="C40" s="351">
        <v>12</v>
      </c>
      <c r="D40" s="350">
        <v>145</v>
      </c>
      <c r="E40" s="350">
        <v>91</v>
      </c>
      <c r="F40" s="351">
        <v>54</v>
      </c>
    </row>
    <row r="41" spans="1:6">
      <c r="A41" s="10"/>
      <c r="B41" s="132">
        <v>7</v>
      </c>
      <c r="C41" s="351">
        <v>13</v>
      </c>
      <c r="D41" s="350">
        <v>167</v>
      </c>
      <c r="E41" s="350">
        <v>106</v>
      </c>
      <c r="F41" s="351">
        <v>61</v>
      </c>
    </row>
    <row r="42" spans="1:6">
      <c r="A42" s="10"/>
      <c r="B42" s="132">
        <v>8</v>
      </c>
      <c r="C42" s="351">
        <v>14</v>
      </c>
      <c r="D42" s="350">
        <v>190</v>
      </c>
      <c r="E42" s="350">
        <v>112</v>
      </c>
      <c r="F42" s="351">
        <v>78</v>
      </c>
    </row>
    <row r="43" spans="1:6">
      <c r="A43" s="10"/>
      <c r="B43" s="132">
        <v>9</v>
      </c>
      <c r="C43" s="351">
        <v>12</v>
      </c>
      <c r="D43" s="350">
        <v>144</v>
      </c>
      <c r="E43" s="350">
        <v>79</v>
      </c>
      <c r="F43" s="351">
        <v>65</v>
      </c>
    </row>
    <row r="44" spans="1:6">
      <c r="A44" s="10"/>
      <c r="B44" s="101">
        <v>10</v>
      </c>
      <c r="C44" s="351">
        <v>2</v>
      </c>
      <c r="D44" s="350">
        <v>22</v>
      </c>
      <c r="E44" s="350">
        <v>13</v>
      </c>
      <c r="F44" s="351">
        <v>9</v>
      </c>
    </row>
    <row r="45" spans="1:6" ht="18" customHeight="1">
      <c r="A45" s="187"/>
      <c r="B45" s="188" t="s">
        <v>216</v>
      </c>
      <c r="C45" s="351">
        <v>6</v>
      </c>
      <c r="D45" s="350">
        <v>42</v>
      </c>
      <c r="E45" s="350">
        <v>30</v>
      </c>
      <c r="F45" s="351">
        <v>12</v>
      </c>
    </row>
    <row r="46" spans="1:6">
      <c r="A46" s="187"/>
      <c r="B46" s="188" t="s">
        <v>202</v>
      </c>
      <c r="C46" s="351">
        <v>8</v>
      </c>
      <c r="D46" s="350">
        <v>59</v>
      </c>
      <c r="E46" s="350">
        <v>37</v>
      </c>
      <c r="F46" s="351">
        <v>22</v>
      </c>
    </row>
    <row r="47" spans="1:6">
      <c r="A47" s="187"/>
      <c r="B47" s="188" t="s">
        <v>203</v>
      </c>
      <c r="C47" s="351">
        <v>11</v>
      </c>
      <c r="D47" s="350">
        <v>91</v>
      </c>
      <c r="E47" s="350">
        <v>56</v>
      </c>
      <c r="F47" s="351">
        <v>35</v>
      </c>
    </row>
    <row r="48" spans="1:6">
      <c r="A48" s="10"/>
      <c r="B48" s="188" t="s">
        <v>204</v>
      </c>
      <c r="C48" s="351">
        <v>12</v>
      </c>
      <c r="D48" s="350">
        <v>107</v>
      </c>
      <c r="E48" s="350">
        <v>75</v>
      </c>
      <c r="F48" s="351">
        <v>32</v>
      </c>
    </row>
    <row r="49" spans="1:6" ht="18" customHeight="1">
      <c r="A49" s="187"/>
      <c r="B49" s="190" t="s">
        <v>148</v>
      </c>
      <c r="C49" s="353">
        <v>159</v>
      </c>
      <c r="D49" s="352">
        <v>1638</v>
      </c>
      <c r="E49" s="352">
        <v>1024</v>
      </c>
      <c r="F49" s="353">
        <v>614</v>
      </c>
    </row>
    <row r="50" spans="1:6" ht="24" customHeight="1">
      <c r="A50" s="187" t="s">
        <v>194</v>
      </c>
      <c r="B50" s="132">
        <v>1</v>
      </c>
      <c r="C50" s="351">
        <v>5</v>
      </c>
      <c r="D50" s="350">
        <v>36</v>
      </c>
      <c r="E50" s="350">
        <v>27</v>
      </c>
      <c r="F50" s="351">
        <v>9</v>
      </c>
    </row>
    <row r="51" spans="1:6">
      <c r="A51" s="10"/>
      <c r="B51" s="132">
        <v>2</v>
      </c>
      <c r="C51" s="351">
        <v>7</v>
      </c>
      <c r="D51" s="350">
        <v>63</v>
      </c>
      <c r="E51" s="350">
        <v>39</v>
      </c>
      <c r="F51" s="351">
        <v>24</v>
      </c>
    </row>
    <row r="52" spans="1:6">
      <c r="A52" s="10"/>
      <c r="B52" s="132">
        <v>3</v>
      </c>
      <c r="C52" s="351">
        <v>9</v>
      </c>
      <c r="D52" s="350">
        <v>96</v>
      </c>
      <c r="E52" s="350">
        <v>64</v>
      </c>
      <c r="F52" s="351">
        <v>32</v>
      </c>
    </row>
    <row r="53" spans="1:6">
      <c r="A53" s="10"/>
      <c r="B53" s="132">
        <v>4</v>
      </c>
      <c r="C53" s="351">
        <v>8</v>
      </c>
      <c r="D53" s="350">
        <v>83</v>
      </c>
      <c r="E53" s="350">
        <v>57</v>
      </c>
      <c r="F53" s="351">
        <v>26</v>
      </c>
    </row>
    <row r="54" spans="1:6">
      <c r="A54" s="10"/>
      <c r="B54" s="132">
        <v>5</v>
      </c>
      <c r="C54" s="351">
        <v>6</v>
      </c>
      <c r="D54" s="350">
        <v>64</v>
      </c>
      <c r="E54" s="350">
        <v>41</v>
      </c>
      <c r="F54" s="351">
        <v>23</v>
      </c>
    </row>
    <row r="55" spans="1:6">
      <c r="A55" s="10"/>
      <c r="B55" s="132">
        <v>6</v>
      </c>
      <c r="C55" s="351">
        <v>7</v>
      </c>
      <c r="D55" s="350">
        <v>84</v>
      </c>
      <c r="E55" s="350">
        <v>42</v>
      </c>
      <c r="F55" s="351">
        <v>42</v>
      </c>
    </row>
    <row r="56" spans="1:6">
      <c r="A56" s="10"/>
      <c r="B56" s="132">
        <v>7</v>
      </c>
      <c r="C56" s="351">
        <v>7</v>
      </c>
      <c r="D56" s="350">
        <v>95</v>
      </c>
      <c r="E56" s="350">
        <v>55</v>
      </c>
      <c r="F56" s="351">
        <v>40</v>
      </c>
    </row>
    <row r="57" spans="1:6">
      <c r="A57" s="10"/>
      <c r="B57" s="132">
        <v>8</v>
      </c>
      <c r="C57" s="351">
        <v>7</v>
      </c>
      <c r="D57" s="350">
        <v>90</v>
      </c>
      <c r="E57" s="350">
        <v>50</v>
      </c>
      <c r="F57" s="351">
        <v>40</v>
      </c>
    </row>
    <row r="58" spans="1:6">
      <c r="A58" s="10"/>
      <c r="B58" s="132">
        <v>9</v>
      </c>
      <c r="C58" s="351">
        <v>5</v>
      </c>
      <c r="D58" s="350">
        <v>69</v>
      </c>
      <c r="E58" s="350">
        <v>38</v>
      </c>
      <c r="F58" s="351">
        <v>31</v>
      </c>
    </row>
    <row r="59" spans="1:6">
      <c r="A59" s="10"/>
      <c r="B59" s="101">
        <v>10</v>
      </c>
      <c r="C59" s="351">
        <v>3</v>
      </c>
      <c r="D59" s="350">
        <v>36</v>
      </c>
      <c r="E59" s="350">
        <v>20</v>
      </c>
      <c r="F59" s="351">
        <v>16</v>
      </c>
    </row>
    <row r="60" spans="1:6" ht="18" customHeight="1">
      <c r="A60" s="10"/>
      <c r="B60" s="188" t="s">
        <v>216</v>
      </c>
      <c r="C60" s="351">
        <v>3</v>
      </c>
      <c r="D60" s="350">
        <v>19</v>
      </c>
      <c r="E60" s="350">
        <v>15</v>
      </c>
      <c r="F60" s="351">
        <v>4</v>
      </c>
    </row>
    <row r="61" spans="1:6" ht="12" customHeight="1">
      <c r="A61" s="10"/>
      <c r="B61" s="188" t="s">
        <v>202</v>
      </c>
      <c r="C61" s="351">
        <v>5</v>
      </c>
      <c r="D61" s="350">
        <v>33</v>
      </c>
      <c r="E61" s="350">
        <v>19</v>
      </c>
      <c r="F61" s="351">
        <v>14</v>
      </c>
    </row>
    <row r="62" spans="1:6" ht="12" customHeight="1">
      <c r="A62" s="10"/>
      <c r="B62" s="188" t="s">
        <v>203</v>
      </c>
      <c r="C62" s="351">
        <v>5</v>
      </c>
      <c r="D62" s="350">
        <v>42</v>
      </c>
      <c r="E62" s="350">
        <v>27</v>
      </c>
      <c r="F62" s="351">
        <v>15</v>
      </c>
    </row>
    <row r="63" spans="1:6" ht="12" customHeight="1">
      <c r="A63" s="10"/>
      <c r="B63" s="188" t="s">
        <v>204</v>
      </c>
      <c r="C63" s="351">
        <v>7</v>
      </c>
      <c r="D63" s="350">
        <v>64</v>
      </c>
      <c r="E63" s="350">
        <v>36</v>
      </c>
      <c r="F63" s="351">
        <v>28</v>
      </c>
    </row>
    <row r="64" spans="1:6" ht="18" customHeight="1">
      <c r="A64" s="10"/>
      <c r="B64" s="190" t="s">
        <v>148</v>
      </c>
      <c r="C64" s="353">
        <v>84</v>
      </c>
      <c r="D64" s="352">
        <v>874</v>
      </c>
      <c r="E64" s="352">
        <v>530</v>
      </c>
      <c r="F64" s="353">
        <v>344</v>
      </c>
    </row>
    <row r="65" spans="1:6" ht="24" customHeight="1">
      <c r="A65" s="187" t="s">
        <v>80</v>
      </c>
      <c r="B65" s="132">
        <v>1</v>
      </c>
      <c r="C65" s="351">
        <v>11</v>
      </c>
      <c r="D65" s="350">
        <v>89</v>
      </c>
      <c r="E65" s="350">
        <v>57</v>
      </c>
      <c r="F65" s="351">
        <v>32</v>
      </c>
    </row>
    <row r="66" spans="1:6">
      <c r="A66" s="10"/>
      <c r="B66" s="132">
        <v>2</v>
      </c>
      <c r="C66" s="351">
        <v>15</v>
      </c>
      <c r="D66" s="350">
        <v>138</v>
      </c>
      <c r="E66" s="350">
        <v>84</v>
      </c>
      <c r="F66" s="351">
        <v>54</v>
      </c>
    </row>
    <row r="67" spans="1:6">
      <c r="A67" s="10"/>
      <c r="B67" s="132">
        <v>3</v>
      </c>
      <c r="C67" s="351">
        <v>15</v>
      </c>
      <c r="D67" s="350">
        <v>135</v>
      </c>
      <c r="E67" s="350">
        <v>100</v>
      </c>
      <c r="F67" s="351">
        <v>35</v>
      </c>
    </row>
    <row r="68" spans="1:6" s="9" customFormat="1">
      <c r="A68" s="11"/>
      <c r="B68" s="132">
        <v>4</v>
      </c>
      <c r="C68" s="351">
        <v>14</v>
      </c>
      <c r="D68" s="350">
        <v>147</v>
      </c>
      <c r="E68" s="350">
        <v>97</v>
      </c>
      <c r="F68" s="351">
        <v>50</v>
      </c>
    </row>
    <row r="69" spans="1:6" ht="12" customHeight="1">
      <c r="A69" s="10"/>
      <c r="B69" s="132">
        <v>5</v>
      </c>
      <c r="C69" s="351">
        <v>11</v>
      </c>
      <c r="D69" s="350">
        <v>114</v>
      </c>
      <c r="E69" s="350">
        <v>75</v>
      </c>
      <c r="F69" s="351">
        <v>39</v>
      </c>
    </row>
    <row r="70" spans="1:6" ht="12" customHeight="1">
      <c r="A70" s="10"/>
      <c r="B70" s="132">
        <v>6</v>
      </c>
      <c r="C70" s="351">
        <v>12</v>
      </c>
      <c r="D70" s="350">
        <v>135</v>
      </c>
      <c r="E70" s="350">
        <v>81</v>
      </c>
      <c r="F70" s="351">
        <v>54</v>
      </c>
    </row>
    <row r="71" spans="1:6" ht="12" customHeight="1">
      <c r="A71" s="10"/>
      <c r="B71" s="132">
        <v>7</v>
      </c>
      <c r="C71" s="351">
        <v>10</v>
      </c>
      <c r="D71" s="350">
        <v>116</v>
      </c>
      <c r="E71" s="350">
        <v>74</v>
      </c>
      <c r="F71" s="351">
        <v>42</v>
      </c>
    </row>
    <row r="72" spans="1:6" ht="12" customHeight="1">
      <c r="A72" s="191"/>
      <c r="B72" s="132">
        <v>8</v>
      </c>
      <c r="C72" s="351">
        <v>10</v>
      </c>
      <c r="D72" s="350">
        <v>115</v>
      </c>
      <c r="E72" s="350">
        <v>75</v>
      </c>
      <c r="F72" s="351">
        <v>40</v>
      </c>
    </row>
    <row r="73" spans="1:6" ht="12" customHeight="1">
      <c r="A73" s="187"/>
      <c r="B73" s="132">
        <v>9</v>
      </c>
      <c r="C73" s="351">
        <v>9</v>
      </c>
      <c r="D73" s="350">
        <v>93</v>
      </c>
      <c r="E73" s="350">
        <v>61</v>
      </c>
      <c r="F73" s="351">
        <v>32</v>
      </c>
    </row>
    <row r="74" spans="1:6" ht="12" customHeight="1">
      <c r="A74" s="187"/>
      <c r="B74" s="101">
        <v>10</v>
      </c>
      <c r="C74" s="351">
        <v>1</v>
      </c>
      <c r="D74" s="350">
        <v>14</v>
      </c>
      <c r="E74" s="350">
        <v>5</v>
      </c>
      <c r="F74" s="351">
        <v>9</v>
      </c>
    </row>
    <row r="75" spans="1:6" ht="18" customHeight="1">
      <c r="A75" s="10"/>
      <c r="B75" s="188" t="s">
        <v>216</v>
      </c>
      <c r="C75" s="351">
        <v>11</v>
      </c>
      <c r="D75" s="350">
        <v>72</v>
      </c>
      <c r="E75" s="350">
        <v>44</v>
      </c>
      <c r="F75" s="351">
        <v>28</v>
      </c>
    </row>
    <row r="76" spans="1:6" ht="12" customHeight="1">
      <c r="A76" s="10"/>
      <c r="B76" s="188" t="s">
        <v>202</v>
      </c>
      <c r="C76" s="351">
        <v>12</v>
      </c>
      <c r="D76" s="350">
        <v>86</v>
      </c>
      <c r="E76" s="350">
        <v>50</v>
      </c>
      <c r="F76" s="351">
        <v>36</v>
      </c>
    </row>
    <row r="77" spans="1:6" ht="12" customHeight="1">
      <c r="A77" s="10"/>
      <c r="B77" s="188" t="s">
        <v>203</v>
      </c>
      <c r="C77" s="351">
        <v>12</v>
      </c>
      <c r="D77" s="350">
        <v>106</v>
      </c>
      <c r="E77" s="350">
        <v>58</v>
      </c>
      <c r="F77" s="351">
        <v>48</v>
      </c>
    </row>
    <row r="78" spans="1:6" ht="12" customHeight="1">
      <c r="A78" s="10"/>
      <c r="B78" s="188" t="s">
        <v>204</v>
      </c>
      <c r="C78" s="351">
        <v>10</v>
      </c>
      <c r="D78" s="350">
        <v>90</v>
      </c>
      <c r="E78" s="350">
        <v>56</v>
      </c>
      <c r="F78" s="351">
        <v>34</v>
      </c>
    </row>
    <row r="79" spans="1:6" ht="18" customHeight="1">
      <c r="A79" s="10"/>
      <c r="B79" s="190" t="s">
        <v>148</v>
      </c>
      <c r="C79" s="353">
        <v>153</v>
      </c>
      <c r="D79" s="352">
        <v>1450</v>
      </c>
      <c r="E79" s="352">
        <v>917</v>
      </c>
      <c r="F79" s="353">
        <v>533</v>
      </c>
    </row>
    <row r="80" spans="1:6" ht="24" customHeight="1">
      <c r="A80" s="187" t="s">
        <v>195</v>
      </c>
      <c r="B80" s="101" t="s">
        <v>149</v>
      </c>
      <c r="C80" s="351">
        <v>22</v>
      </c>
      <c r="D80" s="350">
        <v>213</v>
      </c>
      <c r="E80" s="350">
        <v>144</v>
      </c>
      <c r="F80" s="351">
        <v>69</v>
      </c>
    </row>
    <row r="81" spans="1:6">
      <c r="A81" s="191"/>
      <c r="B81" s="132">
        <v>2</v>
      </c>
      <c r="C81" s="351">
        <v>25</v>
      </c>
      <c r="D81" s="350">
        <v>228</v>
      </c>
      <c r="E81" s="350">
        <v>148</v>
      </c>
      <c r="F81" s="351">
        <v>80</v>
      </c>
    </row>
    <row r="82" spans="1:6">
      <c r="A82" s="187"/>
      <c r="B82" s="132">
        <v>3</v>
      </c>
      <c r="C82" s="351">
        <v>21</v>
      </c>
      <c r="D82" s="350">
        <v>215</v>
      </c>
      <c r="E82" s="350">
        <v>144</v>
      </c>
      <c r="F82" s="351">
        <v>71</v>
      </c>
    </row>
    <row r="83" spans="1:6" ht="13.5">
      <c r="A83" s="187"/>
      <c r="B83" s="101" t="s">
        <v>150</v>
      </c>
      <c r="C83" s="351">
        <v>21</v>
      </c>
      <c r="D83" s="350">
        <v>206</v>
      </c>
      <c r="E83" s="350">
        <v>125</v>
      </c>
      <c r="F83" s="351">
        <v>81</v>
      </c>
    </row>
    <row r="84" spans="1:6" ht="12" customHeight="1">
      <c r="A84" s="10"/>
      <c r="B84" s="132">
        <v>5</v>
      </c>
      <c r="C84" s="351">
        <v>16</v>
      </c>
      <c r="D84" s="350">
        <v>178</v>
      </c>
      <c r="E84" s="350">
        <v>112</v>
      </c>
      <c r="F84" s="351">
        <v>66</v>
      </c>
    </row>
    <row r="85" spans="1:6" ht="12" customHeight="1">
      <c r="A85" s="10"/>
      <c r="B85" s="132">
        <v>6</v>
      </c>
      <c r="C85" s="351">
        <v>19</v>
      </c>
      <c r="D85" s="350">
        <v>211</v>
      </c>
      <c r="E85" s="350">
        <v>133</v>
      </c>
      <c r="F85" s="351">
        <v>78</v>
      </c>
    </row>
    <row r="86" spans="1:6" ht="12" customHeight="1">
      <c r="A86" s="10"/>
      <c r="B86" s="132">
        <v>7</v>
      </c>
      <c r="C86" s="351">
        <v>17</v>
      </c>
      <c r="D86" s="350">
        <v>185</v>
      </c>
      <c r="E86" s="350">
        <v>111</v>
      </c>
      <c r="F86" s="351">
        <v>74</v>
      </c>
    </row>
    <row r="87" spans="1:6" ht="12" customHeight="1">
      <c r="A87" s="10"/>
      <c r="B87" s="132">
        <v>8</v>
      </c>
      <c r="C87" s="351">
        <v>18</v>
      </c>
      <c r="D87" s="350">
        <v>188</v>
      </c>
      <c r="E87" s="350">
        <v>117</v>
      </c>
      <c r="F87" s="351">
        <v>71</v>
      </c>
    </row>
    <row r="88" spans="1:6" ht="12" customHeight="1">
      <c r="A88" s="10"/>
      <c r="B88" s="132">
        <v>9</v>
      </c>
      <c r="C88" s="351">
        <v>16</v>
      </c>
      <c r="D88" s="350">
        <v>176</v>
      </c>
      <c r="E88" s="350">
        <v>106</v>
      </c>
      <c r="F88" s="351">
        <v>70</v>
      </c>
    </row>
    <row r="89" spans="1:6" ht="12" customHeight="1">
      <c r="A89" s="10"/>
      <c r="B89" s="101">
        <v>10</v>
      </c>
      <c r="C89" s="351">
        <v>5</v>
      </c>
      <c r="D89" s="350">
        <v>62</v>
      </c>
      <c r="E89" s="350">
        <v>39</v>
      </c>
      <c r="F89" s="351">
        <v>23</v>
      </c>
    </row>
    <row r="90" spans="1:6" ht="18" customHeight="1">
      <c r="A90" s="10"/>
      <c r="B90" s="188" t="s">
        <v>216</v>
      </c>
      <c r="C90" s="351">
        <v>16</v>
      </c>
      <c r="D90" s="350">
        <v>83</v>
      </c>
      <c r="E90" s="350">
        <v>64</v>
      </c>
      <c r="F90" s="351">
        <v>19</v>
      </c>
    </row>
    <row r="91" spans="1:6" ht="12" customHeight="1">
      <c r="A91" s="10"/>
      <c r="B91" s="188" t="s">
        <v>202</v>
      </c>
      <c r="C91" s="351">
        <v>20</v>
      </c>
      <c r="D91" s="350">
        <v>119</v>
      </c>
      <c r="E91" s="350">
        <v>80</v>
      </c>
      <c r="F91" s="351">
        <v>39</v>
      </c>
    </row>
    <row r="92" spans="1:6" ht="12" customHeight="1">
      <c r="A92" s="10"/>
      <c r="B92" s="188" t="s">
        <v>203</v>
      </c>
      <c r="C92" s="351">
        <v>16</v>
      </c>
      <c r="D92" s="350">
        <v>98</v>
      </c>
      <c r="E92" s="350">
        <v>66</v>
      </c>
      <c r="F92" s="351">
        <v>32</v>
      </c>
    </row>
    <row r="93" spans="1:6" ht="12" customHeight="1">
      <c r="A93" s="10"/>
      <c r="B93" s="188" t="s">
        <v>204</v>
      </c>
      <c r="C93" s="351">
        <v>16</v>
      </c>
      <c r="D93" s="350">
        <v>125</v>
      </c>
      <c r="E93" s="350">
        <v>77</v>
      </c>
      <c r="F93" s="351">
        <v>48</v>
      </c>
    </row>
    <row r="94" spans="1:6" ht="18" customHeight="1">
      <c r="A94" s="10"/>
      <c r="B94" s="190" t="s">
        <v>148</v>
      </c>
      <c r="C94" s="353">
        <v>248</v>
      </c>
      <c r="D94" s="352">
        <v>2287</v>
      </c>
      <c r="E94" s="352">
        <v>1466</v>
      </c>
      <c r="F94" s="353">
        <v>821</v>
      </c>
    </row>
    <row r="95" spans="1:6" ht="24" customHeight="1">
      <c r="A95" s="187" t="s">
        <v>196</v>
      </c>
      <c r="B95" s="132">
        <v>1</v>
      </c>
      <c r="C95" s="351">
        <v>12</v>
      </c>
      <c r="D95" s="350">
        <v>103</v>
      </c>
      <c r="E95" s="350">
        <v>70</v>
      </c>
      <c r="F95" s="351">
        <v>33</v>
      </c>
    </row>
    <row r="96" spans="1:6">
      <c r="A96" s="191"/>
      <c r="B96" s="132">
        <v>2</v>
      </c>
      <c r="C96" s="351">
        <v>15</v>
      </c>
      <c r="D96" s="350">
        <v>113</v>
      </c>
      <c r="E96" s="350">
        <v>77</v>
      </c>
      <c r="F96" s="351">
        <v>36</v>
      </c>
    </row>
    <row r="97" spans="1:6">
      <c r="A97" s="187"/>
      <c r="B97" s="132">
        <v>3</v>
      </c>
      <c r="C97" s="351">
        <v>11</v>
      </c>
      <c r="D97" s="350">
        <v>119</v>
      </c>
      <c r="E97" s="350">
        <v>76</v>
      </c>
      <c r="F97" s="351">
        <v>43</v>
      </c>
    </row>
    <row r="98" spans="1:6">
      <c r="A98" s="187"/>
      <c r="B98" s="132">
        <v>4</v>
      </c>
      <c r="C98" s="351">
        <v>12</v>
      </c>
      <c r="D98" s="350">
        <v>125</v>
      </c>
      <c r="E98" s="350">
        <v>78</v>
      </c>
      <c r="F98" s="351">
        <v>47</v>
      </c>
    </row>
    <row r="99" spans="1:6" ht="12" customHeight="1">
      <c r="A99" s="10"/>
      <c r="B99" s="132">
        <v>5</v>
      </c>
      <c r="C99" s="351">
        <v>10</v>
      </c>
      <c r="D99" s="350">
        <v>100</v>
      </c>
      <c r="E99" s="350">
        <v>65</v>
      </c>
      <c r="F99" s="351">
        <v>35</v>
      </c>
    </row>
    <row r="100" spans="1:6" ht="12" customHeight="1">
      <c r="A100" s="10"/>
      <c r="B100" s="132">
        <v>6</v>
      </c>
      <c r="C100" s="351">
        <v>12</v>
      </c>
      <c r="D100" s="350">
        <v>135</v>
      </c>
      <c r="E100" s="350">
        <v>78</v>
      </c>
      <c r="F100" s="351">
        <v>57</v>
      </c>
    </row>
    <row r="101" spans="1:6" ht="12" customHeight="1">
      <c r="A101" s="10"/>
      <c r="B101" s="132">
        <v>7</v>
      </c>
      <c r="C101" s="351">
        <v>12</v>
      </c>
      <c r="D101" s="350">
        <v>129</v>
      </c>
      <c r="E101" s="350">
        <v>86</v>
      </c>
      <c r="F101" s="351">
        <v>43</v>
      </c>
    </row>
    <row r="102" spans="1:6" ht="12" customHeight="1">
      <c r="A102" s="10"/>
      <c r="B102" s="132">
        <v>8</v>
      </c>
      <c r="C102" s="351">
        <v>9</v>
      </c>
      <c r="D102" s="350">
        <v>104</v>
      </c>
      <c r="E102" s="350">
        <v>63</v>
      </c>
      <c r="F102" s="351">
        <v>41</v>
      </c>
    </row>
    <row r="103" spans="1:6" ht="12" customHeight="1">
      <c r="A103" s="10"/>
      <c r="B103" s="132">
        <v>9</v>
      </c>
      <c r="C103" s="351">
        <v>12</v>
      </c>
      <c r="D103" s="350">
        <v>138</v>
      </c>
      <c r="E103" s="350">
        <v>83</v>
      </c>
      <c r="F103" s="351">
        <v>55</v>
      </c>
    </row>
    <row r="104" spans="1:6" ht="12" customHeight="1">
      <c r="A104" s="10"/>
      <c r="B104" s="101">
        <v>10</v>
      </c>
      <c r="C104" s="351">
        <v>2</v>
      </c>
      <c r="D104" s="350">
        <v>22</v>
      </c>
      <c r="E104" s="350">
        <v>15</v>
      </c>
      <c r="F104" s="351">
        <v>7</v>
      </c>
    </row>
    <row r="105" spans="1:6" ht="18" customHeight="1">
      <c r="A105" s="10"/>
      <c r="B105" s="188" t="s">
        <v>216</v>
      </c>
      <c r="C105" s="351">
        <v>12</v>
      </c>
      <c r="D105" s="350">
        <v>66</v>
      </c>
      <c r="E105" s="350">
        <v>41</v>
      </c>
      <c r="F105" s="351">
        <v>25</v>
      </c>
    </row>
    <row r="106" spans="1:6" ht="12" customHeight="1">
      <c r="A106" s="10"/>
      <c r="B106" s="188" t="s">
        <v>202</v>
      </c>
      <c r="C106" s="351">
        <v>12</v>
      </c>
      <c r="D106" s="350">
        <v>74</v>
      </c>
      <c r="E106" s="350">
        <v>49</v>
      </c>
      <c r="F106" s="351">
        <v>25</v>
      </c>
    </row>
    <row r="107" spans="1:6" ht="12" customHeight="1">
      <c r="A107" s="10"/>
      <c r="B107" s="188" t="s">
        <v>203</v>
      </c>
      <c r="C107" s="351">
        <v>15</v>
      </c>
      <c r="D107" s="350">
        <v>98</v>
      </c>
      <c r="E107" s="350">
        <v>65</v>
      </c>
      <c r="F107" s="351">
        <v>33</v>
      </c>
    </row>
    <row r="108" spans="1:6" ht="12" customHeight="1">
      <c r="A108" s="10"/>
      <c r="B108" s="188" t="s">
        <v>204</v>
      </c>
      <c r="C108" s="351">
        <v>12</v>
      </c>
      <c r="D108" s="350">
        <v>95</v>
      </c>
      <c r="E108" s="350">
        <v>60</v>
      </c>
      <c r="F108" s="351">
        <v>35</v>
      </c>
    </row>
    <row r="109" spans="1:6" ht="18" customHeight="1">
      <c r="A109" s="10"/>
      <c r="B109" s="190" t="s">
        <v>148</v>
      </c>
      <c r="C109" s="353">
        <v>158</v>
      </c>
      <c r="D109" s="352">
        <v>1421</v>
      </c>
      <c r="E109" s="352">
        <v>906</v>
      </c>
      <c r="F109" s="353">
        <v>515</v>
      </c>
    </row>
    <row r="110" spans="1:6" ht="24" customHeight="1">
      <c r="A110" s="187" t="s">
        <v>81</v>
      </c>
      <c r="B110" s="132">
        <v>1</v>
      </c>
      <c r="C110" s="351">
        <v>10</v>
      </c>
      <c r="D110" s="350">
        <v>78</v>
      </c>
      <c r="E110" s="350">
        <v>56</v>
      </c>
      <c r="F110" s="351">
        <v>22</v>
      </c>
    </row>
    <row r="111" spans="1:6">
      <c r="A111" s="10"/>
      <c r="B111" s="132">
        <v>2</v>
      </c>
      <c r="C111" s="351">
        <v>11</v>
      </c>
      <c r="D111" s="350">
        <v>84</v>
      </c>
      <c r="E111" s="350">
        <v>61</v>
      </c>
      <c r="F111" s="351">
        <v>23</v>
      </c>
    </row>
    <row r="112" spans="1:6">
      <c r="A112" s="10"/>
      <c r="B112" s="132">
        <v>3</v>
      </c>
      <c r="C112" s="351">
        <v>13</v>
      </c>
      <c r="D112" s="350">
        <v>114</v>
      </c>
      <c r="E112" s="350">
        <v>72</v>
      </c>
      <c r="F112" s="351">
        <v>42</v>
      </c>
    </row>
    <row r="113" spans="1:6">
      <c r="A113" s="10"/>
      <c r="B113" s="132">
        <v>4</v>
      </c>
      <c r="C113" s="351">
        <v>13</v>
      </c>
      <c r="D113" s="350">
        <v>130</v>
      </c>
      <c r="E113" s="350">
        <v>79</v>
      </c>
      <c r="F113" s="351">
        <v>51</v>
      </c>
    </row>
    <row r="114" spans="1:6" ht="12" customHeight="1">
      <c r="A114" s="10"/>
      <c r="B114" s="132">
        <v>5</v>
      </c>
      <c r="C114" s="351">
        <v>11</v>
      </c>
      <c r="D114" s="350">
        <v>114</v>
      </c>
      <c r="E114" s="350">
        <v>71</v>
      </c>
      <c r="F114" s="351">
        <v>43</v>
      </c>
    </row>
    <row r="115" spans="1:6" ht="12" customHeight="1">
      <c r="A115" s="10"/>
      <c r="B115" s="132">
        <v>6</v>
      </c>
      <c r="C115" s="351">
        <v>10</v>
      </c>
      <c r="D115" s="350">
        <v>119</v>
      </c>
      <c r="E115" s="350">
        <v>77</v>
      </c>
      <c r="F115" s="351">
        <v>42</v>
      </c>
    </row>
    <row r="116" spans="1:6" ht="12" customHeight="1">
      <c r="A116" s="10"/>
      <c r="B116" s="132">
        <v>7</v>
      </c>
      <c r="C116" s="351">
        <v>10</v>
      </c>
      <c r="D116" s="350">
        <v>136</v>
      </c>
      <c r="E116" s="350">
        <v>85</v>
      </c>
      <c r="F116" s="351">
        <v>51</v>
      </c>
    </row>
    <row r="117" spans="1:6" ht="12" customHeight="1">
      <c r="A117" s="10"/>
      <c r="B117" s="132">
        <v>8</v>
      </c>
      <c r="C117" s="351">
        <v>9</v>
      </c>
      <c r="D117" s="350">
        <v>110</v>
      </c>
      <c r="E117" s="350">
        <v>57</v>
      </c>
      <c r="F117" s="351">
        <v>53</v>
      </c>
    </row>
    <row r="118" spans="1:6" ht="12" customHeight="1">
      <c r="A118" s="10"/>
      <c r="B118" s="132">
        <v>9</v>
      </c>
      <c r="C118" s="351">
        <v>12</v>
      </c>
      <c r="D118" s="350">
        <v>132</v>
      </c>
      <c r="E118" s="350">
        <v>88</v>
      </c>
      <c r="F118" s="351">
        <v>44</v>
      </c>
    </row>
    <row r="119" spans="1:6" ht="12" customHeight="1">
      <c r="A119" s="10"/>
      <c r="B119" s="101">
        <v>10</v>
      </c>
      <c r="C119" s="351">
        <v>2</v>
      </c>
      <c r="D119" s="350">
        <v>25</v>
      </c>
      <c r="E119" s="350">
        <v>12</v>
      </c>
      <c r="F119" s="351">
        <v>13</v>
      </c>
    </row>
    <row r="120" spans="1:6" ht="18" customHeight="1">
      <c r="A120" s="10"/>
      <c r="B120" s="188" t="s">
        <v>216</v>
      </c>
      <c r="C120" s="351">
        <v>14</v>
      </c>
      <c r="D120" s="350">
        <v>73</v>
      </c>
      <c r="E120" s="350">
        <v>45</v>
      </c>
      <c r="F120" s="351">
        <v>28</v>
      </c>
    </row>
    <row r="121" spans="1:6" ht="12" customHeight="1">
      <c r="A121" s="10"/>
      <c r="B121" s="188" t="s">
        <v>202</v>
      </c>
      <c r="C121" s="351">
        <v>16</v>
      </c>
      <c r="D121" s="350">
        <v>100</v>
      </c>
      <c r="E121" s="350">
        <v>70</v>
      </c>
      <c r="F121" s="351">
        <v>30</v>
      </c>
    </row>
    <row r="122" spans="1:6" ht="12" customHeight="1">
      <c r="A122" s="10"/>
      <c r="B122" s="188" t="s">
        <v>203</v>
      </c>
      <c r="C122" s="351">
        <v>12</v>
      </c>
      <c r="D122" s="350">
        <v>102</v>
      </c>
      <c r="E122" s="350">
        <v>62</v>
      </c>
      <c r="F122" s="351">
        <v>40</v>
      </c>
    </row>
    <row r="123" spans="1:6" ht="12" customHeight="1">
      <c r="A123" s="10"/>
      <c r="B123" s="188" t="s">
        <v>204</v>
      </c>
      <c r="C123" s="351">
        <v>14</v>
      </c>
      <c r="D123" s="350">
        <v>105</v>
      </c>
      <c r="E123" s="350">
        <v>64</v>
      </c>
      <c r="F123" s="351">
        <v>41</v>
      </c>
    </row>
    <row r="124" spans="1:6" ht="18" customHeight="1">
      <c r="A124" s="10"/>
      <c r="B124" s="190" t="s">
        <v>148</v>
      </c>
      <c r="C124" s="353">
        <v>157</v>
      </c>
      <c r="D124" s="352">
        <v>1422</v>
      </c>
      <c r="E124" s="352">
        <v>899</v>
      </c>
      <c r="F124" s="353">
        <v>523</v>
      </c>
    </row>
    <row r="125" spans="1:6" ht="24" customHeight="1">
      <c r="A125" s="187" t="s">
        <v>197</v>
      </c>
      <c r="B125" s="132">
        <v>1</v>
      </c>
      <c r="C125" s="351">
        <v>9</v>
      </c>
      <c r="D125" s="350">
        <v>81</v>
      </c>
      <c r="E125" s="350">
        <v>51</v>
      </c>
      <c r="F125" s="351">
        <v>30</v>
      </c>
    </row>
    <row r="126" spans="1:6">
      <c r="A126" s="10"/>
      <c r="B126" s="132">
        <v>2</v>
      </c>
      <c r="C126" s="351">
        <v>10</v>
      </c>
      <c r="D126" s="350">
        <v>103</v>
      </c>
      <c r="E126" s="350">
        <v>64</v>
      </c>
      <c r="F126" s="351">
        <v>39</v>
      </c>
    </row>
    <row r="127" spans="1:6">
      <c r="A127" s="191"/>
      <c r="B127" s="132">
        <v>3</v>
      </c>
      <c r="C127" s="351">
        <v>13</v>
      </c>
      <c r="D127" s="350">
        <v>114</v>
      </c>
      <c r="E127" s="350">
        <v>78</v>
      </c>
      <c r="F127" s="351">
        <v>36</v>
      </c>
    </row>
    <row r="128" spans="1:6">
      <c r="A128" s="187"/>
      <c r="B128" s="132">
        <v>4</v>
      </c>
      <c r="C128" s="351">
        <v>9</v>
      </c>
      <c r="D128" s="350">
        <v>105</v>
      </c>
      <c r="E128" s="350">
        <v>60</v>
      </c>
      <c r="F128" s="351">
        <v>45</v>
      </c>
    </row>
    <row r="129" spans="1:6" ht="12" customHeight="1">
      <c r="A129" s="187"/>
      <c r="B129" s="132">
        <v>5</v>
      </c>
      <c r="C129" s="351">
        <v>8</v>
      </c>
      <c r="D129" s="350">
        <v>93</v>
      </c>
      <c r="E129" s="350">
        <v>61</v>
      </c>
      <c r="F129" s="351">
        <v>32</v>
      </c>
    </row>
    <row r="130" spans="1:6" ht="12" customHeight="1">
      <c r="A130" s="10"/>
      <c r="B130" s="132">
        <v>6</v>
      </c>
      <c r="C130" s="351">
        <v>9</v>
      </c>
      <c r="D130" s="350">
        <v>102</v>
      </c>
      <c r="E130" s="350">
        <v>61</v>
      </c>
      <c r="F130" s="351">
        <v>41</v>
      </c>
    </row>
    <row r="131" spans="1:6" ht="12" customHeight="1">
      <c r="A131" s="191"/>
      <c r="B131" s="132">
        <v>7</v>
      </c>
      <c r="C131" s="351">
        <v>8</v>
      </c>
      <c r="D131" s="350">
        <v>93</v>
      </c>
      <c r="E131" s="350">
        <v>52</v>
      </c>
      <c r="F131" s="351">
        <v>41</v>
      </c>
    </row>
    <row r="132" spans="1:6" ht="12" customHeight="1">
      <c r="A132" s="187"/>
      <c r="B132" s="132">
        <v>8</v>
      </c>
      <c r="C132" s="351">
        <v>9</v>
      </c>
      <c r="D132" s="350">
        <v>98</v>
      </c>
      <c r="E132" s="350">
        <v>59</v>
      </c>
      <c r="F132" s="351">
        <v>39</v>
      </c>
    </row>
    <row r="133" spans="1:6" ht="12" customHeight="1">
      <c r="A133" s="187"/>
      <c r="B133" s="132">
        <v>9</v>
      </c>
      <c r="C133" s="351">
        <v>9</v>
      </c>
      <c r="D133" s="350">
        <v>92</v>
      </c>
      <c r="E133" s="350">
        <v>50</v>
      </c>
      <c r="F133" s="351">
        <v>42</v>
      </c>
    </row>
    <row r="134" spans="1:6" ht="12" customHeight="1">
      <c r="A134" s="187"/>
      <c r="B134" s="101">
        <v>10</v>
      </c>
      <c r="C134" s="351">
        <v>3</v>
      </c>
      <c r="D134" s="350">
        <v>43</v>
      </c>
      <c r="E134" s="350">
        <v>19</v>
      </c>
      <c r="F134" s="351">
        <v>24</v>
      </c>
    </row>
    <row r="135" spans="1:6" ht="18" customHeight="1">
      <c r="A135" s="10"/>
      <c r="B135" s="188" t="s">
        <v>216</v>
      </c>
      <c r="C135" s="351">
        <v>8</v>
      </c>
      <c r="D135" s="350">
        <v>51</v>
      </c>
      <c r="E135" s="350">
        <v>31</v>
      </c>
      <c r="F135" s="351">
        <v>20</v>
      </c>
    </row>
    <row r="136" spans="1:6" ht="12" customHeight="1">
      <c r="A136" s="10"/>
      <c r="B136" s="188" t="s">
        <v>202</v>
      </c>
      <c r="C136" s="351">
        <v>11</v>
      </c>
      <c r="D136" s="350">
        <v>70</v>
      </c>
      <c r="E136" s="350">
        <v>42</v>
      </c>
      <c r="F136" s="351">
        <v>28</v>
      </c>
    </row>
    <row r="137" spans="1:6" ht="12" customHeight="1">
      <c r="A137" s="10"/>
      <c r="B137" s="188" t="s">
        <v>203</v>
      </c>
      <c r="C137" s="351">
        <v>10</v>
      </c>
      <c r="D137" s="350">
        <v>70</v>
      </c>
      <c r="E137" s="350">
        <v>47</v>
      </c>
      <c r="F137" s="351">
        <v>23</v>
      </c>
    </row>
    <row r="138" spans="1:6" ht="12" customHeight="1">
      <c r="A138" s="10"/>
      <c r="B138" s="188" t="s">
        <v>204</v>
      </c>
      <c r="C138" s="351">
        <v>10</v>
      </c>
      <c r="D138" s="350">
        <v>88</v>
      </c>
      <c r="E138" s="350">
        <v>57</v>
      </c>
      <c r="F138" s="351">
        <v>31</v>
      </c>
    </row>
    <row r="139" spans="1:6" ht="18" customHeight="1">
      <c r="A139" s="10"/>
      <c r="B139" s="190" t="s">
        <v>148</v>
      </c>
      <c r="C139" s="353">
        <v>126</v>
      </c>
      <c r="D139" s="352">
        <v>1203</v>
      </c>
      <c r="E139" s="352">
        <v>732</v>
      </c>
      <c r="F139" s="353">
        <v>471</v>
      </c>
    </row>
    <row r="140" spans="1:6" ht="24" customHeight="1">
      <c r="A140" s="186" t="s">
        <v>86</v>
      </c>
      <c r="B140" s="132">
        <v>1</v>
      </c>
      <c r="C140" s="351">
        <v>8</v>
      </c>
      <c r="D140" s="350">
        <v>58</v>
      </c>
      <c r="E140" s="350">
        <v>39</v>
      </c>
      <c r="F140" s="351">
        <v>19</v>
      </c>
    </row>
    <row r="141" spans="1:6">
      <c r="A141" s="187" t="s">
        <v>87</v>
      </c>
      <c r="B141" s="132">
        <v>2</v>
      </c>
      <c r="C141" s="351">
        <v>9</v>
      </c>
      <c r="D141" s="350">
        <v>81</v>
      </c>
      <c r="E141" s="350">
        <v>51</v>
      </c>
      <c r="F141" s="351">
        <v>30</v>
      </c>
    </row>
    <row r="142" spans="1:6">
      <c r="A142" s="189"/>
      <c r="B142" s="132">
        <v>3</v>
      </c>
      <c r="C142" s="351">
        <v>10</v>
      </c>
      <c r="D142" s="350">
        <v>102</v>
      </c>
      <c r="E142" s="350">
        <v>70</v>
      </c>
      <c r="F142" s="351">
        <v>32</v>
      </c>
    </row>
    <row r="143" spans="1:6">
      <c r="A143" s="189"/>
      <c r="B143" s="132">
        <v>4</v>
      </c>
      <c r="C143" s="351">
        <v>10</v>
      </c>
      <c r="D143" s="350">
        <v>106</v>
      </c>
      <c r="E143" s="350">
        <v>70</v>
      </c>
      <c r="F143" s="351">
        <v>36</v>
      </c>
    </row>
    <row r="144" spans="1:6" ht="12" customHeight="1">
      <c r="A144" s="10"/>
      <c r="B144" s="132">
        <v>5</v>
      </c>
      <c r="C144" s="351">
        <v>11</v>
      </c>
      <c r="D144" s="350">
        <v>136</v>
      </c>
      <c r="E144" s="350">
        <v>86</v>
      </c>
      <c r="F144" s="351">
        <v>50</v>
      </c>
    </row>
    <row r="145" spans="1:6" ht="12" customHeight="1">
      <c r="A145" s="10"/>
      <c r="B145" s="132">
        <v>6</v>
      </c>
      <c r="C145" s="351">
        <v>9</v>
      </c>
      <c r="D145" s="350">
        <v>118</v>
      </c>
      <c r="E145" s="350">
        <v>58</v>
      </c>
      <c r="F145" s="351">
        <v>60</v>
      </c>
    </row>
    <row r="146" spans="1:6" ht="12" customHeight="1">
      <c r="A146" s="10"/>
      <c r="B146" s="132">
        <v>7</v>
      </c>
      <c r="C146" s="351">
        <v>8</v>
      </c>
      <c r="D146" s="350">
        <v>117</v>
      </c>
      <c r="E146" s="350">
        <v>83</v>
      </c>
      <c r="F146" s="351">
        <v>34</v>
      </c>
    </row>
    <row r="147" spans="1:6" ht="12" customHeight="1">
      <c r="A147" s="10"/>
      <c r="B147" s="132">
        <v>8</v>
      </c>
      <c r="C147" s="351">
        <v>10</v>
      </c>
      <c r="D147" s="350">
        <v>123</v>
      </c>
      <c r="E147" s="350">
        <v>74</v>
      </c>
      <c r="F147" s="351">
        <v>49</v>
      </c>
    </row>
    <row r="148" spans="1:6" ht="12" customHeight="1">
      <c r="A148" s="10"/>
      <c r="B148" s="132">
        <v>9</v>
      </c>
      <c r="C148" s="351">
        <v>8</v>
      </c>
      <c r="D148" s="350">
        <v>91</v>
      </c>
      <c r="E148" s="350">
        <v>61</v>
      </c>
      <c r="F148" s="351">
        <v>30</v>
      </c>
    </row>
    <row r="149" spans="1:6" ht="12" customHeight="1">
      <c r="A149" s="10"/>
      <c r="B149" s="101">
        <v>10</v>
      </c>
      <c r="C149" s="351">
        <v>2</v>
      </c>
      <c r="D149" s="350">
        <v>17</v>
      </c>
      <c r="E149" s="350">
        <v>9</v>
      </c>
      <c r="F149" s="351">
        <v>8</v>
      </c>
    </row>
    <row r="150" spans="1:6" ht="18" customHeight="1">
      <c r="A150" s="10"/>
      <c r="B150" s="188" t="s">
        <v>216</v>
      </c>
      <c r="C150" s="351">
        <v>10</v>
      </c>
      <c r="D150" s="350">
        <v>79</v>
      </c>
      <c r="E150" s="350">
        <v>49</v>
      </c>
      <c r="F150" s="351">
        <v>30</v>
      </c>
    </row>
    <row r="151" spans="1:6" ht="12" customHeight="1">
      <c r="A151" s="10"/>
      <c r="B151" s="188" t="s">
        <v>202</v>
      </c>
      <c r="C151" s="351">
        <v>12</v>
      </c>
      <c r="D151" s="350">
        <v>90</v>
      </c>
      <c r="E151" s="350">
        <v>60</v>
      </c>
      <c r="F151" s="351">
        <v>30</v>
      </c>
    </row>
    <row r="152" spans="1:6" ht="12" customHeight="1">
      <c r="A152" s="10"/>
      <c r="B152" s="188" t="s">
        <v>203</v>
      </c>
      <c r="C152" s="351">
        <v>14</v>
      </c>
      <c r="D152" s="350">
        <v>107</v>
      </c>
      <c r="E152" s="350">
        <v>59</v>
      </c>
      <c r="F152" s="351">
        <v>48</v>
      </c>
    </row>
    <row r="153" spans="1:6" ht="12" customHeight="1">
      <c r="A153" s="10"/>
      <c r="B153" s="188" t="s">
        <v>204</v>
      </c>
      <c r="C153" s="351">
        <v>10</v>
      </c>
      <c r="D153" s="350">
        <v>82</v>
      </c>
      <c r="E153" s="350">
        <v>53</v>
      </c>
      <c r="F153" s="351">
        <v>29</v>
      </c>
    </row>
    <row r="154" spans="1:6" ht="18" customHeight="1">
      <c r="A154" s="10"/>
      <c r="B154" s="190" t="s">
        <v>148</v>
      </c>
      <c r="C154" s="353">
        <v>131</v>
      </c>
      <c r="D154" s="352">
        <v>1307</v>
      </c>
      <c r="E154" s="352">
        <v>822</v>
      </c>
      <c r="F154" s="353">
        <v>485</v>
      </c>
    </row>
    <row r="155" spans="1:6" ht="24" customHeight="1">
      <c r="A155" s="187" t="s">
        <v>198</v>
      </c>
      <c r="B155" s="101" t="s">
        <v>149</v>
      </c>
      <c r="C155" s="351">
        <v>23</v>
      </c>
      <c r="D155" s="350">
        <v>202</v>
      </c>
      <c r="E155" s="350">
        <v>125</v>
      </c>
      <c r="F155" s="351">
        <v>77</v>
      </c>
    </row>
    <row r="156" spans="1:6">
      <c r="A156" s="191"/>
      <c r="B156" s="132">
        <v>2</v>
      </c>
      <c r="C156" s="351">
        <v>22</v>
      </c>
      <c r="D156" s="350">
        <v>202</v>
      </c>
      <c r="E156" s="350">
        <v>139</v>
      </c>
      <c r="F156" s="351">
        <v>63</v>
      </c>
    </row>
    <row r="157" spans="1:6">
      <c r="A157" s="187"/>
      <c r="B157" s="132">
        <v>3</v>
      </c>
      <c r="C157" s="351">
        <v>23</v>
      </c>
      <c r="D157" s="350">
        <v>231</v>
      </c>
      <c r="E157" s="350">
        <v>143</v>
      </c>
      <c r="F157" s="351">
        <v>88</v>
      </c>
    </row>
    <row r="158" spans="1:6" ht="13.5">
      <c r="A158" s="187"/>
      <c r="B158" s="101" t="s">
        <v>150</v>
      </c>
      <c r="C158" s="351">
        <v>23</v>
      </c>
      <c r="D158" s="350">
        <v>216</v>
      </c>
      <c r="E158" s="350">
        <v>152</v>
      </c>
      <c r="F158" s="351">
        <v>64</v>
      </c>
    </row>
    <row r="159" spans="1:6" ht="12" customHeight="1">
      <c r="A159" s="10"/>
      <c r="B159" s="132">
        <v>5</v>
      </c>
      <c r="C159" s="351">
        <v>22</v>
      </c>
      <c r="D159" s="350">
        <v>212</v>
      </c>
      <c r="E159" s="350">
        <v>135</v>
      </c>
      <c r="F159" s="351">
        <v>77</v>
      </c>
    </row>
    <row r="160" spans="1:6" ht="12" customHeight="1">
      <c r="A160" s="10"/>
      <c r="B160" s="132">
        <v>6</v>
      </c>
      <c r="C160" s="351">
        <v>19</v>
      </c>
      <c r="D160" s="350">
        <v>227</v>
      </c>
      <c r="E160" s="350">
        <v>135</v>
      </c>
      <c r="F160" s="351">
        <v>92</v>
      </c>
    </row>
    <row r="161" spans="1:6" ht="12" customHeight="1">
      <c r="A161" s="10"/>
      <c r="B161" s="132">
        <v>7</v>
      </c>
      <c r="C161" s="351">
        <v>25</v>
      </c>
      <c r="D161" s="350">
        <v>258</v>
      </c>
      <c r="E161" s="350">
        <v>167</v>
      </c>
      <c r="F161" s="351">
        <v>91</v>
      </c>
    </row>
    <row r="162" spans="1:6" ht="12" customHeight="1">
      <c r="A162" s="10"/>
      <c r="B162" s="132">
        <v>8</v>
      </c>
      <c r="C162" s="351">
        <v>23</v>
      </c>
      <c r="D162" s="350">
        <v>248</v>
      </c>
      <c r="E162" s="350">
        <v>159</v>
      </c>
      <c r="F162" s="351">
        <v>89</v>
      </c>
    </row>
    <row r="163" spans="1:6" ht="12" customHeight="1">
      <c r="A163" s="10"/>
      <c r="B163" s="132">
        <v>9</v>
      </c>
      <c r="C163" s="351">
        <v>22</v>
      </c>
      <c r="D163" s="350">
        <v>215</v>
      </c>
      <c r="E163" s="350">
        <v>129</v>
      </c>
      <c r="F163" s="351">
        <v>86</v>
      </c>
    </row>
    <row r="164" spans="1:6" ht="12" customHeight="1">
      <c r="A164" s="10"/>
      <c r="B164" s="101">
        <v>10</v>
      </c>
      <c r="C164" s="351">
        <v>5</v>
      </c>
      <c r="D164" s="350">
        <v>41</v>
      </c>
      <c r="E164" s="350">
        <v>25</v>
      </c>
      <c r="F164" s="351">
        <v>16</v>
      </c>
    </row>
    <row r="165" spans="1:6" ht="18" customHeight="1">
      <c r="A165" s="10"/>
      <c r="B165" s="188" t="s">
        <v>216</v>
      </c>
      <c r="C165" s="351">
        <v>14</v>
      </c>
      <c r="D165" s="350">
        <v>102</v>
      </c>
      <c r="E165" s="350">
        <v>64</v>
      </c>
      <c r="F165" s="351">
        <v>38</v>
      </c>
    </row>
    <row r="166" spans="1:6" ht="12" customHeight="1">
      <c r="A166" s="10"/>
      <c r="B166" s="188" t="s">
        <v>202</v>
      </c>
      <c r="C166" s="351">
        <v>15</v>
      </c>
      <c r="D166" s="350">
        <v>112</v>
      </c>
      <c r="E166" s="350">
        <v>64</v>
      </c>
      <c r="F166" s="351">
        <v>48</v>
      </c>
    </row>
    <row r="167" spans="1:6" ht="12" customHeight="1">
      <c r="A167" s="10"/>
      <c r="B167" s="188" t="s">
        <v>203</v>
      </c>
      <c r="C167" s="351">
        <v>17</v>
      </c>
      <c r="D167" s="350">
        <v>137</v>
      </c>
      <c r="E167" s="350">
        <v>80</v>
      </c>
      <c r="F167" s="351">
        <v>57</v>
      </c>
    </row>
    <row r="168" spans="1:6" ht="12" customHeight="1">
      <c r="A168" s="10"/>
      <c r="B168" s="188" t="s">
        <v>204</v>
      </c>
      <c r="C168" s="351">
        <v>17</v>
      </c>
      <c r="D168" s="350">
        <v>147</v>
      </c>
      <c r="E168" s="350">
        <v>87</v>
      </c>
      <c r="F168" s="351">
        <v>60</v>
      </c>
    </row>
    <row r="169" spans="1:6" ht="18" customHeight="1">
      <c r="A169" s="10"/>
      <c r="B169" s="190" t="s">
        <v>148</v>
      </c>
      <c r="C169" s="353">
        <v>270</v>
      </c>
      <c r="D169" s="352">
        <v>2550</v>
      </c>
      <c r="E169" s="352">
        <v>1604</v>
      </c>
      <c r="F169" s="353">
        <v>946</v>
      </c>
    </row>
    <row r="170" spans="1:6" ht="24" customHeight="1">
      <c r="A170" s="187" t="s">
        <v>226</v>
      </c>
      <c r="B170" s="132">
        <v>1</v>
      </c>
      <c r="C170" s="351">
        <v>4</v>
      </c>
      <c r="D170" s="350">
        <v>39</v>
      </c>
      <c r="E170" s="350">
        <v>24</v>
      </c>
      <c r="F170" s="351">
        <v>15</v>
      </c>
    </row>
    <row r="171" spans="1:6">
      <c r="A171" s="191"/>
      <c r="B171" s="132">
        <v>2</v>
      </c>
      <c r="C171" s="351">
        <v>5</v>
      </c>
      <c r="D171" s="350">
        <v>41</v>
      </c>
      <c r="E171" s="350">
        <v>28</v>
      </c>
      <c r="F171" s="351">
        <v>13</v>
      </c>
    </row>
    <row r="172" spans="1:6">
      <c r="A172" s="187"/>
      <c r="B172" s="132">
        <v>3</v>
      </c>
      <c r="C172" s="351">
        <v>5</v>
      </c>
      <c r="D172" s="350">
        <v>54</v>
      </c>
      <c r="E172" s="350">
        <v>29</v>
      </c>
      <c r="F172" s="351">
        <v>25</v>
      </c>
    </row>
    <row r="173" spans="1:6">
      <c r="A173" s="187"/>
      <c r="B173" s="132">
        <v>4</v>
      </c>
      <c r="C173" s="351">
        <v>7</v>
      </c>
      <c r="D173" s="350">
        <v>72</v>
      </c>
      <c r="E173" s="350">
        <v>50</v>
      </c>
      <c r="F173" s="351">
        <v>22</v>
      </c>
    </row>
    <row r="174" spans="1:6" ht="12" customHeight="1">
      <c r="A174" s="10"/>
      <c r="B174" s="132">
        <v>5</v>
      </c>
      <c r="C174" s="351">
        <v>5</v>
      </c>
      <c r="D174" s="350">
        <v>70</v>
      </c>
      <c r="E174" s="350">
        <v>41</v>
      </c>
      <c r="F174" s="351">
        <v>29</v>
      </c>
    </row>
    <row r="175" spans="1:6" ht="12" customHeight="1">
      <c r="A175" s="10"/>
      <c r="B175" s="132">
        <v>6</v>
      </c>
      <c r="C175" s="351">
        <v>6</v>
      </c>
      <c r="D175" s="350">
        <v>64</v>
      </c>
      <c r="E175" s="350">
        <v>46</v>
      </c>
      <c r="F175" s="351">
        <v>18</v>
      </c>
    </row>
    <row r="176" spans="1:6" ht="12" customHeight="1">
      <c r="A176" s="10"/>
      <c r="B176" s="132">
        <v>7</v>
      </c>
      <c r="C176" s="351">
        <v>5</v>
      </c>
      <c r="D176" s="350">
        <v>73</v>
      </c>
      <c r="E176" s="350">
        <v>44</v>
      </c>
      <c r="F176" s="351">
        <v>29</v>
      </c>
    </row>
    <row r="177" spans="1:6" ht="12" customHeight="1">
      <c r="A177" s="10"/>
      <c r="B177" s="132">
        <v>8</v>
      </c>
      <c r="C177" s="351">
        <v>7</v>
      </c>
      <c r="D177" s="350">
        <v>89</v>
      </c>
      <c r="E177" s="350">
        <v>52</v>
      </c>
      <c r="F177" s="351">
        <v>37</v>
      </c>
    </row>
    <row r="178" spans="1:6" ht="12" customHeight="1">
      <c r="A178" s="10"/>
      <c r="B178" s="132">
        <v>9</v>
      </c>
      <c r="C178" s="351">
        <v>7</v>
      </c>
      <c r="D178" s="350">
        <v>58</v>
      </c>
      <c r="E178" s="350">
        <v>30</v>
      </c>
      <c r="F178" s="351">
        <v>28</v>
      </c>
    </row>
    <row r="179" spans="1:6" ht="12" customHeight="1">
      <c r="A179" s="10"/>
      <c r="B179" s="101">
        <v>10</v>
      </c>
      <c r="C179" s="351">
        <v>1</v>
      </c>
      <c r="D179" s="350">
        <v>9</v>
      </c>
      <c r="E179" s="350">
        <v>8</v>
      </c>
      <c r="F179" s="351">
        <v>1</v>
      </c>
    </row>
    <row r="180" spans="1:6" ht="18" customHeight="1">
      <c r="A180" s="10"/>
      <c r="B180" s="188" t="s">
        <v>216</v>
      </c>
      <c r="C180" s="351">
        <v>6</v>
      </c>
      <c r="D180" s="350">
        <v>41</v>
      </c>
      <c r="E180" s="350">
        <v>28</v>
      </c>
      <c r="F180" s="351">
        <v>13</v>
      </c>
    </row>
    <row r="181" spans="1:6" ht="12" customHeight="1">
      <c r="A181" s="10"/>
      <c r="B181" s="188" t="s">
        <v>202</v>
      </c>
      <c r="C181" s="351">
        <v>5</v>
      </c>
      <c r="D181" s="350">
        <v>43</v>
      </c>
      <c r="E181" s="350">
        <v>25</v>
      </c>
      <c r="F181" s="351">
        <v>18</v>
      </c>
    </row>
    <row r="182" spans="1:6" ht="12" customHeight="1">
      <c r="A182" s="10"/>
      <c r="B182" s="188" t="s">
        <v>203</v>
      </c>
      <c r="C182" s="351">
        <v>6</v>
      </c>
      <c r="D182" s="350">
        <v>48</v>
      </c>
      <c r="E182" s="350">
        <v>28</v>
      </c>
      <c r="F182" s="351">
        <v>20</v>
      </c>
    </row>
    <row r="183" spans="1:6" ht="12" customHeight="1">
      <c r="A183" s="10"/>
      <c r="B183" s="188" t="s">
        <v>204</v>
      </c>
      <c r="C183" s="351">
        <v>6</v>
      </c>
      <c r="D183" s="350">
        <v>50</v>
      </c>
      <c r="E183" s="350">
        <v>31</v>
      </c>
      <c r="F183" s="351">
        <v>19</v>
      </c>
    </row>
    <row r="184" spans="1:6" ht="18" customHeight="1">
      <c r="A184" s="10"/>
      <c r="B184" s="190" t="s">
        <v>148</v>
      </c>
      <c r="C184" s="353">
        <v>75</v>
      </c>
      <c r="D184" s="352">
        <v>751</v>
      </c>
      <c r="E184" s="352">
        <v>464</v>
      </c>
      <c r="F184" s="353">
        <v>287</v>
      </c>
    </row>
    <row r="185" spans="1:6" ht="24" customHeight="1">
      <c r="A185" s="187" t="s">
        <v>82</v>
      </c>
      <c r="B185" s="132">
        <v>1</v>
      </c>
      <c r="C185" s="351">
        <v>4</v>
      </c>
      <c r="D185" s="350">
        <v>28</v>
      </c>
      <c r="E185" s="350">
        <v>16</v>
      </c>
      <c r="F185" s="351">
        <v>12</v>
      </c>
    </row>
    <row r="186" spans="1:6">
      <c r="A186" s="10"/>
      <c r="B186" s="132">
        <v>2</v>
      </c>
      <c r="C186" s="351">
        <v>6</v>
      </c>
      <c r="D186" s="350">
        <v>55</v>
      </c>
      <c r="E186" s="350">
        <v>41</v>
      </c>
      <c r="F186" s="351">
        <v>14</v>
      </c>
    </row>
    <row r="187" spans="1:6">
      <c r="A187" s="10"/>
      <c r="B187" s="132">
        <v>3</v>
      </c>
      <c r="C187" s="351">
        <v>6</v>
      </c>
      <c r="D187" s="350">
        <v>60</v>
      </c>
      <c r="E187" s="350">
        <v>42</v>
      </c>
      <c r="F187" s="351">
        <v>18</v>
      </c>
    </row>
    <row r="188" spans="1:6">
      <c r="A188" s="10"/>
      <c r="B188" s="132">
        <v>4</v>
      </c>
      <c r="C188" s="351">
        <v>8</v>
      </c>
      <c r="D188" s="350">
        <v>86</v>
      </c>
      <c r="E188" s="350">
        <v>54</v>
      </c>
      <c r="F188" s="351">
        <v>32</v>
      </c>
    </row>
    <row r="189" spans="1:6" ht="12" customHeight="1">
      <c r="A189" s="10"/>
      <c r="B189" s="132">
        <v>5</v>
      </c>
      <c r="C189" s="351">
        <v>9</v>
      </c>
      <c r="D189" s="350">
        <v>92</v>
      </c>
      <c r="E189" s="350">
        <v>54</v>
      </c>
      <c r="F189" s="351">
        <v>38</v>
      </c>
    </row>
    <row r="190" spans="1:6" ht="12" customHeight="1">
      <c r="A190" s="10"/>
      <c r="B190" s="132">
        <v>6</v>
      </c>
      <c r="C190" s="351">
        <v>8</v>
      </c>
      <c r="D190" s="350">
        <v>101</v>
      </c>
      <c r="E190" s="350">
        <v>65</v>
      </c>
      <c r="F190" s="351">
        <v>36</v>
      </c>
    </row>
    <row r="191" spans="1:6" ht="12" customHeight="1">
      <c r="A191" s="10"/>
      <c r="B191" s="132">
        <v>7</v>
      </c>
      <c r="C191" s="351">
        <v>8</v>
      </c>
      <c r="D191" s="350">
        <v>100</v>
      </c>
      <c r="E191" s="350">
        <v>61</v>
      </c>
      <c r="F191" s="351">
        <v>39</v>
      </c>
    </row>
    <row r="192" spans="1:6" ht="12" customHeight="1">
      <c r="A192" s="10"/>
      <c r="B192" s="132">
        <v>8</v>
      </c>
      <c r="C192" s="351">
        <v>9</v>
      </c>
      <c r="D192" s="350">
        <v>92</v>
      </c>
      <c r="E192" s="350">
        <v>57</v>
      </c>
      <c r="F192" s="351">
        <v>35</v>
      </c>
    </row>
    <row r="193" spans="1:6" ht="12" customHeight="1">
      <c r="A193" s="10"/>
      <c r="B193" s="132">
        <v>9</v>
      </c>
      <c r="C193" s="351">
        <v>8</v>
      </c>
      <c r="D193" s="350">
        <v>91</v>
      </c>
      <c r="E193" s="350">
        <v>55</v>
      </c>
      <c r="F193" s="351">
        <v>36</v>
      </c>
    </row>
    <row r="194" spans="1:6" ht="12" customHeight="1">
      <c r="A194" s="10"/>
      <c r="B194" s="101">
        <v>10</v>
      </c>
      <c r="C194" s="351">
        <v>1</v>
      </c>
      <c r="D194" s="350">
        <v>12</v>
      </c>
      <c r="E194" s="350">
        <v>6</v>
      </c>
      <c r="F194" s="351">
        <v>6</v>
      </c>
    </row>
    <row r="195" spans="1:6" ht="18" customHeight="1">
      <c r="A195" s="10"/>
      <c r="B195" s="188" t="s">
        <v>216</v>
      </c>
      <c r="C195" s="351">
        <v>4</v>
      </c>
      <c r="D195" s="350">
        <v>27</v>
      </c>
      <c r="E195" s="350">
        <v>18</v>
      </c>
      <c r="F195" s="351">
        <v>9</v>
      </c>
    </row>
    <row r="196" spans="1:6" ht="12" customHeight="1">
      <c r="A196" s="10"/>
      <c r="B196" s="188" t="s">
        <v>202</v>
      </c>
      <c r="C196" s="351">
        <v>7</v>
      </c>
      <c r="D196" s="350">
        <v>49</v>
      </c>
      <c r="E196" s="350">
        <v>38</v>
      </c>
      <c r="F196" s="351">
        <v>11</v>
      </c>
    </row>
    <row r="197" spans="1:6" ht="12" customHeight="1">
      <c r="A197" s="10"/>
      <c r="B197" s="188" t="s">
        <v>203</v>
      </c>
      <c r="C197" s="351">
        <v>7</v>
      </c>
      <c r="D197" s="350">
        <v>59</v>
      </c>
      <c r="E197" s="350">
        <v>39</v>
      </c>
      <c r="F197" s="351">
        <v>20</v>
      </c>
    </row>
    <row r="198" spans="1:6" ht="12" customHeight="1">
      <c r="A198" s="10"/>
      <c r="B198" s="188" t="s">
        <v>204</v>
      </c>
      <c r="C198" s="351">
        <v>6</v>
      </c>
      <c r="D198" s="350">
        <v>48</v>
      </c>
      <c r="E198" s="350">
        <v>31</v>
      </c>
      <c r="F198" s="351">
        <v>17</v>
      </c>
    </row>
    <row r="199" spans="1:6" ht="18" customHeight="1">
      <c r="A199" s="10"/>
      <c r="B199" s="190" t="s">
        <v>148</v>
      </c>
      <c r="C199" s="353">
        <v>91</v>
      </c>
      <c r="D199" s="352">
        <v>900</v>
      </c>
      <c r="E199" s="352">
        <v>577</v>
      </c>
      <c r="F199" s="353">
        <v>323</v>
      </c>
    </row>
    <row r="200" spans="1:6" s="1" customFormat="1" ht="24" customHeight="1">
      <c r="A200" s="189" t="s">
        <v>199</v>
      </c>
      <c r="B200" s="82" t="s">
        <v>151</v>
      </c>
      <c r="C200" s="353">
        <v>139</v>
      </c>
      <c r="D200" s="352">
        <v>1200</v>
      </c>
      <c r="E200" s="352">
        <v>782</v>
      </c>
      <c r="F200" s="353">
        <v>418</v>
      </c>
    </row>
    <row r="201" spans="1:6" s="1" customFormat="1">
      <c r="A201" s="86"/>
      <c r="B201" s="133">
        <v>2</v>
      </c>
      <c r="C201" s="353">
        <v>160</v>
      </c>
      <c r="D201" s="352">
        <v>1430</v>
      </c>
      <c r="E201" s="352">
        <v>945</v>
      </c>
      <c r="F201" s="353">
        <v>485</v>
      </c>
    </row>
    <row r="202" spans="1:6" s="1" customFormat="1">
      <c r="A202" s="86"/>
      <c r="B202" s="133">
        <v>3</v>
      </c>
      <c r="C202" s="353">
        <v>167</v>
      </c>
      <c r="D202" s="352">
        <v>1648</v>
      </c>
      <c r="E202" s="352">
        <v>1086</v>
      </c>
      <c r="F202" s="353">
        <v>562</v>
      </c>
    </row>
    <row r="203" spans="1:6" s="1" customFormat="1" ht="13.5">
      <c r="A203" s="86"/>
      <c r="B203" s="82" t="s">
        <v>152</v>
      </c>
      <c r="C203" s="353">
        <v>173</v>
      </c>
      <c r="D203" s="352">
        <v>1727</v>
      </c>
      <c r="E203" s="352">
        <v>1112</v>
      </c>
      <c r="F203" s="353">
        <v>615</v>
      </c>
    </row>
    <row r="204" spans="1:6" s="1" customFormat="1" ht="12" customHeight="1">
      <c r="A204" s="86"/>
      <c r="B204" s="133">
        <v>5</v>
      </c>
      <c r="C204" s="353">
        <v>146</v>
      </c>
      <c r="D204" s="352">
        <v>1592</v>
      </c>
      <c r="E204" s="352">
        <v>1014</v>
      </c>
      <c r="F204" s="353">
        <v>578</v>
      </c>
    </row>
    <row r="205" spans="1:6" s="1" customFormat="1" ht="12" customHeight="1">
      <c r="A205" s="86"/>
      <c r="B205" s="133">
        <v>6</v>
      </c>
      <c r="C205" s="353">
        <v>149</v>
      </c>
      <c r="D205" s="352">
        <v>1738</v>
      </c>
      <c r="E205" s="352">
        <v>1053</v>
      </c>
      <c r="F205" s="353">
        <v>685</v>
      </c>
    </row>
    <row r="206" spans="1:6" s="1" customFormat="1" ht="12" customHeight="1">
      <c r="A206" s="86"/>
      <c r="B206" s="133">
        <v>7</v>
      </c>
      <c r="C206" s="353">
        <v>148</v>
      </c>
      <c r="D206" s="352">
        <v>1745</v>
      </c>
      <c r="E206" s="352">
        <v>1096</v>
      </c>
      <c r="F206" s="353">
        <v>649</v>
      </c>
    </row>
    <row r="207" spans="1:6" s="1" customFormat="1" ht="12" customHeight="1">
      <c r="A207" s="86"/>
      <c r="B207" s="133">
        <v>8</v>
      </c>
      <c r="C207" s="353">
        <v>149</v>
      </c>
      <c r="D207" s="352">
        <v>1726</v>
      </c>
      <c r="E207" s="352">
        <v>1033</v>
      </c>
      <c r="F207" s="353">
        <v>693</v>
      </c>
    </row>
    <row r="208" spans="1:6" s="1" customFormat="1" ht="12" customHeight="1">
      <c r="A208" s="86"/>
      <c r="B208" s="133">
        <v>9</v>
      </c>
      <c r="C208" s="353">
        <v>145</v>
      </c>
      <c r="D208" s="352">
        <v>1580</v>
      </c>
      <c r="E208" s="352">
        <v>939</v>
      </c>
      <c r="F208" s="353">
        <v>641</v>
      </c>
    </row>
    <row r="209" spans="1:6" s="1" customFormat="1" ht="12" customHeight="1">
      <c r="A209" s="86"/>
      <c r="B209" s="82">
        <v>10</v>
      </c>
      <c r="C209" s="353">
        <v>34</v>
      </c>
      <c r="D209" s="352">
        <v>372</v>
      </c>
      <c r="E209" s="352">
        <v>206</v>
      </c>
      <c r="F209" s="353">
        <v>166</v>
      </c>
    </row>
    <row r="210" spans="1:6" s="1" customFormat="1" ht="12" customHeight="1">
      <c r="A210" s="86"/>
      <c r="B210" s="82">
        <v>11</v>
      </c>
      <c r="C210" s="353">
        <v>1</v>
      </c>
      <c r="D210" s="352">
        <v>9</v>
      </c>
      <c r="E210" s="352">
        <v>5</v>
      </c>
      <c r="F210" s="353">
        <v>4</v>
      </c>
    </row>
    <row r="211" spans="1:6" s="1" customFormat="1" ht="18" customHeight="1">
      <c r="A211" s="86"/>
      <c r="B211" s="190" t="s">
        <v>216</v>
      </c>
      <c r="C211" s="353">
        <v>119</v>
      </c>
      <c r="D211" s="352">
        <v>748</v>
      </c>
      <c r="E211" s="352">
        <v>496</v>
      </c>
      <c r="F211" s="353">
        <v>252</v>
      </c>
    </row>
    <row r="212" spans="1:6" s="1" customFormat="1" ht="12" customHeight="1">
      <c r="A212" s="86"/>
      <c r="B212" s="190" t="s">
        <v>202</v>
      </c>
      <c r="C212" s="353">
        <v>142</v>
      </c>
      <c r="D212" s="352">
        <v>958</v>
      </c>
      <c r="E212" s="352">
        <v>607</v>
      </c>
      <c r="F212" s="353">
        <v>351</v>
      </c>
    </row>
    <row r="213" spans="1:6" s="1" customFormat="1" ht="12" customHeight="1">
      <c r="A213" s="86"/>
      <c r="B213" s="190" t="s">
        <v>203</v>
      </c>
      <c r="C213" s="353">
        <v>142</v>
      </c>
      <c r="D213" s="352">
        <v>1090</v>
      </c>
      <c r="E213" s="352">
        <v>669</v>
      </c>
      <c r="F213" s="353">
        <v>421</v>
      </c>
    </row>
    <row r="214" spans="1:6" s="1" customFormat="1" ht="12" customHeight="1">
      <c r="A214" s="86"/>
      <c r="B214" s="190" t="s">
        <v>204</v>
      </c>
      <c r="C214" s="353">
        <v>143</v>
      </c>
      <c r="D214" s="352">
        <v>1182</v>
      </c>
      <c r="E214" s="352">
        <v>732</v>
      </c>
      <c r="F214" s="353">
        <v>450</v>
      </c>
    </row>
    <row r="215" spans="1:6" s="1" customFormat="1" ht="18" customHeight="1">
      <c r="A215" s="86"/>
      <c r="B215" s="190" t="s">
        <v>180</v>
      </c>
      <c r="C215" s="354">
        <v>1957</v>
      </c>
      <c r="D215" s="352">
        <v>18745</v>
      </c>
      <c r="E215" s="352">
        <v>11775</v>
      </c>
      <c r="F215" s="353">
        <v>6970</v>
      </c>
    </row>
    <row r="216" spans="1:6" s="9" customFormat="1" ht="24" customHeight="1">
      <c r="A216" s="179" t="s">
        <v>185</v>
      </c>
      <c r="B216" s="130"/>
      <c r="C216" s="78"/>
      <c r="D216" s="79"/>
      <c r="E216" s="79"/>
      <c r="F216" s="79"/>
    </row>
    <row r="217" spans="1:6" s="9" customFormat="1" ht="12" customHeight="1">
      <c r="A217" s="129" t="s">
        <v>171</v>
      </c>
      <c r="B217" s="130"/>
      <c r="C217" s="78"/>
      <c r="D217" s="79"/>
      <c r="E217" s="79"/>
      <c r="F217" s="79"/>
    </row>
  </sheetData>
  <mergeCells count="5">
    <mergeCell ref="A1:F1"/>
    <mergeCell ref="A2:A3"/>
    <mergeCell ref="B2:B3"/>
    <mergeCell ref="C2:C3"/>
    <mergeCell ref="D2:F2"/>
  </mergeCells>
  <phoneticPr fontId="0" type="noConversion"/>
  <pageMargins left="0.78740157480314965" right="0.78740157480314965" top="0.98425196850393704" bottom="0.78740157480314965" header="0.51181102362204722" footer="0.51181102362204722"/>
  <pageSetup paperSize="9" firstPageNumber="52" pageOrder="overThenDown" orientation="portrait" useFirstPageNumber="1" r:id="rId1"/>
  <headerFooter alignWithMargins="0">
    <oddHeader>&amp;C&amp;P</oddHeader>
    <oddFooter>&amp;C&amp;"Arial,Standard"&amp;6© Statistisches Landesamt des Freistaates Sachsen - B I 6 - j/15</oddFooter>
  </headerFooter>
  <rowBreaks count="3" manualBreakCount="3">
    <brk id="94" max="16383" man="1"/>
    <brk id="139" max="16383" man="1"/>
    <brk id="18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6139"/>
  <sheetViews>
    <sheetView showGridLines="0" zoomScaleNormal="100" zoomScaleSheetLayoutView="100" workbookViewId="0">
      <selection activeCell="D24" sqref="D24"/>
    </sheetView>
  </sheetViews>
  <sheetFormatPr baseColWidth="10" defaultRowHeight="0" customHeight="1" zeroHeight="1"/>
  <cols>
    <col min="1" max="1" width="19.7109375" style="258" customWidth="1"/>
    <col min="2" max="9" width="9.42578125" style="258" customWidth="1"/>
    <col min="10" max="16384" width="11.42578125" style="258"/>
  </cols>
  <sheetData>
    <row r="1" spans="1:9" ht="30" customHeight="1">
      <c r="A1" s="502" t="s">
        <v>307</v>
      </c>
      <c r="B1" s="503"/>
      <c r="C1" s="503"/>
      <c r="D1" s="503"/>
      <c r="E1" s="503"/>
      <c r="F1" s="503"/>
      <c r="G1" s="503"/>
      <c r="H1" s="503"/>
      <c r="I1" s="503"/>
    </row>
    <row r="2" spans="1:9" ht="22.5" customHeight="1">
      <c r="A2" s="504" t="s">
        <v>178</v>
      </c>
      <c r="B2" s="506" t="s">
        <v>179</v>
      </c>
      <c r="C2" s="506" t="s">
        <v>183</v>
      </c>
      <c r="D2" s="508" t="s">
        <v>213</v>
      </c>
      <c r="E2" s="509"/>
      <c r="F2" s="504"/>
      <c r="G2" s="508" t="s">
        <v>91</v>
      </c>
      <c r="H2" s="509"/>
      <c r="I2" s="509"/>
    </row>
    <row r="3" spans="1:9" ht="15.95" customHeight="1">
      <c r="A3" s="505"/>
      <c r="B3" s="507"/>
      <c r="C3" s="507"/>
      <c r="D3" s="499" t="s">
        <v>180</v>
      </c>
      <c r="E3" s="499" t="s">
        <v>181</v>
      </c>
      <c r="F3" s="499" t="s">
        <v>182</v>
      </c>
      <c r="G3" s="499" t="s">
        <v>180</v>
      </c>
      <c r="H3" s="499" t="s">
        <v>181</v>
      </c>
      <c r="I3" s="400" t="s">
        <v>182</v>
      </c>
    </row>
    <row r="4" spans="1:9" ht="36" customHeight="1">
      <c r="A4" s="401"/>
      <c r="B4" s="510" t="s">
        <v>187</v>
      </c>
      <c r="C4" s="511"/>
      <c r="D4" s="512"/>
      <c r="E4" s="512"/>
      <c r="F4" s="512"/>
      <c r="G4" s="511"/>
      <c r="H4" s="513"/>
      <c r="I4" s="511"/>
    </row>
    <row r="5" spans="1:9" s="401" customFormat="1" ht="15" customHeight="1">
      <c r="A5" s="672" t="s">
        <v>32</v>
      </c>
      <c r="B5" s="402">
        <v>2299</v>
      </c>
      <c r="C5" s="403">
        <v>26989</v>
      </c>
      <c r="D5" s="404">
        <v>617979</v>
      </c>
      <c r="E5" s="404">
        <v>313219</v>
      </c>
      <c r="F5" s="404">
        <v>304760</v>
      </c>
      <c r="G5" s="403">
        <v>41182</v>
      </c>
      <c r="H5" s="402">
        <v>9227</v>
      </c>
      <c r="I5" s="403">
        <v>31955</v>
      </c>
    </row>
    <row r="6" spans="1:9" s="401" customFormat="1" ht="15" customHeight="1">
      <c r="A6" s="672" t="s">
        <v>33</v>
      </c>
      <c r="B6" s="402">
        <v>2304</v>
      </c>
      <c r="C6" s="403">
        <v>27390</v>
      </c>
      <c r="D6" s="404">
        <v>628178</v>
      </c>
      <c r="E6" s="404">
        <v>317842</v>
      </c>
      <c r="F6" s="404">
        <v>310336</v>
      </c>
      <c r="G6" s="403">
        <v>40165</v>
      </c>
      <c r="H6" s="402">
        <v>8849</v>
      </c>
      <c r="I6" s="403">
        <v>31316</v>
      </c>
    </row>
    <row r="7" spans="1:9" s="401" customFormat="1" ht="15" customHeight="1">
      <c r="A7" s="672" t="s">
        <v>34</v>
      </c>
      <c r="B7" s="402">
        <v>2312</v>
      </c>
      <c r="C7" s="403">
        <v>27648</v>
      </c>
      <c r="D7" s="404">
        <v>631952</v>
      </c>
      <c r="E7" s="404">
        <v>319213</v>
      </c>
      <c r="F7" s="404">
        <v>312739</v>
      </c>
      <c r="G7" s="403">
        <v>40774</v>
      </c>
      <c r="H7" s="402">
        <v>9040</v>
      </c>
      <c r="I7" s="403">
        <v>31734</v>
      </c>
    </row>
    <row r="8" spans="1:9" s="401" customFormat="1" ht="15" customHeight="1">
      <c r="A8" s="672" t="s">
        <v>35</v>
      </c>
      <c r="B8" s="402">
        <v>2299</v>
      </c>
      <c r="C8" s="403">
        <v>27092</v>
      </c>
      <c r="D8" s="404">
        <v>626032</v>
      </c>
      <c r="E8" s="404">
        <v>315639</v>
      </c>
      <c r="F8" s="404">
        <v>310393</v>
      </c>
      <c r="G8" s="403">
        <v>40754</v>
      </c>
      <c r="H8" s="402">
        <v>8982</v>
      </c>
      <c r="I8" s="403">
        <v>31772</v>
      </c>
    </row>
    <row r="9" spans="1:9" s="401" customFormat="1" ht="15" customHeight="1">
      <c r="A9" s="672" t="s">
        <v>36</v>
      </c>
      <c r="B9" s="402">
        <v>2288</v>
      </c>
      <c r="C9" s="403">
        <v>26420</v>
      </c>
      <c r="D9" s="404">
        <v>616965</v>
      </c>
      <c r="E9" s="404">
        <v>311015</v>
      </c>
      <c r="F9" s="404">
        <v>305950</v>
      </c>
      <c r="G9" s="403">
        <v>39992</v>
      </c>
      <c r="H9" s="402">
        <v>8735</v>
      </c>
      <c r="I9" s="403">
        <v>31257</v>
      </c>
    </row>
    <row r="10" spans="1:9" s="401" customFormat="1" ht="15" customHeight="1">
      <c r="A10" s="672" t="s">
        <v>37</v>
      </c>
      <c r="B10" s="402">
        <v>2242</v>
      </c>
      <c r="C10" s="403">
        <v>25579</v>
      </c>
      <c r="D10" s="404">
        <v>596310</v>
      </c>
      <c r="E10" s="404">
        <v>301167</v>
      </c>
      <c r="F10" s="404">
        <v>295143</v>
      </c>
      <c r="G10" s="403">
        <v>39561</v>
      </c>
      <c r="H10" s="402">
        <v>8689</v>
      </c>
      <c r="I10" s="403">
        <v>30872</v>
      </c>
    </row>
    <row r="11" spans="1:9" s="401" customFormat="1" ht="15" customHeight="1">
      <c r="A11" s="672" t="s">
        <v>38</v>
      </c>
      <c r="B11" s="402">
        <v>2187</v>
      </c>
      <c r="C11" s="403">
        <v>24154</v>
      </c>
      <c r="D11" s="404">
        <v>565140</v>
      </c>
      <c r="E11" s="404">
        <v>285810</v>
      </c>
      <c r="F11" s="404">
        <v>279330</v>
      </c>
      <c r="G11" s="403">
        <v>38092</v>
      </c>
      <c r="H11" s="402">
        <v>8509</v>
      </c>
      <c r="I11" s="403">
        <v>29583</v>
      </c>
    </row>
    <row r="12" spans="1:9" s="401" customFormat="1" ht="15" customHeight="1">
      <c r="A12" s="672" t="s">
        <v>29</v>
      </c>
      <c r="B12" s="402">
        <v>2112</v>
      </c>
      <c r="C12" s="403">
        <v>22883</v>
      </c>
      <c r="D12" s="404">
        <v>529042</v>
      </c>
      <c r="E12" s="404">
        <v>267827</v>
      </c>
      <c r="F12" s="404">
        <v>261215</v>
      </c>
      <c r="G12" s="403">
        <v>37448</v>
      </c>
      <c r="H12" s="402">
        <v>8357</v>
      </c>
      <c r="I12" s="403">
        <v>29091</v>
      </c>
    </row>
    <row r="13" spans="1:9" s="401" customFormat="1" ht="15" customHeight="1">
      <c r="A13" s="672" t="s">
        <v>39</v>
      </c>
      <c r="B13" s="402">
        <v>2000</v>
      </c>
      <c r="C13" s="403">
        <v>21298</v>
      </c>
      <c r="D13" s="404">
        <v>490970</v>
      </c>
      <c r="E13" s="404">
        <v>248508</v>
      </c>
      <c r="F13" s="404">
        <v>242462</v>
      </c>
      <c r="G13" s="403">
        <v>36662</v>
      </c>
      <c r="H13" s="402">
        <v>8101</v>
      </c>
      <c r="I13" s="403">
        <v>28561</v>
      </c>
    </row>
    <row r="14" spans="1:9" s="401" customFormat="1" ht="15" customHeight="1">
      <c r="A14" s="672" t="s">
        <v>40</v>
      </c>
      <c r="B14" s="402">
        <v>1915</v>
      </c>
      <c r="C14" s="403">
        <v>19852</v>
      </c>
      <c r="D14" s="404">
        <v>450605</v>
      </c>
      <c r="E14" s="404">
        <v>228562</v>
      </c>
      <c r="F14" s="404">
        <v>222043</v>
      </c>
      <c r="G14" s="403">
        <v>36153</v>
      </c>
      <c r="H14" s="402">
        <v>7895</v>
      </c>
      <c r="I14" s="403">
        <v>28258</v>
      </c>
    </row>
    <row r="15" spans="1:9" s="401" customFormat="1" ht="15" customHeight="1">
      <c r="A15" s="672" t="s">
        <v>41</v>
      </c>
      <c r="B15" s="402">
        <v>1824</v>
      </c>
      <c r="C15" s="403">
        <v>18795</v>
      </c>
      <c r="D15" s="404">
        <v>415769</v>
      </c>
      <c r="E15" s="404">
        <v>210899</v>
      </c>
      <c r="F15" s="404">
        <v>204870</v>
      </c>
      <c r="G15" s="403">
        <v>35540</v>
      </c>
      <c r="H15" s="402">
        <v>7623</v>
      </c>
      <c r="I15" s="403">
        <v>27917</v>
      </c>
    </row>
    <row r="16" spans="1:9" s="401" customFormat="1" ht="15" customHeight="1">
      <c r="A16" s="672" t="s">
        <v>42</v>
      </c>
      <c r="B16" s="402">
        <v>1740</v>
      </c>
      <c r="C16" s="403">
        <v>17774</v>
      </c>
      <c r="D16" s="404">
        <v>387061</v>
      </c>
      <c r="E16" s="404">
        <v>196422</v>
      </c>
      <c r="F16" s="404">
        <v>190639</v>
      </c>
      <c r="G16" s="403">
        <v>34758</v>
      </c>
      <c r="H16" s="402">
        <v>7242</v>
      </c>
      <c r="I16" s="403">
        <v>27516</v>
      </c>
    </row>
    <row r="17" spans="1:9" s="401" customFormat="1" ht="15" customHeight="1">
      <c r="A17" s="672" t="s">
        <v>43</v>
      </c>
      <c r="B17" s="402">
        <v>1653</v>
      </c>
      <c r="C17" s="403">
        <v>16777</v>
      </c>
      <c r="D17" s="404">
        <v>363284</v>
      </c>
      <c r="E17" s="404">
        <v>184576</v>
      </c>
      <c r="F17" s="404">
        <v>178708</v>
      </c>
      <c r="G17" s="403">
        <v>33576</v>
      </c>
      <c r="H17" s="402">
        <v>6834</v>
      </c>
      <c r="I17" s="403">
        <v>26742</v>
      </c>
    </row>
    <row r="18" spans="1:9" s="401" customFormat="1" ht="15" customHeight="1">
      <c r="A18" s="672" t="s">
        <v>44</v>
      </c>
      <c r="B18" s="402">
        <v>1593</v>
      </c>
      <c r="C18" s="403">
        <v>15692</v>
      </c>
      <c r="D18" s="404">
        <v>340715</v>
      </c>
      <c r="E18" s="404">
        <v>172964</v>
      </c>
      <c r="F18" s="404">
        <v>167751</v>
      </c>
      <c r="G18" s="403">
        <v>32459</v>
      </c>
      <c r="H18" s="402">
        <v>6412</v>
      </c>
      <c r="I18" s="403">
        <v>26047</v>
      </c>
    </row>
    <row r="19" spans="1:9" s="401" customFormat="1" ht="15" customHeight="1">
      <c r="A19" s="672" t="s">
        <v>45</v>
      </c>
      <c r="B19" s="402">
        <v>1521</v>
      </c>
      <c r="C19" s="403">
        <v>14899</v>
      </c>
      <c r="D19" s="404">
        <v>321472</v>
      </c>
      <c r="E19" s="404">
        <v>163257</v>
      </c>
      <c r="F19" s="404">
        <v>158215</v>
      </c>
      <c r="G19" s="403">
        <v>31684</v>
      </c>
      <c r="H19" s="402">
        <v>6126</v>
      </c>
      <c r="I19" s="403">
        <v>25558</v>
      </c>
    </row>
    <row r="20" spans="1:9" s="401" customFormat="1" ht="15" customHeight="1">
      <c r="A20" s="672" t="s">
        <v>46</v>
      </c>
      <c r="B20" s="402">
        <v>1498</v>
      </c>
      <c r="C20" s="403">
        <v>14461</v>
      </c>
      <c r="D20" s="404">
        <v>307771</v>
      </c>
      <c r="E20" s="404">
        <v>156536</v>
      </c>
      <c r="F20" s="404">
        <v>151235</v>
      </c>
      <c r="G20" s="403">
        <v>30820</v>
      </c>
      <c r="H20" s="402">
        <v>5810</v>
      </c>
      <c r="I20" s="403">
        <v>25010</v>
      </c>
    </row>
    <row r="21" spans="1:9" s="401" customFormat="1" ht="15" customHeight="1">
      <c r="A21" s="672" t="s">
        <v>162</v>
      </c>
      <c r="B21" s="402">
        <v>1480</v>
      </c>
      <c r="C21" s="403">
        <v>14461</v>
      </c>
      <c r="D21" s="404">
        <v>301610</v>
      </c>
      <c r="E21" s="404">
        <v>153470</v>
      </c>
      <c r="F21" s="404">
        <v>148140</v>
      </c>
      <c r="G21" s="403">
        <v>30186</v>
      </c>
      <c r="H21" s="402">
        <v>5629</v>
      </c>
      <c r="I21" s="403">
        <v>24557</v>
      </c>
    </row>
    <row r="22" spans="1:9" s="401" customFormat="1" ht="15" customHeight="1">
      <c r="A22" s="672" t="s">
        <v>94</v>
      </c>
      <c r="B22" s="402">
        <v>1478</v>
      </c>
      <c r="C22" s="403">
        <v>14686</v>
      </c>
      <c r="D22" s="404">
        <v>301252</v>
      </c>
      <c r="E22" s="404">
        <v>153602</v>
      </c>
      <c r="F22" s="404">
        <v>147650</v>
      </c>
      <c r="G22" s="403">
        <v>29790</v>
      </c>
      <c r="H22" s="402">
        <v>5541</v>
      </c>
      <c r="I22" s="403">
        <v>24249</v>
      </c>
    </row>
    <row r="23" spans="1:9" s="401" customFormat="1" ht="15" customHeight="1">
      <c r="A23" s="672" t="s">
        <v>97</v>
      </c>
      <c r="B23" s="402">
        <v>1487</v>
      </c>
      <c r="C23" s="403">
        <v>15026</v>
      </c>
      <c r="D23" s="404">
        <v>309246</v>
      </c>
      <c r="E23" s="404">
        <v>157631</v>
      </c>
      <c r="F23" s="404">
        <v>151615</v>
      </c>
      <c r="G23" s="403">
        <v>29193</v>
      </c>
      <c r="H23" s="402">
        <v>5418</v>
      </c>
      <c r="I23" s="403">
        <v>23775</v>
      </c>
    </row>
    <row r="24" spans="1:9" s="401" customFormat="1" ht="15" customHeight="1">
      <c r="A24" s="672" t="s">
        <v>126</v>
      </c>
      <c r="B24" s="402">
        <v>1481</v>
      </c>
      <c r="C24" s="403">
        <v>15270</v>
      </c>
      <c r="D24" s="404">
        <v>318950</v>
      </c>
      <c r="E24" s="404">
        <v>162472</v>
      </c>
      <c r="F24" s="404">
        <v>156478</v>
      </c>
      <c r="G24" s="403">
        <v>28359</v>
      </c>
      <c r="H24" s="402">
        <v>5317</v>
      </c>
      <c r="I24" s="403">
        <v>23042</v>
      </c>
    </row>
    <row r="25" spans="1:9" ht="15" customHeight="1">
      <c r="A25" s="673" t="s">
        <v>158</v>
      </c>
      <c r="B25" s="495">
        <v>1483</v>
      </c>
      <c r="C25" s="493">
        <v>15392</v>
      </c>
      <c r="D25" s="494">
        <v>328031</v>
      </c>
      <c r="E25" s="494">
        <v>167192</v>
      </c>
      <c r="F25" s="494">
        <v>160839</v>
      </c>
      <c r="G25" s="493">
        <v>28076</v>
      </c>
      <c r="H25" s="495">
        <v>5312</v>
      </c>
      <c r="I25" s="493">
        <v>22764</v>
      </c>
    </row>
    <row r="26" spans="1:9" ht="15" customHeight="1">
      <c r="A26" s="673" t="s">
        <v>238</v>
      </c>
      <c r="B26" s="495">
        <v>1474</v>
      </c>
      <c r="C26" s="493">
        <v>15547</v>
      </c>
      <c r="D26" s="494">
        <v>335866</v>
      </c>
      <c r="E26" s="494">
        <v>171071</v>
      </c>
      <c r="F26" s="494">
        <v>164795</v>
      </c>
      <c r="G26" s="493">
        <v>28189</v>
      </c>
      <c r="H26" s="495">
        <v>5411</v>
      </c>
      <c r="I26" s="493">
        <v>22778</v>
      </c>
    </row>
    <row r="27" spans="1:9" ht="15" customHeight="1">
      <c r="A27" s="673" t="s">
        <v>249</v>
      </c>
      <c r="B27" s="402">
        <v>1477</v>
      </c>
      <c r="C27" s="405">
        <v>15764</v>
      </c>
      <c r="D27" s="404">
        <v>343835</v>
      </c>
      <c r="E27" s="404">
        <v>175195</v>
      </c>
      <c r="F27" s="404">
        <v>168640</v>
      </c>
      <c r="G27" s="403">
        <v>28376</v>
      </c>
      <c r="H27" s="402">
        <v>5534</v>
      </c>
      <c r="I27" s="403">
        <v>22842</v>
      </c>
    </row>
    <row r="28" spans="1:9" ht="15" customHeight="1">
      <c r="A28" s="673" t="s">
        <v>306</v>
      </c>
      <c r="B28" s="402">
        <v>1483</v>
      </c>
      <c r="C28" s="405">
        <v>16055</v>
      </c>
      <c r="D28" s="404">
        <v>351700</v>
      </c>
      <c r="E28" s="404">
        <v>179345</v>
      </c>
      <c r="F28" s="404">
        <v>172355</v>
      </c>
      <c r="G28" s="403">
        <v>28754</v>
      </c>
      <c r="H28" s="402">
        <v>5698</v>
      </c>
      <c r="I28" s="403">
        <v>23056</v>
      </c>
    </row>
    <row r="29" spans="1:9" ht="36" customHeight="1">
      <c r="A29" s="401"/>
      <c r="B29" s="510" t="s">
        <v>17</v>
      </c>
      <c r="C29" s="514"/>
      <c r="D29" s="515"/>
      <c r="E29" s="515"/>
      <c r="F29" s="515"/>
      <c r="G29" s="514"/>
      <c r="H29" s="510"/>
      <c r="I29" s="514"/>
    </row>
    <row r="30" spans="1:9" s="401" customFormat="1" ht="15" customHeight="1">
      <c r="A30" s="672" t="s">
        <v>50</v>
      </c>
      <c r="B30" s="402">
        <v>1246</v>
      </c>
      <c r="C30" s="403">
        <v>10348</v>
      </c>
      <c r="D30" s="404">
        <v>232955</v>
      </c>
      <c r="E30" s="404">
        <v>118600</v>
      </c>
      <c r="F30" s="404">
        <v>114355</v>
      </c>
      <c r="G30" s="403">
        <v>13417</v>
      </c>
      <c r="H30" s="402">
        <v>817</v>
      </c>
      <c r="I30" s="403">
        <v>12600</v>
      </c>
    </row>
    <row r="31" spans="1:9" s="401" customFormat="1" ht="15" customHeight="1">
      <c r="A31" s="672" t="s">
        <v>51</v>
      </c>
      <c r="B31" s="402">
        <v>1248</v>
      </c>
      <c r="C31" s="403">
        <v>10364</v>
      </c>
      <c r="D31" s="404">
        <v>231189</v>
      </c>
      <c r="E31" s="404">
        <v>117805</v>
      </c>
      <c r="F31" s="404">
        <v>113384</v>
      </c>
      <c r="G31" s="403">
        <v>12881</v>
      </c>
      <c r="H31" s="402">
        <v>713</v>
      </c>
      <c r="I31" s="403">
        <v>12168</v>
      </c>
    </row>
    <row r="32" spans="1:9" s="401" customFormat="1" ht="15" customHeight="1">
      <c r="A32" s="672" t="s">
        <v>63</v>
      </c>
      <c r="B32" s="402">
        <v>1247</v>
      </c>
      <c r="C32" s="403">
        <v>10468</v>
      </c>
      <c r="D32" s="404">
        <v>228654</v>
      </c>
      <c r="E32" s="404">
        <v>116663</v>
      </c>
      <c r="F32" s="404">
        <v>111991</v>
      </c>
      <c r="G32" s="403">
        <v>12805</v>
      </c>
      <c r="H32" s="402">
        <v>695</v>
      </c>
      <c r="I32" s="403">
        <v>12110</v>
      </c>
    </row>
    <row r="33" spans="1:9" s="401" customFormat="1" ht="15" customHeight="1">
      <c r="A33" s="672" t="s">
        <v>53</v>
      </c>
      <c r="B33" s="402">
        <v>1235</v>
      </c>
      <c r="C33" s="403">
        <v>10070</v>
      </c>
      <c r="D33" s="404">
        <v>222803</v>
      </c>
      <c r="E33" s="404">
        <v>113825</v>
      </c>
      <c r="F33" s="404">
        <v>108978</v>
      </c>
      <c r="G33" s="403">
        <v>12569</v>
      </c>
      <c r="H33" s="402">
        <v>654</v>
      </c>
      <c r="I33" s="403">
        <v>11915</v>
      </c>
    </row>
    <row r="34" spans="1:9" s="401" customFormat="1" ht="15" customHeight="1">
      <c r="A34" s="672" t="s">
        <v>54</v>
      </c>
      <c r="B34" s="402">
        <v>1227</v>
      </c>
      <c r="C34" s="403">
        <v>9761</v>
      </c>
      <c r="D34" s="404">
        <v>216345</v>
      </c>
      <c r="E34" s="404">
        <v>110627</v>
      </c>
      <c r="F34" s="404">
        <v>105718</v>
      </c>
      <c r="G34" s="403">
        <v>12277</v>
      </c>
      <c r="H34" s="402">
        <v>623</v>
      </c>
      <c r="I34" s="403">
        <v>11654</v>
      </c>
    </row>
    <row r="35" spans="1:9" ht="15" customHeight="1">
      <c r="A35" s="672" t="s">
        <v>55</v>
      </c>
      <c r="B35" s="498">
        <v>1193</v>
      </c>
      <c r="C35" s="496">
        <v>9119</v>
      </c>
      <c r="D35" s="413">
        <v>200487</v>
      </c>
      <c r="E35" s="413">
        <v>102615</v>
      </c>
      <c r="F35" s="413">
        <v>97872</v>
      </c>
      <c r="G35" s="414">
        <v>11748</v>
      </c>
      <c r="H35" s="210">
        <v>583</v>
      </c>
      <c r="I35" s="414">
        <v>11165</v>
      </c>
    </row>
    <row r="36" spans="1:9" ht="15" customHeight="1">
      <c r="A36" s="672" t="s">
        <v>56</v>
      </c>
      <c r="B36" s="498">
        <v>1143</v>
      </c>
      <c r="C36" s="496">
        <v>8048</v>
      </c>
      <c r="D36" s="413">
        <v>173383</v>
      </c>
      <c r="E36" s="413">
        <v>89001</v>
      </c>
      <c r="F36" s="413">
        <v>84382</v>
      </c>
      <c r="G36" s="414">
        <v>10550</v>
      </c>
      <c r="H36" s="210">
        <v>526</v>
      </c>
      <c r="I36" s="414">
        <v>10024</v>
      </c>
    </row>
    <row r="37" spans="1:9" ht="15" customHeight="1">
      <c r="A37" s="672" t="s">
        <v>57</v>
      </c>
      <c r="B37" s="498">
        <v>1077</v>
      </c>
      <c r="C37" s="496">
        <v>7063</v>
      </c>
      <c r="D37" s="413">
        <v>145439</v>
      </c>
      <c r="E37" s="413">
        <v>74740</v>
      </c>
      <c r="F37" s="413">
        <v>70699</v>
      </c>
      <c r="G37" s="414">
        <v>10417</v>
      </c>
      <c r="H37" s="210">
        <v>511</v>
      </c>
      <c r="I37" s="414">
        <v>9906</v>
      </c>
    </row>
    <row r="38" spans="1:9" ht="15" customHeight="1">
      <c r="A38" s="672" t="s">
        <v>58</v>
      </c>
      <c r="B38" s="498">
        <v>987</v>
      </c>
      <c r="C38" s="496">
        <v>6027</v>
      </c>
      <c r="D38" s="413">
        <v>118170</v>
      </c>
      <c r="E38" s="413">
        <v>60677</v>
      </c>
      <c r="F38" s="413">
        <v>57493</v>
      </c>
      <c r="G38" s="414">
        <v>10298</v>
      </c>
      <c r="H38" s="210">
        <v>502</v>
      </c>
      <c r="I38" s="414">
        <v>9796</v>
      </c>
    </row>
    <row r="39" spans="1:9" ht="15" customHeight="1">
      <c r="A39" s="672" t="s">
        <v>276</v>
      </c>
      <c r="B39" s="498">
        <v>925</v>
      </c>
      <c r="C39" s="496">
        <v>5330</v>
      </c>
      <c r="D39" s="413">
        <v>99479</v>
      </c>
      <c r="E39" s="413">
        <v>50974</v>
      </c>
      <c r="F39" s="413">
        <v>48505</v>
      </c>
      <c r="G39" s="414">
        <v>10176</v>
      </c>
      <c r="H39" s="210">
        <v>496</v>
      </c>
      <c r="I39" s="414">
        <v>9680</v>
      </c>
    </row>
    <row r="40" spans="1:9" ht="15" customHeight="1">
      <c r="A40" s="672" t="s">
        <v>59</v>
      </c>
      <c r="B40" s="498">
        <v>885</v>
      </c>
      <c r="C40" s="496">
        <v>5208</v>
      </c>
      <c r="D40" s="413">
        <v>95195</v>
      </c>
      <c r="E40" s="413">
        <v>48435</v>
      </c>
      <c r="F40" s="413">
        <v>46760</v>
      </c>
      <c r="G40" s="414">
        <v>10062</v>
      </c>
      <c r="H40" s="210">
        <v>474</v>
      </c>
      <c r="I40" s="414">
        <v>9588</v>
      </c>
    </row>
    <row r="41" spans="1:9" ht="15" customHeight="1">
      <c r="A41" s="672" t="s">
        <v>60</v>
      </c>
      <c r="B41" s="498">
        <v>865</v>
      </c>
      <c r="C41" s="496">
        <v>5334</v>
      </c>
      <c r="D41" s="413">
        <v>97826</v>
      </c>
      <c r="E41" s="413">
        <v>49550</v>
      </c>
      <c r="F41" s="413">
        <v>48276</v>
      </c>
      <c r="G41" s="414">
        <v>9924</v>
      </c>
      <c r="H41" s="210">
        <v>455</v>
      </c>
      <c r="I41" s="414">
        <v>9469</v>
      </c>
    </row>
    <row r="42" spans="1:9" s="401" customFormat="1" ht="15" customHeight="1">
      <c r="A42" s="672" t="s">
        <v>43</v>
      </c>
      <c r="B42" s="498">
        <v>859</v>
      </c>
      <c r="C42" s="496">
        <v>5571</v>
      </c>
      <c r="D42" s="413">
        <v>104159</v>
      </c>
      <c r="E42" s="413">
        <v>52757</v>
      </c>
      <c r="F42" s="413">
        <v>51402</v>
      </c>
      <c r="G42" s="414">
        <v>9689</v>
      </c>
      <c r="H42" s="210">
        <v>436</v>
      </c>
      <c r="I42" s="414">
        <v>9253</v>
      </c>
    </row>
    <row r="43" spans="1:9" s="401" customFormat="1" ht="15" customHeight="1">
      <c r="A43" s="672" t="s">
        <v>44</v>
      </c>
      <c r="B43" s="498">
        <v>854</v>
      </c>
      <c r="C43" s="496">
        <v>5779</v>
      </c>
      <c r="D43" s="497">
        <v>110220</v>
      </c>
      <c r="E43" s="497">
        <v>55653</v>
      </c>
      <c r="F43" s="497">
        <v>54567</v>
      </c>
      <c r="G43" s="496">
        <v>9489</v>
      </c>
      <c r="H43" s="498">
        <v>430</v>
      </c>
      <c r="I43" s="496">
        <v>9059</v>
      </c>
    </row>
    <row r="44" spans="1:9" s="401" customFormat="1" ht="15" customHeight="1">
      <c r="A44" s="672" t="s">
        <v>45</v>
      </c>
      <c r="B44" s="498">
        <v>847</v>
      </c>
      <c r="C44" s="496">
        <v>5986</v>
      </c>
      <c r="D44" s="497">
        <v>115952</v>
      </c>
      <c r="E44" s="497">
        <v>58662</v>
      </c>
      <c r="F44" s="497">
        <v>57290</v>
      </c>
      <c r="G44" s="496">
        <v>9336</v>
      </c>
      <c r="H44" s="498">
        <v>435</v>
      </c>
      <c r="I44" s="496">
        <v>8901</v>
      </c>
    </row>
    <row r="45" spans="1:9" s="401" customFormat="1" ht="15" customHeight="1">
      <c r="A45" s="672" t="s">
        <v>46</v>
      </c>
      <c r="B45" s="210">
        <v>847</v>
      </c>
      <c r="C45" s="496">
        <v>6109</v>
      </c>
      <c r="D45" s="413">
        <v>119171</v>
      </c>
      <c r="E45" s="413">
        <v>60491</v>
      </c>
      <c r="F45" s="413">
        <v>58680</v>
      </c>
      <c r="G45" s="414">
        <v>9150</v>
      </c>
      <c r="H45" s="210">
        <v>439</v>
      </c>
      <c r="I45" s="414">
        <v>8711</v>
      </c>
    </row>
    <row r="46" spans="1:9" s="401" customFormat="1" ht="15" customHeight="1">
      <c r="A46" s="672" t="s">
        <v>162</v>
      </c>
      <c r="B46" s="210">
        <v>842</v>
      </c>
      <c r="C46" s="496">
        <v>6134</v>
      </c>
      <c r="D46" s="413">
        <v>120079</v>
      </c>
      <c r="E46" s="413">
        <v>60686</v>
      </c>
      <c r="F46" s="413">
        <v>59393</v>
      </c>
      <c r="G46" s="493">
        <v>8919</v>
      </c>
      <c r="H46" s="210">
        <v>429</v>
      </c>
      <c r="I46" s="414">
        <v>8490</v>
      </c>
    </row>
    <row r="47" spans="1:9" s="401" customFormat="1" ht="15" customHeight="1">
      <c r="A47" s="672" t="s">
        <v>94</v>
      </c>
      <c r="B47" s="210">
        <v>839</v>
      </c>
      <c r="C47" s="496">
        <v>6170</v>
      </c>
      <c r="D47" s="413">
        <v>120763</v>
      </c>
      <c r="E47" s="413">
        <v>61130</v>
      </c>
      <c r="F47" s="413">
        <v>59633</v>
      </c>
      <c r="G47" s="493">
        <v>8746</v>
      </c>
      <c r="H47" s="210">
        <v>443</v>
      </c>
      <c r="I47" s="414">
        <v>8303</v>
      </c>
    </row>
    <row r="48" spans="1:9" s="401" customFormat="1" ht="15" customHeight="1">
      <c r="A48" s="672" t="s">
        <v>97</v>
      </c>
      <c r="B48" s="210">
        <v>838</v>
      </c>
      <c r="C48" s="496">
        <v>6194</v>
      </c>
      <c r="D48" s="413">
        <v>121863</v>
      </c>
      <c r="E48" s="413">
        <v>61661</v>
      </c>
      <c r="F48" s="413">
        <v>60202</v>
      </c>
      <c r="G48" s="493">
        <v>8484</v>
      </c>
      <c r="H48" s="210">
        <v>454</v>
      </c>
      <c r="I48" s="414">
        <v>8030</v>
      </c>
    </row>
    <row r="49" spans="1:9" s="401" customFormat="1" ht="15" customHeight="1">
      <c r="A49" s="672" t="s">
        <v>126</v>
      </c>
      <c r="B49" s="210">
        <v>831</v>
      </c>
      <c r="C49" s="496">
        <v>6178</v>
      </c>
      <c r="D49" s="413">
        <v>123033</v>
      </c>
      <c r="E49" s="413">
        <v>62121</v>
      </c>
      <c r="F49" s="413">
        <v>60912</v>
      </c>
      <c r="G49" s="493">
        <v>8375</v>
      </c>
      <c r="H49" s="210">
        <v>465</v>
      </c>
      <c r="I49" s="414">
        <v>7910</v>
      </c>
    </row>
    <row r="50" spans="1:9" ht="15" customHeight="1">
      <c r="A50" s="673" t="s">
        <v>158</v>
      </c>
      <c r="B50" s="495">
        <v>831</v>
      </c>
      <c r="C50" s="493">
        <v>6162</v>
      </c>
      <c r="D50" s="494">
        <v>124235</v>
      </c>
      <c r="E50" s="494">
        <v>62707</v>
      </c>
      <c r="F50" s="494">
        <v>61528</v>
      </c>
      <c r="G50" s="493">
        <v>8371</v>
      </c>
      <c r="H50" s="495">
        <v>493</v>
      </c>
      <c r="I50" s="493">
        <v>7878</v>
      </c>
    </row>
    <row r="51" spans="1:9" ht="15" customHeight="1">
      <c r="A51" s="673" t="s">
        <v>238</v>
      </c>
      <c r="B51" s="495">
        <v>824</v>
      </c>
      <c r="C51" s="493">
        <v>6189</v>
      </c>
      <c r="D51" s="494">
        <v>126464</v>
      </c>
      <c r="E51" s="494">
        <v>63897</v>
      </c>
      <c r="F51" s="494">
        <v>62567</v>
      </c>
      <c r="G51" s="493">
        <v>8289</v>
      </c>
      <c r="H51" s="495">
        <v>527</v>
      </c>
      <c r="I51" s="493">
        <v>7762</v>
      </c>
    </row>
    <row r="52" spans="1:9" ht="15" customHeight="1">
      <c r="A52" s="673" t="s">
        <v>249</v>
      </c>
      <c r="B52" s="210">
        <v>825</v>
      </c>
      <c r="C52" s="496">
        <v>6295</v>
      </c>
      <c r="D52" s="413">
        <v>129004</v>
      </c>
      <c r="E52" s="413">
        <v>65435</v>
      </c>
      <c r="F52" s="413">
        <v>63569</v>
      </c>
      <c r="G52" s="493">
        <v>8279</v>
      </c>
      <c r="H52" s="210">
        <v>537</v>
      </c>
      <c r="I52" s="414">
        <v>7742</v>
      </c>
    </row>
    <row r="53" spans="1:9" ht="15" customHeight="1">
      <c r="A53" s="673" t="s">
        <v>306</v>
      </c>
      <c r="B53" s="210">
        <v>826</v>
      </c>
      <c r="C53" s="496">
        <v>6426</v>
      </c>
      <c r="D53" s="413">
        <v>131991</v>
      </c>
      <c r="E53" s="413">
        <v>66826</v>
      </c>
      <c r="F53" s="413">
        <v>65165</v>
      </c>
      <c r="G53" s="493">
        <v>8394</v>
      </c>
      <c r="H53" s="210">
        <v>579</v>
      </c>
      <c r="I53" s="414">
        <v>7815</v>
      </c>
    </row>
    <row r="54" spans="1:9" ht="36" customHeight="1">
      <c r="A54" s="401"/>
      <c r="B54" s="510" t="s">
        <v>248</v>
      </c>
      <c r="C54" s="516"/>
      <c r="D54" s="517"/>
      <c r="E54" s="517"/>
      <c r="F54" s="517"/>
      <c r="G54" s="516"/>
      <c r="H54" s="518"/>
      <c r="I54" s="516"/>
    </row>
    <row r="55" spans="1:9" s="401" customFormat="1" ht="15" customHeight="1">
      <c r="A55" s="672" t="s">
        <v>32</v>
      </c>
      <c r="B55" s="402">
        <v>662</v>
      </c>
      <c r="C55" s="403">
        <v>9714</v>
      </c>
      <c r="D55" s="404">
        <v>223047</v>
      </c>
      <c r="E55" s="404">
        <v>124498</v>
      </c>
      <c r="F55" s="404">
        <v>98549</v>
      </c>
      <c r="G55" s="403">
        <v>15342</v>
      </c>
      <c r="H55" s="402">
        <v>4930</v>
      </c>
      <c r="I55" s="403">
        <v>10412</v>
      </c>
    </row>
    <row r="56" spans="1:9" s="401" customFormat="1" ht="15" customHeight="1">
      <c r="A56" s="672" t="s">
        <v>33</v>
      </c>
      <c r="B56" s="402">
        <v>662</v>
      </c>
      <c r="C56" s="403">
        <v>9645</v>
      </c>
      <c r="D56" s="404">
        <v>217019</v>
      </c>
      <c r="E56" s="404">
        <v>121205</v>
      </c>
      <c r="F56" s="404">
        <v>95814</v>
      </c>
      <c r="G56" s="403">
        <v>14990</v>
      </c>
      <c r="H56" s="402">
        <v>4700</v>
      </c>
      <c r="I56" s="403">
        <v>10290</v>
      </c>
    </row>
    <row r="57" spans="1:9" s="401" customFormat="1" ht="15" customHeight="1">
      <c r="A57" s="672" t="s">
        <v>34</v>
      </c>
      <c r="B57" s="402">
        <v>663</v>
      </c>
      <c r="C57" s="403">
        <v>9607</v>
      </c>
      <c r="D57" s="404">
        <v>217299</v>
      </c>
      <c r="E57" s="404">
        <v>120430</v>
      </c>
      <c r="F57" s="404">
        <v>96869</v>
      </c>
      <c r="G57" s="403">
        <v>14993</v>
      </c>
      <c r="H57" s="402">
        <v>4720</v>
      </c>
      <c r="I57" s="403">
        <v>10273</v>
      </c>
    </row>
    <row r="58" spans="1:9" s="401" customFormat="1" ht="15" customHeight="1">
      <c r="A58" s="672" t="s">
        <v>35</v>
      </c>
      <c r="B58" s="402">
        <v>659</v>
      </c>
      <c r="C58" s="403">
        <v>9471</v>
      </c>
      <c r="D58" s="404">
        <v>220371</v>
      </c>
      <c r="E58" s="404">
        <v>120332</v>
      </c>
      <c r="F58" s="404">
        <v>100039</v>
      </c>
      <c r="G58" s="403">
        <v>14634</v>
      </c>
      <c r="H58" s="402">
        <v>4580</v>
      </c>
      <c r="I58" s="403">
        <v>10054</v>
      </c>
    </row>
    <row r="59" spans="1:9" s="401" customFormat="1" ht="15" customHeight="1">
      <c r="A59" s="672" t="s">
        <v>36</v>
      </c>
      <c r="B59" s="402">
        <v>657</v>
      </c>
      <c r="C59" s="403">
        <v>9322</v>
      </c>
      <c r="D59" s="404">
        <v>222608</v>
      </c>
      <c r="E59" s="404">
        <v>120119</v>
      </c>
      <c r="F59" s="404">
        <v>102489</v>
      </c>
      <c r="G59" s="403">
        <v>14171</v>
      </c>
      <c r="H59" s="402">
        <v>4344</v>
      </c>
      <c r="I59" s="403">
        <v>9827</v>
      </c>
    </row>
    <row r="60" spans="1:9" ht="15" customHeight="1">
      <c r="A60" s="672" t="s">
        <v>37</v>
      </c>
      <c r="B60" s="402">
        <v>651</v>
      </c>
      <c r="C60" s="403">
        <v>9210</v>
      </c>
      <c r="D60" s="404">
        <v>221100</v>
      </c>
      <c r="E60" s="404">
        <v>118628</v>
      </c>
      <c r="F60" s="404">
        <v>102472</v>
      </c>
      <c r="G60" s="403">
        <v>14347</v>
      </c>
      <c r="H60" s="402">
        <v>4366</v>
      </c>
      <c r="I60" s="403">
        <v>9981</v>
      </c>
    </row>
    <row r="61" spans="1:9" ht="15" customHeight="1">
      <c r="A61" s="672" t="s">
        <v>38</v>
      </c>
      <c r="B61" s="402">
        <v>648</v>
      </c>
      <c r="C61" s="403">
        <v>9170</v>
      </c>
      <c r="D61" s="404">
        <v>218147</v>
      </c>
      <c r="E61" s="404">
        <v>116560</v>
      </c>
      <c r="F61" s="404">
        <v>101587</v>
      </c>
      <c r="G61" s="403">
        <v>14271</v>
      </c>
      <c r="H61" s="402">
        <v>4327</v>
      </c>
      <c r="I61" s="403">
        <v>9944</v>
      </c>
    </row>
    <row r="62" spans="1:9" ht="15" customHeight="1">
      <c r="A62" s="672" t="s">
        <v>29</v>
      </c>
      <c r="B62" s="402">
        <v>643</v>
      </c>
      <c r="C62" s="403">
        <v>9033</v>
      </c>
      <c r="D62" s="404">
        <v>214149</v>
      </c>
      <c r="E62" s="404">
        <v>113999</v>
      </c>
      <c r="F62" s="404">
        <v>100150</v>
      </c>
      <c r="G62" s="403">
        <v>14015</v>
      </c>
      <c r="H62" s="402">
        <v>4256</v>
      </c>
      <c r="I62" s="403">
        <v>9759</v>
      </c>
    </row>
    <row r="63" spans="1:9" ht="15" customHeight="1">
      <c r="A63" s="672" t="s">
        <v>39</v>
      </c>
      <c r="B63" s="402">
        <v>632</v>
      </c>
      <c r="C63" s="403">
        <v>8733</v>
      </c>
      <c r="D63" s="404">
        <v>208252</v>
      </c>
      <c r="E63" s="404">
        <v>110685</v>
      </c>
      <c r="F63" s="404">
        <v>97567</v>
      </c>
      <c r="G63" s="403">
        <v>13607</v>
      </c>
      <c r="H63" s="402">
        <v>4081</v>
      </c>
      <c r="I63" s="403">
        <v>9526</v>
      </c>
    </row>
    <row r="64" spans="1:9" ht="15" customHeight="1">
      <c r="A64" s="672" t="s">
        <v>40</v>
      </c>
      <c r="B64" s="402">
        <v>619</v>
      </c>
      <c r="C64" s="403">
        <v>8211</v>
      </c>
      <c r="D64" s="404">
        <v>196095</v>
      </c>
      <c r="E64" s="404">
        <v>104287</v>
      </c>
      <c r="F64" s="404">
        <v>91808</v>
      </c>
      <c r="G64" s="403">
        <v>13289</v>
      </c>
      <c r="H64" s="402">
        <v>3937</v>
      </c>
      <c r="I64" s="403">
        <v>9352</v>
      </c>
    </row>
    <row r="65" spans="1:9" ht="15" customHeight="1">
      <c r="A65" s="672" t="s">
        <v>41</v>
      </c>
      <c r="B65" s="402">
        <v>581</v>
      </c>
      <c r="C65" s="403">
        <v>7568</v>
      </c>
      <c r="D65" s="404">
        <v>176660</v>
      </c>
      <c r="E65" s="404">
        <v>93936</v>
      </c>
      <c r="F65" s="404">
        <v>82724</v>
      </c>
      <c r="G65" s="403">
        <v>12914</v>
      </c>
      <c r="H65" s="402">
        <v>3770</v>
      </c>
      <c r="I65" s="403">
        <v>9144</v>
      </c>
    </row>
    <row r="66" spans="1:9" ht="15" customHeight="1">
      <c r="A66" s="672" t="s">
        <v>42</v>
      </c>
      <c r="B66" s="402">
        <v>528</v>
      </c>
      <c r="C66" s="403">
        <v>6745</v>
      </c>
      <c r="D66" s="404">
        <v>155607</v>
      </c>
      <c r="E66" s="404">
        <v>82686</v>
      </c>
      <c r="F66" s="404">
        <v>72921</v>
      </c>
      <c r="G66" s="403">
        <v>12439</v>
      </c>
      <c r="H66" s="402">
        <v>3501</v>
      </c>
      <c r="I66" s="403">
        <v>8938</v>
      </c>
    </row>
    <row r="67" spans="1:9" s="401" customFormat="1" ht="15" customHeight="1">
      <c r="A67" s="672" t="s">
        <v>43</v>
      </c>
      <c r="B67" s="402">
        <v>469</v>
      </c>
      <c r="C67" s="403">
        <v>5940</v>
      </c>
      <c r="D67" s="404">
        <v>134425</v>
      </c>
      <c r="E67" s="404">
        <v>71380</v>
      </c>
      <c r="F67" s="404">
        <v>63045</v>
      </c>
      <c r="G67" s="403">
        <v>11873</v>
      </c>
      <c r="H67" s="402">
        <v>3263</v>
      </c>
      <c r="I67" s="403">
        <v>8610</v>
      </c>
    </row>
    <row r="68" spans="1:9" s="401" customFormat="1" ht="15" customHeight="1">
      <c r="A68" s="672" t="s">
        <v>44</v>
      </c>
      <c r="B68" s="402">
        <v>424</v>
      </c>
      <c r="C68" s="403">
        <v>5061</v>
      </c>
      <c r="D68" s="404">
        <v>112823</v>
      </c>
      <c r="E68" s="404">
        <v>59842</v>
      </c>
      <c r="F68" s="404">
        <v>52981</v>
      </c>
      <c r="G68" s="403">
        <v>11222</v>
      </c>
      <c r="H68" s="402">
        <v>2991</v>
      </c>
      <c r="I68" s="403">
        <v>8231</v>
      </c>
    </row>
    <row r="69" spans="1:9" s="401" customFormat="1" ht="15" customHeight="1">
      <c r="A69" s="672" t="s">
        <v>45</v>
      </c>
      <c r="B69" s="402">
        <v>365</v>
      </c>
      <c r="C69" s="403">
        <v>4297</v>
      </c>
      <c r="D69" s="404">
        <v>94652</v>
      </c>
      <c r="E69" s="404">
        <v>50010</v>
      </c>
      <c r="F69" s="404">
        <v>44642</v>
      </c>
      <c r="G69" s="403">
        <v>10394</v>
      </c>
      <c r="H69" s="402">
        <v>2709</v>
      </c>
      <c r="I69" s="403">
        <v>7685</v>
      </c>
    </row>
    <row r="70" spans="1:9" s="401" customFormat="1" ht="15" customHeight="1">
      <c r="A70" s="672" t="s">
        <v>46</v>
      </c>
      <c r="B70" s="402">
        <v>348</v>
      </c>
      <c r="C70" s="403">
        <v>3862</v>
      </c>
      <c r="D70" s="404">
        <v>83307</v>
      </c>
      <c r="E70" s="404">
        <v>43768</v>
      </c>
      <c r="F70" s="404">
        <v>39539</v>
      </c>
      <c r="G70" s="403">
        <v>9808</v>
      </c>
      <c r="H70" s="402">
        <v>2456</v>
      </c>
      <c r="I70" s="403">
        <v>7352</v>
      </c>
    </row>
    <row r="71" spans="1:9" s="401" customFormat="1" ht="15" customHeight="1">
      <c r="A71" s="672" t="s">
        <v>162</v>
      </c>
      <c r="B71" s="402">
        <v>333</v>
      </c>
      <c r="C71" s="403">
        <v>3738</v>
      </c>
      <c r="D71" s="404">
        <v>80540</v>
      </c>
      <c r="E71" s="404">
        <v>42170</v>
      </c>
      <c r="F71" s="404">
        <v>38370</v>
      </c>
      <c r="G71" s="403">
        <v>9574</v>
      </c>
      <c r="H71" s="402">
        <v>2373</v>
      </c>
      <c r="I71" s="403">
        <v>7201</v>
      </c>
    </row>
    <row r="72" spans="1:9" s="401" customFormat="1" ht="15" customHeight="1">
      <c r="A72" s="672" t="s">
        <v>94</v>
      </c>
      <c r="B72" s="402">
        <v>333</v>
      </c>
      <c r="C72" s="403">
        <v>3759</v>
      </c>
      <c r="D72" s="404">
        <v>81276</v>
      </c>
      <c r="E72" s="404">
        <v>42481</v>
      </c>
      <c r="F72" s="404">
        <v>38795</v>
      </c>
      <c r="G72" s="403">
        <v>9416</v>
      </c>
      <c r="H72" s="402">
        <v>2299</v>
      </c>
      <c r="I72" s="403">
        <v>7117</v>
      </c>
    </row>
    <row r="73" spans="1:9" s="401" customFormat="1" ht="15" customHeight="1">
      <c r="A73" s="672" t="s">
        <v>97</v>
      </c>
      <c r="B73" s="402">
        <v>339</v>
      </c>
      <c r="C73" s="403">
        <v>3872</v>
      </c>
      <c r="D73" s="404">
        <v>84405</v>
      </c>
      <c r="E73" s="404">
        <v>44160</v>
      </c>
      <c r="F73" s="404">
        <v>40245</v>
      </c>
      <c r="G73" s="403">
        <v>9174</v>
      </c>
      <c r="H73" s="402">
        <v>2217</v>
      </c>
      <c r="I73" s="403">
        <v>6957</v>
      </c>
    </row>
    <row r="74" spans="1:9" s="401" customFormat="1" ht="15" customHeight="1">
      <c r="A74" s="672" t="s">
        <v>126</v>
      </c>
      <c r="B74" s="402">
        <v>335</v>
      </c>
      <c r="C74" s="403">
        <v>4049</v>
      </c>
      <c r="D74" s="404">
        <v>89968</v>
      </c>
      <c r="E74" s="404">
        <v>47088</v>
      </c>
      <c r="F74" s="404">
        <v>42880</v>
      </c>
      <c r="G74" s="403">
        <v>8725</v>
      </c>
      <c r="H74" s="402">
        <v>2139</v>
      </c>
      <c r="I74" s="403">
        <v>6586</v>
      </c>
    </row>
    <row r="75" spans="1:9" ht="15" customHeight="1">
      <c r="A75" s="673" t="s">
        <v>158</v>
      </c>
      <c r="B75" s="402">
        <v>336</v>
      </c>
      <c r="C75" s="405">
        <v>4165</v>
      </c>
      <c r="D75" s="416">
        <v>94536</v>
      </c>
      <c r="E75" s="416">
        <v>49529</v>
      </c>
      <c r="F75" s="416">
        <v>45007</v>
      </c>
      <c r="G75" s="405">
        <v>8563</v>
      </c>
      <c r="H75" s="417">
        <v>2121</v>
      </c>
      <c r="I75" s="405">
        <v>6442</v>
      </c>
    </row>
    <row r="76" spans="1:9" ht="15" customHeight="1">
      <c r="A76" s="673" t="s">
        <v>238</v>
      </c>
      <c r="B76" s="495">
        <v>336</v>
      </c>
      <c r="C76" s="493">
        <v>4265</v>
      </c>
      <c r="D76" s="494">
        <v>97486</v>
      </c>
      <c r="E76" s="494">
        <v>51222</v>
      </c>
      <c r="F76" s="494">
        <v>46264</v>
      </c>
      <c r="G76" s="493">
        <v>8587</v>
      </c>
      <c r="H76" s="495">
        <v>2129</v>
      </c>
      <c r="I76" s="493">
        <v>6458</v>
      </c>
    </row>
    <row r="77" spans="1:9" ht="15" customHeight="1">
      <c r="A77" s="673" t="s">
        <v>249</v>
      </c>
      <c r="B77" s="402">
        <v>336</v>
      </c>
      <c r="C77" s="403">
        <v>4374</v>
      </c>
      <c r="D77" s="404">
        <v>100210</v>
      </c>
      <c r="E77" s="404">
        <v>52497</v>
      </c>
      <c r="F77" s="404">
        <v>47713</v>
      </c>
      <c r="G77" s="403">
        <v>8688</v>
      </c>
      <c r="H77" s="402">
        <v>2179</v>
      </c>
      <c r="I77" s="403">
        <v>6509</v>
      </c>
    </row>
    <row r="78" spans="1:9" ht="15" customHeight="1">
      <c r="A78" s="673" t="s">
        <v>306</v>
      </c>
      <c r="B78" s="402">
        <v>340</v>
      </c>
      <c r="C78" s="403">
        <v>4528</v>
      </c>
      <c r="D78" s="404">
        <v>103762</v>
      </c>
      <c r="E78" s="404">
        <v>54644</v>
      </c>
      <c r="F78" s="404">
        <v>49118</v>
      </c>
      <c r="G78" s="403">
        <v>8791</v>
      </c>
      <c r="H78" s="402">
        <v>2230</v>
      </c>
      <c r="I78" s="403">
        <v>6561</v>
      </c>
    </row>
    <row r="79" spans="1:9" s="401" customFormat="1" ht="36" customHeight="1">
      <c r="B79" s="519" t="s">
        <v>184</v>
      </c>
      <c r="C79" s="516"/>
      <c r="D79" s="517"/>
      <c r="E79" s="517"/>
      <c r="F79" s="517"/>
      <c r="G79" s="516"/>
      <c r="H79" s="518"/>
      <c r="I79" s="516"/>
    </row>
    <row r="80" spans="1:9" s="401" customFormat="1" ht="15" customHeight="1">
      <c r="A80" s="672" t="s">
        <v>32</v>
      </c>
      <c r="B80" s="402">
        <v>185</v>
      </c>
      <c r="C80" s="403">
        <v>4425</v>
      </c>
      <c r="D80" s="404">
        <v>137743</v>
      </c>
      <c r="E80" s="404">
        <v>54577</v>
      </c>
      <c r="F80" s="404">
        <v>83166</v>
      </c>
      <c r="G80" s="403">
        <v>8489</v>
      </c>
      <c r="H80" s="402">
        <v>2809</v>
      </c>
      <c r="I80" s="403">
        <v>5680</v>
      </c>
    </row>
    <row r="81" spans="1:9" s="401" customFormat="1" ht="15" customHeight="1">
      <c r="A81" s="672" t="s">
        <v>33</v>
      </c>
      <c r="B81" s="402">
        <v>185</v>
      </c>
      <c r="C81" s="403">
        <v>4814</v>
      </c>
      <c r="D81" s="404">
        <v>154395</v>
      </c>
      <c r="E81" s="404">
        <v>62391</v>
      </c>
      <c r="F81" s="404">
        <v>92004</v>
      </c>
      <c r="G81" s="403">
        <v>8643</v>
      </c>
      <c r="H81" s="402">
        <v>2809</v>
      </c>
      <c r="I81" s="403">
        <v>5834</v>
      </c>
    </row>
    <row r="82" spans="1:9" s="401" customFormat="1" ht="15" customHeight="1">
      <c r="A82" s="672" t="s">
        <v>34</v>
      </c>
      <c r="B82" s="402">
        <v>191</v>
      </c>
      <c r="C82" s="403">
        <v>4929</v>
      </c>
      <c r="D82" s="404">
        <v>158945</v>
      </c>
      <c r="E82" s="404">
        <v>64713</v>
      </c>
      <c r="F82" s="404">
        <v>94232</v>
      </c>
      <c r="G82" s="403">
        <v>9137</v>
      </c>
      <c r="H82" s="402">
        <v>2969</v>
      </c>
      <c r="I82" s="403">
        <v>6168</v>
      </c>
    </row>
    <row r="83" spans="1:9" s="401" customFormat="1" ht="15" customHeight="1">
      <c r="A83" s="672" t="s">
        <v>35</v>
      </c>
      <c r="B83" s="402">
        <v>194</v>
      </c>
      <c r="C83" s="403">
        <v>4835</v>
      </c>
      <c r="D83" s="404">
        <v>154838</v>
      </c>
      <c r="E83" s="404">
        <v>63588</v>
      </c>
      <c r="F83" s="404">
        <v>91250</v>
      </c>
      <c r="G83" s="403">
        <v>9522</v>
      </c>
      <c r="H83" s="402">
        <v>3077</v>
      </c>
      <c r="I83" s="403">
        <v>6445</v>
      </c>
    </row>
    <row r="84" spans="1:9" ht="15" customHeight="1">
      <c r="A84" s="672" t="s">
        <v>36</v>
      </c>
      <c r="B84" s="402">
        <v>193</v>
      </c>
      <c r="C84" s="403">
        <v>4672</v>
      </c>
      <c r="D84" s="404">
        <v>149323</v>
      </c>
      <c r="E84" s="404">
        <v>62040</v>
      </c>
      <c r="F84" s="404">
        <v>87283</v>
      </c>
      <c r="G84" s="403">
        <v>9600</v>
      </c>
      <c r="H84" s="402">
        <v>3121</v>
      </c>
      <c r="I84" s="403">
        <v>6479</v>
      </c>
    </row>
    <row r="85" spans="1:9" ht="15" customHeight="1">
      <c r="A85" s="672" t="s">
        <v>37</v>
      </c>
      <c r="B85" s="402">
        <v>190</v>
      </c>
      <c r="C85" s="403">
        <v>4498</v>
      </c>
      <c r="D85" s="404">
        <v>145981</v>
      </c>
      <c r="E85" s="404">
        <v>61710</v>
      </c>
      <c r="F85" s="404">
        <v>84271</v>
      </c>
      <c r="G85" s="403">
        <v>9496</v>
      </c>
      <c r="H85" s="402">
        <v>3090</v>
      </c>
      <c r="I85" s="403">
        <v>6406</v>
      </c>
    </row>
    <row r="86" spans="1:9" ht="15" customHeight="1">
      <c r="A86" s="672" t="s">
        <v>38</v>
      </c>
      <c r="B86" s="402">
        <v>189</v>
      </c>
      <c r="C86" s="403">
        <v>4302</v>
      </c>
      <c r="D86" s="404">
        <v>145431</v>
      </c>
      <c r="E86" s="404">
        <v>62352</v>
      </c>
      <c r="F86" s="404">
        <v>83079</v>
      </c>
      <c r="G86" s="403">
        <v>9333</v>
      </c>
      <c r="H86" s="402">
        <v>3015</v>
      </c>
      <c r="I86" s="403">
        <v>6318</v>
      </c>
    </row>
    <row r="87" spans="1:9" ht="15" customHeight="1">
      <c r="A87" s="672" t="s">
        <v>29</v>
      </c>
      <c r="B87" s="402">
        <v>191</v>
      </c>
      <c r="C87" s="403">
        <v>4160</v>
      </c>
      <c r="D87" s="404">
        <v>142173</v>
      </c>
      <c r="E87" s="404">
        <v>61775</v>
      </c>
      <c r="F87" s="404">
        <v>80398</v>
      </c>
      <c r="G87" s="403">
        <v>9161</v>
      </c>
      <c r="H87" s="402">
        <v>2967</v>
      </c>
      <c r="I87" s="403">
        <v>6194</v>
      </c>
    </row>
    <row r="88" spans="1:9" ht="15" customHeight="1">
      <c r="A88" s="672" t="s">
        <v>39</v>
      </c>
      <c r="B88" s="402">
        <v>187</v>
      </c>
      <c r="C88" s="403">
        <v>4103</v>
      </c>
      <c r="D88" s="404">
        <v>138590</v>
      </c>
      <c r="E88" s="404">
        <v>60761</v>
      </c>
      <c r="F88" s="404">
        <v>77829</v>
      </c>
      <c r="G88" s="403">
        <v>9028</v>
      </c>
      <c r="H88" s="402">
        <v>2910</v>
      </c>
      <c r="I88" s="403">
        <v>6118</v>
      </c>
    </row>
    <row r="89" spans="1:9" ht="15" customHeight="1">
      <c r="A89" s="672" t="s">
        <v>40</v>
      </c>
      <c r="B89" s="402">
        <v>182</v>
      </c>
      <c r="C89" s="403">
        <v>3967</v>
      </c>
      <c r="D89" s="404">
        <v>130211</v>
      </c>
      <c r="E89" s="404">
        <v>57595</v>
      </c>
      <c r="F89" s="404">
        <v>72616</v>
      </c>
      <c r="G89" s="403">
        <v>8967</v>
      </c>
      <c r="H89" s="402">
        <v>2857</v>
      </c>
      <c r="I89" s="403">
        <v>6110</v>
      </c>
    </row>
    <row r="90" spans="1:9" ht="15" customHeight="1">
      <c r="A90" s="672" t="s">
        <v>41</v>
      </c>
      <c r="B90" s="402">
        <v>172</v>
      </c>
      <c r="C90" s="403">
        <v>3721</v>
      </c>
      <c r="D90" s="404">
        <v>119945</v>
      </c>
      <c r="E90" s="404">
        <v>53441</v>
      </c>
      <c r="F90" s="404">
        <v>66504</v>
      </c>
      <c r="G90" s="403">
        <v>8855</v>
      </c>
      <c r="H90" s="402">
        <v>2785</v>
      </c>
      <c r="I90" s="403">
        <v>6070</v>
      </c>
    </row>
    <row r="91" spans="1:9" s="401" customFormat="1" ht="15" customHeight="1">
      <c r="A91" s="672" t="s">
        <v>42</v>
      </c>
      <c r="B91" s="402">
        <v>164</v>
      </c>
      <c r="C91" s="403">
        <v>3412</v>
      </c>
      <c r="D91" s="404">
        <v>110246</v>
      </c>
      <c r="E91" s="404">
        <v>49485</v>
      </c>
      <c r="F91" s="404">
        <v>60761</v>
      </c>
      <c r="G91" s="403">
        <v>8723</v>
      </c>
      <c r="H91" s="402">
        <v>2728</v>
      </c>
      <c r="I91" s="403">
        <v>5995</v>
      </c>
    </row>
    <row r="92" spans="1:9" s="401" customFormat="1" ht="15" customHeight="1">
      <c r="A92" s="672" t="s">
        <v>43</v>
      </c>
      <c r="B92" s="402">
        <v>154</v>
      </c>
      <c r="C92" s="403">
        <v>3054</v>
      </c>
      <c r="D92" s="404">
        <v>101898</v>
      </c>
      <c r="E92" s="404">
        <v>46144</v>
      </c>
      <c r="F92" s="404">
        <v>55754</v>
      </c>
      <c r="G92" s="403">
        <v>8444</v>
      </c>
      <c r="H92" s="402">
        <v>2601</v>
      </c>
      <c r="I92" s="403">
        <v>5843</v>
      </c>
    </row>
    <row r="93" spans="1:9" s="401" customFormat="1" ht="15" customHeight="1">
      <c r="A93" s="672" t="s">
        <v>44</v>
      </c>
      <c r="B93" s="402">
        <v>146</v>
      </c>
      <c r="C93" s="403">
        <v>2710</v>
      </c>
      <c r="D93" s="404">
        <v>95622</v>
      </c>
      <c r="E93" s="404">
        <v>43806</v>
      </c>
      <c r="F93" s="404">
        <v>51816</v>
      </c>
      <c r="G93" s="403">
        <v>8189</v>
      </c>
      <c r="H93" s="402">
        <v>2474</v>
      </c>
      <c r="I93" s="403">
        <v>5715</v>
      </c>
    </row>
    <row r="94" spans="1:9" s="401" customFormat="1" ht="15" customHeight="1">
      <c r="A94" s="672" t="s">
        <v>45</v>
      </c>
      <c r="B94" s="402">
        <v>143</v>
      </c>
      <c r="C94" s="403">
        <v>2491</v>
      </c>
      <c r="D94" s="404">
        <v>89556</v>
      </c>
      <c r="E94" s="404">
        <v>41426</v>
      </c>
      <c r="F94" s="404">
        <v>48130</v>
      </c>
      <c r="G94" s="403">
        <v>8452</v>
      </c>
      <c r="H94" s="402">
        <v>2484</v>
      </c>
      <c r="I94" s="403">
        <v>5968</v>
      </c>
    </row>
    <row r="95" spans="1:9" s="401" customFormat="1" ht="15" customHeight="1">
      <c r="A95" s="672" t="s">
        <v>46</v>
      </c>
      <c r="B95" s="402">
        <v>140</v>
      </c>
      <c r="C95" s="403">
        <v>2432</v>
      </c>
      <c r="D95" s="404">
        <v>84792</v>
      </c>
      <c r="E95" s="404">
        <v>39662</v>
      </c>
      <c r="F95" s="404">
        <v>45130</v>
      </c>
      <c r="G95" s="403">
        <v>8434</v>
      </c>
      <c r="H95" s="402">
        <v>2424</v>
      </c>
      <c r="I95" s="403">
        <v>6010</v>
      </c>
    </row>
    <row r="96" spans="1:9" s="401" customFormat="1" ht="15" customHeight="1">
      <c r="A96" s="672" t="s">
        <v>162</v>
      </c>
      <c r="B96" s="402">
        <v>143</v>
      </c>
      <c r="C96" s="403">
        <v>2567</v>
      </c>
      <c r="D96" s="404">
        <v>80816</v>
      </c>
      <c r="E96" s="404">
        <v>38204</v>
      </c>
      <c r="F96" s="404">
        <v>42612</v>
      </c>
      <c r="G96" s="403">
        <v>8329</v>
      </c>
      <c r="H96" s="402">
        <v>2357</v>
      </c>
      <c r="I96" s="403">
        <v>5972</v>
      </c>
    </row>
    <row r="97" spans="1:9" s="401" customFormat="1" ht="15" customHeight="1">
      <c r="A97" s="672" t="s">
        <v>94</v>
      </c>
      <c r="B97" s="402">
        <v>145</v>
      </c>
      <c r="C97" s="403">
        <v>2764</v>
      </c>
      <c r="D97" s="404">
        <v>79078</v>
      </c>
      <c r="E97" s="404">
        <v>37602</v>
      </c>
      <c r="F97" s="404">
        <v>41476</v>
      </c>
      <c r="G97" s="403">
        <v>8296</v>
      </c>
      <c r="H97" s="402">
        <v>2334</v>
      </c>
      <c r="I97" s="403">
        <v>5962</v>
      </c>
    </row>
    <row r="98" spans="1:9" s="401" customFormat="1" ht="15" customHeight="1">
      <c r="A98" s="672" t="s">
        <v>97</v>
      </c>
      <c r="B98" s="402">
        <v>148</v>
      </c>
      <c r="C98" s="403">
        <v>2935</v>
      </c>
      <c r="D98" s="404">
        <v>82571</v>
      </c>
      <c r="E98" s="404">
        <v>39281</v>
      </c>
      <c r="F98" s="404">
        <v>43290</v>
      </c>
      <c r="G98" s="403">
        <v>8169</v>
      </c>
      <c r="H98" s="402">
        <v>2280</v>
      </c>
      <c r="I98" s="403">
        <v>5889</v>
      </c>
    </row>
    <row r="99" spans="1:9" ht="15" customHeight="1">
      <c r="A99" s="672" t="s">
        <v>126</v>
      </c>
      <c r="B99" s="402">
        <v>152</v>
      </c>
      <c r="C99" s="403">
        <v>3017</v>
      </c>
      <c r="D99" s="404">
        <v>85585</v>
      </c>
      <c r="E99" s="404">
        <v>40807</v>
      </c>
      <c r="F99" s="404">
        <v>44778</v>
      </c>
      <c r="G99" s="403">
        <v>7893</v>
      </c>
      <c r="H99" s="402">
        <v>2237</v>
      </c>
      <c r="I99" s="403">
        <v>5656</v>
      </c>
    </row>
    <row r="100" spans="1:9" ht="15" customHeight="1">
      <c r="A100" s="673" t="s">
        <v>158</v>
      </c>
      <c r="B100" s="417">
        <v>153</v>
      </c>
      <c r="C100" s="405">
        <v>3043</v>
      </c>
      <c r="D100" s="416">
        <v>88818</v>
      </c>
      <c r="E100" s="416">
        <v>42358</v>
      </c>
      <c r="F100" s="416">
        <v>46460</v>
      </c>
      <c r="G100" s="405">
        <v>7814</v>
      </c>
      <c r="H100" s="417">
        <v>2208</v>
      </c>
      <c r="I100" s="405">
        <v>5606</v>
      </c>
    </row>
    <row r="101" spans="1:9" ht="15" customHeight="1">
      <c r="A101" s="673" t="s">
        <v>238</v>
      </c>
      <c r="B101" s="495">
        <v>153</v>
      </c>
      <c r="C101" s="493">
        <v>3073</v>
      </c>
      <c r="D101" s="494">
        <v>91801</v>
      </c>
      <c r="E101" s="494">
        <v>43614</v>
      </c>
      <c r="F101" s="494">
        <v>48187</v>
      </c>
      <c r="G101" s="493">
        <v>7918</v>
      </c>
      <c r="H101" s="495">
        <v>2249</v>
      </c>
      <c r="I101" s="493">
        <v>5669</v>
      </c>
    </row>
    <row r="102" spans="1:9" s="294" customFormat="1" ht="15" customHeight="1">
      <c r="A102" s="673" t="s">
        <v>249</v>
      </c>
      <c r="B102" s="402">
        <v>155</v>
      </c>
      <c r="C102" s="403">
        <v>3089</v>
      </c>
      <c r="D102" s="404">
        <v>94243</v>
      </c>
      <c r="E102" s="404">
        <v>44726</v>
      </c>
      <c r="F102" s="404">
        <v>49517</v>
      </c>
      <c r="G102" s="403">
        <v>7981</v>
      </c>
      <c r="H102" s="402">
        <v>2293</v>
      </c>
      <c r="I102" s="403">
        <v>5688</v>
      </c>
    </row>
    <row r="103" spans="1:9" s="294" customFormat="1" ht="15" customHeight="1">
      <c r="A103" s="673" t="s">
        <v>306</v>
      </c>
      <c r="B103" s="402">
        <v>155</v>
      </c>
      <c r="C103" s="403">
        <v>3084</v>
      </c>
      <c r="D103" s="404">
        <v>95417</v>
      </c>
      <c r="E103" s="404">
        <v>45262</v>
      </c>
      <c r="F103" s="404">
        <v>50155</v>
      </c>
      <c r="G103" s="403">
        <v>8107</v>
      </c>
      <c r="H103" s="402">
        <v>2340</v>
      </c>
      <c r="I103" s="403">
        <v>5767</v>
      </c>
    </row>
    <row r="104" spans="1:9" ht="36" customHeight="1">
      <c r="A104" s="401"/>
      <c r="B104" s="519" t="s">
        <v>127</v>
      </c>
      <c r="C104" s="516"/>
      <c r="D104" s="517"/>
      <c r="E104" s="517"/>
      <c r="F104" s="517"/>
      <c r="G104" s="516"/>
      <c r="H104" s="518"/>
      <c r="I104" s="516"/>
    </row>
    <row r="105" spans="1:9" s="401" customFormat="1" ht="15" customHeight="1">
      <c r="A105" s="672" t="s">
        <v>32</v>
      </c>
      <c r="B105" s="402">
        <v>203</v>
      </c>
      <c r="C105" s="403">
        <v>2475</v>
      </c>
      <c r="D105" s="404">
        <v>23532</v>
      </c>
      <c r="E105" s="404">
        <v>15177</v>
      </c>
      <c r="F105" s="404">
        <v>8355</v>
      </c>
      <c r="G105" s="403">
        <v>3881</v>
      </c>
      <c r="H105" s="402">
        <v>654</v>
      </c>
      <c r="I105" s="403">
        <v>3227</v>
      </c>
    </row>
    <row r="106" spans="1:9" s="401" customFormat="1" ht="15" customHeight="1">
      <c r="A106" s="672" t="s">
        <v>33</v>
      </c>
      <c r="B106" s="402">
        <v>206</v>
      </c>
      <c r="C106" s="403">
        <v>2538</v>
      </c>
      <c r="D106" s="404">
        <v>24789</v>
      </c>
      <c r="E106" s="404">
        <v>16043</v>
      </c>
      <c r="F106" s="404">
        <v>8746</v>
      </c>
      <c r="G106" s="403">
        <v>3596</v>
      </c>
      <c r="H106" s="402">
        <v>608</v>
      </c>
      <c r="I106" s="403">
        <v>2988</v>
      </c>
    </row>
    <row r="107" spans="1:9" s="401" customFormat="1" ht="15" customHeight="1">
      <c r="A107" s="672" t="s">
        <v>64</v>
      </c>
      <c r="B107" s="402">
        <v>208</v>
      </c>
      <c r="C107" s="403">
        <v>2616</v>
      </c>
      <c r="D107" s="404">
        <v>26217</v>
      </c>
      <c r="E107" s="404">
        <v>16982</v>
      </c>
      <c r="F107" s="404">
        <v>9235</v>
      </c>
      <c r="G107" s="403">
        <v>3772</v>
      </c>
      <c r="H107" s="402">
        <v>635</v>
      </c>
      <c r="I107" s="403">
        <v>3137</v>
      </c>
    </row>
    <row r="108" spans="1:9" s="401" customFormat="1" ht="15" customHeight="1">
      <c r="A108" s="672" t="s">
        <v>65</v>
      </c>
      <c r="B108" s="402">
        <v>208</v>
      </c>
      <c r="C108" s="403">
        <v>2687</v>
      </c>
      <c r="D108" s="404">
        <v>27121</v>
      </c>
      <c r="E108" s="404">
        <v>17452</v>
      </c>
      <c r="F108" s="404">
        <v>9669</v>
      </c>
      <c r="G108" s="403">
        <v>3953</v>
      </c>
      <c r="H108" s="402">
        <v>647</v>
      </c>
      <c r="I108" s="403">
        <v>3306</v>
      </c>
    </row>
    <row r="109" spans="1:9" s="401" customFormat="1" ht="15" customHeight="1">
      <c r="A109" s="672" t="s">
        <v>66</v>
      </c>
      <c r="B109" s="402">
        <v>208</v>
      </c>
      <c r="C109" s="403">
        <v>2635</v>
      </c>
      <c r="D109" s="404">
        <v>27747</v>
      </c>
      <c r="E109" s="404">
        <v>17773</v>
      </c>
      <c r="F109" s="404">
        <v>9974</v>
      </c>
      <c r="G109" s="403">
        <v>3863</v>
      </c>
      <c r="H109" s="402">
        <v>616</v>
      </c>
      <c r="I109" s="403">
        <v>3247</v>
      </c>
    </row>
    <row r="110" spans="1:9" ht="15" customHeight="1">
      <c r="A110" s="672" t="s">
        <v>48</v>
      </c>
      <c r="B110" s="498">
        <v>205</v>
      </c>
      <c r="C110" s="496">
        <v>2722</v>
      </c>
      <c r="D110" s="413">
        <v>27752</v>
      </c>
      <c r="E110" s="413">
        <v>17721</v>
      </c>
      <c r="F110" s="413">
        <v>10031</v>
      </c>
      <c r="G110" s="414">
        <v>3887</v>
      </c>
      <c r="H110" s="210">
        <v>618</v>
      </c>
      <c r="I110" s="414">
        <v>3269</v>
      </c>
    </row>
    <row r="111" spans="1:9" ht="15" customHeight="1">
      <c r="A111" s="672" t="s">
        <v>49</v>
      </c>
      <c r="B111" s="498">
        <v>204</v>
      </c>
      <c r="C111" s="496">
        <v>2603</v>
      </c>
      <c r="D111" s="413">
        <v>27150</v>
      </c>
      <c r="E111" s="413">
        <v>17378</v>
      </c>
      <c r="F111" s="413">
        <v>9772</v>
      </c>
      <c r="G111" s="414">
        <v>3848</v>
      </c>
      <c r="H111" s="210">
        <v>606</v>
      </c>
      <c r="I111" s="414">
        <v>3242</v>
      </c>
    </row>
    <row r="112" spans="1:9" ht="15" customHeight="1">
      <c r="A112" s="672" t="s">
        <v>457</v>
      </c>
      <c r="B112" s="498">
        <v>198</v>
      </c>
      <c r="C112" s="496">
        <v>2595</v>
      </c>
      <c r="D112" s="413">
        <v>26237</v>
      </c>
      <c r="E112" s="413">
        <v>16792</v>
      </c>
      <c r="F112" s="413">
        <v>9445</v>
      </c>
      <c r="G112" s="414">
        <v>3765</v>
      </c>
      <c r="H112" s="210">
        <v>591</v>
      </c>
      <c r="I112" s="414">
        <v>3174</v>
      </c>
    </row>
    <row r="113" spans="1:9" ht="15" customHeight="1">
      <c r="A113" s="672" t="s">
        <v>458</v>
      </c>
      <c r="B113" s="498">
        <v>191</v>
      </c>
      <c r="C113" s="496">
        <v>2402</v>
      </c>
      <c r="D113" s="413">
        <v>24898</v>
      </c>
      <c r="E113" s="413">
        <v>15860</v>
      </c>
      <c r="F113" s="413">
        <v>9038</v>
      </c>
      <c r="G113" s="414">
        <v>3640</v>
      </c>
      <c r="H113" s="210">
        <v>573</v>
      </c>
      <c r="I113" s="414">
        <v>3067</v>
      </c>
    </row>
    <row r="114" spans="1:9" ht="15" customHeight="1">
      <c r="A114" s="672" t="s">
        <v>459</v>
      </c>
      <c r="B114" s="210">
        <v>186</v>
      </c>
      <c r="C114" s="496">
        <v>2310</v>
      </c>
      <c r="D114" s="413">
        <v>23721</v>
      </c>
      <c r="E114" s="413">
        <v>15160</v>
      </c>
      <c r="F114" s="413">
        <v>8561</v>
      </c>
      <c r="G114" s="414">
        <v>3627</v>
      </c>
      <c r="H114" s="210">
        <v>563</v>
      </c>
      <c r="I114" s="414">
        <v>3064</v>
      </c>
    </row>
    <row r="115" spans="1:9" ht="15" customHeight="1">
      <c r="A115" s="672" t="s">
        <v>460</v>
      </c>
      <c r="B115" s="210">
        <v>183</v>
      </c>
      <c r="C115" s="496">
        <v>2263</v>
      </c>
      <c r="D115" s="413">
        <v>22834</v>
      </c>
      <c r="E115" s="413">
        <v>14524</v>
      </c>
      <c r="F115" s="413">
        <v>8310</v>
      </c>
      <c r="G115" s="414">
        <v>3615</v>
      </c>
      <c r="H115" s="210">
        <v>558</v>
      </c>
      <c r="I115" s="414">
        <v>3057</v>
      </c>
    </row>
    <row r="116" spans="1:9" ht="15" customHeight="1">
      <c r="A116" s="672" t="s">
        <v>461</v>
      </c>
      <c r="B116" s="210">
        <v>180</v>
      </c>
      <c r="C116" s="496">
        <v>2247</v>
      </c>
      <c r="D116" s="413">
        <v>22246</v>
      </c>
      <c r="E116" s="413">
        <v>14125</v>
      </c>
      <c r="F116" s="413">
        <v>8121</v>
      </c>
      <c r="G116" s="414">
        <v>3570</v>
      </c>
      <c r="H116" s="210">
        <v>521</v>
      </c>
      <c r="I116" s="414">
        <v>3049</v>
      </c>
    </row>
    <row r="117" spans="1:9" s="401" customFormat="1" ht="15" customHeight="1">
      <c r="A117" s="672" t="s">
        <v>462</v>
      </c>
      <c r="B117" s="498">
        <v>168</v>
      </c>
      <c r="C117" s="496">
        <v>2175</v>
      </c>
      <c r="D117" s="413">
        <v>21628</v>
      </c>
      <c r="E117" s="413">
        <v>13715</v>
      </c>
      <c r="F117" s="413">
        <v>7913</v>
      </c>
      <c r="G117" s="414">
        <v>3468</v>
      </c>
      <c r="H117" s="210">
        <v>498</v>
      </c>
      <c r="I117" s="414">
        <v>2970</v>
      </c>
    </row>
    <row r="118" spans="1:9" s="401" customFormat="1" ht="15" customHeight="1">
      <c r="A118" s="672" t="s">
        <v>463</v>
      </c>
      <c r="B118" s="498">
        <v>166</v>
      </c>
      <c r="C118" s="496">
        <v>2104</v>
      </c>
      <c r="D118" s="497">
        <v>20848</v>
      </c>
      <c r="E118" s="497">
        <v>13078</v>
      </c>
      <c r="F118" s="497">
        <v>7770</v>
      </c>
      <c r="G118" s="496">
        <v>3454</v>
      </c>
      <c r="H118" s="498">
        <v>481</v>
      </c>
      <c r="I118" s="496">
        <v>2973</v>
      </c>
    </row>
    <row r="119" spans="1:9" s="401" customFormat="1" ht="15" customHeight="1">
      <c r="A119" s="672" t="s">
        <v>464</v>
      </c>
      <c r="B119" s="498">
        <v>163</v>
      </c>
      <c r="C119" s="496">
        <v>2087</v>
      </c>
      <c r="D119" s="497">
        <v>20094</v>
      </c>
      <c r="E119" s="497">
        <v>12573</v>
      </c>
      <c r="F119" s="497">
        <v>7521</v>
      </c>
      <c r="G119" s="496">
        <v>3402</v>
      </c>
      <c r="H119" s="498">
        <v>466</v>
      </c>
      <c r="I119" s="496">
        <v>2936</v>
      </c>
    </row>
    <row r="120" spans="1:9" s="401" customFormat="1" ht="15" customHeight="1">
      <c r="A120" s="672" t="s">
        <v>465</v>
      </c>
      <c r="B120" s="210">
        <v>160</v>
      </c>
      <c r="C120" s="496">
        <v>2018</v>
      </c>
      <c r="D120" s="413">
        <v>19223</v>
      </c>
      <c r="E120" s="413">
        <v>11987</v>
      </c>
      <c r="F120" s="413">
        <v>7236</v>
      </c>
      <c r="G120" s="414">
        <v>3325</v>
      </c>
      <c r="H120" s="210">
        <v>455</v>
      </c>
      <c r="I120" s="414">
        <v>2870</v>
      </c>
    </row>
    <row r="121" spans="1:9" s="401" customFormat="1" ht="15" customHeight="1">
      <c r="A121" s="672" t="s">
        <v>466</v>
      </c>
      <c r="B121" s="210">
        <v>159</v>
      </c>
      <c r="C121" s="496">
        <v>1981</v>
      </c>
      <c r="D121" s="413">
        <v>18875</v>
      </c>
      <c r="E121" s="413">
        <v>11775</v>
      </c>
      <c r="F121" s="413">
        <v>7100</v>
      </c>
      <c r="G121" s="414">
        <v>3259</v>
      </c>
      <c r="H121" s="210">
        <v>434</v>
      </c>
      <c r="I121" s="414">
        <v>2825</v>
      </c>
    </row>
    <row r="122" spans="1:9" s="401" customFormat="1" ht="15" customHeight="1">
      <c r="A122" s="672" t="s">
        <v>467</v>
      </c>
      <c r="B122" s="210">
        <v>158</v>
      </c>
      <c r="C122" s="496">
        <v>1953</v>
      </c>
      <c r="D122" s="413">
        <v>18821</v>
      </c>
      <c r="E122" s="413">
        <v>11759</v>
      </c>
      <c r="F122" s="413">
        <v>7062</v>
      </c>
      <c r="G122" s="414">
        <v>3223</v>
      </c>
      <c r="H122" s="210">
        <v>427</v>
      </c>
      <c r="I122" s="414">
        <v>2796</v>
      </c>
    </row>
    <row r="123" spans="1:9" s="401" customFormat="1" ht="15" customHeight="1">
      <c r="A123" s="672" t="s">
        <v>468</v>
      </c>
      <c r="B123" s="210">
        <v>159</v>
      </c>
      <c r="C123" s="496">
        <v>1984</v>
      </c>
      <c r="D123" s="413">
        <v>19044</v>
      </c>
      <c r="E123" s="413">
        <v>11878</v>
      </c>
      <c r="F123" s="413">
        <v>7166</v>
      </c>
      <c r="G123" s="414">
        <v>3247</v>
      </c>
      <c r="H123" s="210">
        <v>428</v>
      </c>
      <c r="I123" s="414">
        <v>2819</v>
      </c>
    </row>
    <row r="124" spans="1:9" s="401" customFormat="1" ht="15" customHeight="1">
      <c r="A124" s="672" t="s">
        <v>469</v>
      </c>
      <c r="B124" s="210">
        <v>158</v>
      </c>
      <c r="C124" s="496">
        <v>1979</v>
      </c>
      <c r="D124" s="413">
        <v>18938</v>
      </c>
      <c r="E124" s="413">
        <v>11779</v>
      </c>
      <c r="F124" s="413">
        <v>7159</v>
      </c>
      <c r="G124" s="414">
        <v>3243</v>
      </c>
      <c r="H124" s="210">
        <v>438</v>
      </c>
      <c r="I124" s="414">
        <v>2805</v>
      </c>
    </row>
    <row r="125" spans="1:9" ht="15" customHeight="1">
      <c r="A125" s="673" t="s">
        <v>470</v>
      </c>
      <c r="B125" s="210">
        <v>158</v>
      </c>
      <c r="C125" s="418">
        <v>1973</v>
      </c>
      <c r="D125" s="413">
        <v>18948</v>
      </c>
      <c r="E125" s="413">
        <v>11880</v>
      </c>
      <c r="F125" s="413">
        <v>7068</v>
      </c>
      <c r="G125" s="414">
        <v>3202</v>
      </c>
      <c r="H125" s="210">
        <v>451</v>
      </c>
      <c r="I125" s="414">
        <v>2751</v>
      </c>
    </row>
    <row r="126" spans="1:9" ht="15" customHeight="1">
      <c r="A126" s="673" t="s">
        <v>471</v>
      </c>
      <c r="B126" s="495">
        <v>156</v>
      </c>
      <c r="C126" s="493">
        <v>1968</v>
      </c>
      <c r="D126" s="494">
        <v>18551</v>
      </c>
      <c r="E126" s="494">
        <v>11591</v>
      </c>
      <c r="F126" s="494">
        <v>6960</v>
      </c>
      <c r="G126" s="493">
        <v>3266</v>
      </c>
      <c r="H126" s="495">
        <v>464</v>
      </c>
      <c r="I126" s="493">
        <v>2802</v>
      </c>
    </row>
    <row r="127" spans="1:9" ht="15" customHeight="1">
      <c r="A127" s="673" t="s">
        <v>472</v>
      </c>
      <c r="B127" s="402">
        <v>155</v>
      </c>
      <c r="C127" s="403">
        <v>1951</v>
      </c>
      <c r="D127" s="404">
        <v>18707</v>
      </c>
      <c r="E127" s="404">
        <v>11734</v>
      </c>
      <c r="F127" s="404">
        <v>6973</v>
      </c>
      <c r="G127" s="403">
        <v>3294</v>
      </c>
      <c r="H127" s="402">
        <v>481</v>
      </c>
      <c r="I127" s="403">
        <v>2813</v>
      </c>
    </row>
    <row r="128" spans="1:9" ht="15" customHeight="1">
      <c r="A128" s="673" t="s">
        <v>473</v>
      </c>
      <c r="B128" s="402">
        <v>156</v>
      </c>
      <c r="C128" s="403">
        <v>1957</v>
      </c>
      <c r="D128" s="404">
        <v>18745</v>
      </c>
      <c r="E128" s="404">
        <v>11775</v>
      </c>
      <c r="F128" s="404">
        <v>6970</v>
      </c>
      <c r="G128" s="403">
        <v>3316</v>
      </c>
      <c r="H128" s="402">
        <v>498</v>
      </c>
      <c r="I128" s="403">
        <v>2818</v>
      </c>
    </row>
    <row r="129" spans="1:9" s="401" customFormat="1" ht="36" customHeight="1">
      <c r="B129" s="519" t="s">
        <v>200</v>
      </c>
      <c r="C129" s="516"/>
      <c r="D129" s="517"/>
      <c r="E129" s="517"/>
      <c r="F129" s="517"/>
      <c r="G129" s="516"/>
      <c r="H129" s="518"/>
      <c r="I129" s="516"/>
    </row>
    <row r="130" spans="1:9" ht="15" customHeight="1">
      <c r="A130" s="672" t="s">
        <v>32</v>
      </c>
      <c r="B130" s="402">
        <v>3</v>
      </c>
      <c r="C130" s="403">
        <v>27</v>
      </c>
      <c r="D130" s="404">
        <v>702</v>
      </c>
      <c r="E130" s="404">
        <v>367</v>
      </c>
      <c r="F130" s="404">
        <v>335</v>
      </c>
      <c r="G130" s="403">
        <v>53</v>
      </c>
      <c r="H130" s="402">
        <v>17</v>
      </c>
      <c r="I130" s="403">
        <v>36</v>
      </c>
    </row>
    <row r="131" spans="1:9" ht="15" customHeight="1">
      <c r="A131" s="672" t="s">
        <v>33</v>
      </c>
      <c r="B131" s="402">
        <v>3</v>
      </c>
      <c r="C131" s="403">
        <v>29</v>
      </c>
      <c r="D131" s="404">
        <v>786</v>
      </c>
      <c r="E131" s="404">
        <v>398</v>
      </c>
      <c r="F131" s="404">
        <v>388</v>
      </c>
      <c r="G131" s="403">
        <v>55</v>
      </c>
      <c r="H131" s="402">
        <v>19</v>
      </c>
      <c r="I131" s="403">
        <v>36</v>
      </c>
    </row>
    <row r="132" spans="1:9" ht="15" customHeight="1">
      <c r="A132" s="672" t="s">
        <v>474</v>
      </c>
      <c r="B132" s="402">
        <v>3</v>
      </c>
      <c r="C132" s="403">
        <v>28</v>
      </c>
      <c r="D132" s="404">
        <v>837</v>
      </c>
      <c r="E132" s="404">
        <v>425</v>
      </c>
      <c r="F132" s="404">
        <v>412</v>
      </c>
      <c r="G132" s="403">
        <v>67</v>
      </c>
      <c r="H132" s="402">
        <v>21</v>
      </c>
      <c r="I132" s="403">
        <v>46</v>
      </c>
    </row>
    <row r="133" spans="1:9" ht="15" customHeight="1">
      <c r="A133" s="672" t="s">
        <v>475</v>
      </c>
      <c r="B133" s="402">
        <v>3</v>
      </c>
      <c r="C133" s="403">
        <v>29</v>
      </c>
      <c r="D133" s="404">
        <v>899</v>
      </c>
      <c r="E133" s="404">
        <v>442</v>
      </c>
      <c r="F133" s="404">
        <v>457</v>
      </c>
      <c r="G133" s="403">
        <v>76</v>
      </c>
      <c r="H133" s="402">
        <v>24</v>
      </c>
      <c r="I133" s="403">
        <v>52</v>
      </c>
    </row>
    <row r="134" spans="1:9" ht="15" customHeight="1">
      <c r="A134" s="672" t="s">
        <v>476</v>
      </c>
      <c r="B134" s="402">
        <v>3</v>
      </c>
      <c r="C134" s="403">
        <v>30</v>
      </c>
      <c r="D134" s="404">
        <v>942</v>
      </c>
      <c r="E134" s="404">
        <v>456</v>
      </c>
      <c r="F134" s="404">
        <v>486</v>
      </c>
      <c r="G134" s="403">
        <v>81</v>
      </c>
      <c r="H134" s="402">
        <v>31</v>
      </c>
      <c r="I134" s="403">
        <v>50</v>
      </c>
    </row>
    <row r="135" spans="1:9" ht="15" customHeight="1">
      <c r="A135" s="672" t="s">
        <v>477</v>
      </c>
      <c r="B135" s="498">
        <v>3</v>
      </c>
      <c r="C135" s="496">
        <v>30</v>
      </c>
      <c r="D135" s="413">
        <v>990</v>
      </c>
      <c r="E135" s="413">
        <v>493</v>
      </c>
      <c r="F135" s="413">
        <v>497</v>
      </c>
      <c r="G135" s="414">
        <v>83</v>
      </c>
      <c r="H135" s="210">
        <v>32</v>
      </c>
      <c r="I135" s="414">
        <v>51</v>
      </c>
    </row>
    <row r="136" spans="1:9" ht="15" customHeight="1">
      <c r="A136" s="672" t="s">
        <v>478</v>
      </c>
      <c r="B136" s="498">
        <v>3</v>
      </c>
      <c r="C136" s="496">
        <v>31</v>
      </c>
      <c r="D136" s="413">
        <v>1029</v>
      </c>
      <c r="E136" s="413">
        <v>519</v>
      </c>
      <c r="F136" s="413">
        <v>510</v>
      </c>
      <c r="G136" s="414">
        <v>90</v>
      </c>
      <c r="H136" s="210">
        <v>35</v>
      </c>
      <c r="I136" s="414">
        <v>55</v>
      </c>
    </row>
    <row r="137" spans="1:9" s="401" customFormat="1" ht="15" customHeight="1">
      <c r="A137" s="672" t="s">
        <v>479</v>
      </c>
      <c r="B137" s="498">
        <v>3</v>
      </c>
      <c r="C137" s="496">
        <v>32</v>
      </c>
      <c r="D137" s="413">
        <v>1044</v>
      </c>
      <c r="E137" s="413">
        <v>521</v>
      </c>
      <c r="F137" s="413">
        <v>523</v>
      </c>
      <c r="G137" s="414">
        <v>90</v>
      </c>
      <c r="H137" s="210">
        <v>32</v>
      </c>
      <c r="I137" s="414">
        <v>58</v>
      </c>
    </row>
    <row r="138" spans="1:9" s="401" customFormat="1" ht="15" customHeight="1">
      <c r="A138" s="672" t="s">
        <v>480</v>
      </c>
      <c r="B138" s="498">
        <v>3</v>
      </c>
      <c r="C138" s="496">
        <v>33</v>
      </c>
      <c r="D138" s="413">
        <v>1060</v>
      </c>
      <c r="E138" s="413">
        <v>525</v>
      </c>
      <c r="F138" s="413">
        <v>535</v>
      </c>
      <c r="G138" s="414">
        <v>89</v>
      </c>
      <c r="H138" s="210">
        <v>35</v>
      </c>
      <c r="I138" s="414">
        <v>54</v>
      </c>
    </row>
    <row r="139" spans="1:9" s="401" customFormat="1" ht="15" customHeight="1">
      <c r="A139" s="672" t="s">
        <v>481</v>
      </c>
      <c r="B139" s="210">
        <v>3</v>
      </c>
      <c r="C139" s="414">
        <v>34</v>
      </c>
      <c r="D139" s="413">
        <v>1099</v>
      </c>
      <c r="E139" s="413">
        <v>546</v>
      </c>
      <c r="F139" s="413">
        <v>553</v>
      </c>
      <c r="G139" s="414">
        <v>94</v>
      </c>
      <c r="H139" s="210">
        <v>42</v>
      </c>
      <c r="I139" s="414">
        <v>52</v>
      </c>
    </row>
    <row r="140" spans="1:9" s="401" customFormat="1" ht="15" customHeight="1">
      <c r="A140" s="672" t="s">
        <v>482</v>
      </c>
      <c r="B140" s="210">
        <v>3</v>
      </c>
      <c r="C140" s="414">
        <v>35</v>
      </c>
      <c r="D140" s="413">
        <v>1135</v>
      </c>
      <c r="E140" s="413">
        <v>563</v>
      </c>
      <c r="F140" s="413">
        <v>572</v>
      </c>
      <c r="G140" s="414">
        <v>94</v>
      </c>
      <c r="H140" s="210">
        <v>36</v>
      </c>
      <c r="I140" s="414">
        <v>58</v>
      </c>
    </row>
    <row r="141" spans="1:9" s="401" customFormat="1" ht="15" customHeight="1">
      <c r="A141" s="672" t="s">
        <v>483</v>
      </c>
      <c r="B141" s="210">
        <v>3</v>
      </c>
      <c r="C141" s="414">
        <v>36</v>
      </c>
      <c r="D141" s="413">
        <v>1136</v>
      </c>
      <c r="E141" s="413">
        <v>576</v>
      </c>
      <c r="F141" s="413">
        <v>560</v>
      </c>
      <c r="G141" s="414">
        <v>102</v>
      </c>
      <c r="H141" s="210">
        <v>37</v>
      </c>
      <c r="I141" s="414">
        <v>65</v>
      </c>
    </row>
    <row r="142" spans="1:9" s="401" customFormat="1" ht="15" customHeight="1">
      <c r="A142" s="672" t="s">
        <v>484</v>
      </c>
      <c r="B142" s="498">
        <v>3</v>
      </c>
      <c r="C142" s="496">
        <v>37</v>
      </c>
      <c r="D142" s="413">
        <v>1174</v>
      </c>
      <c r="E142" s="413">
        <v>580</v>
      </c>
      <c r="F142" s="413">
        <v>594</v>
      </c>
      <c r="G142" s="414">
        <v>102</v>
      </c>
      <c r="H142" s="210">
        <v>36</v>
      </c>
      <c r="I142" s="414">
        <v>66</v>
      </c>
    </row>
    <row r="143" spans="1:9" s="401" customFormat="1" ht="15" customHeight="1">
      <c r="A143" s="672" t="s">
        <v>485</v>
      </c>
      <c r="B143" s="498">
        <v>3</v>
      </c>
      <c r="C143" s="496">
        <v>38</v>
      </c>
      <c r="D143" s="413">
        <v>1202</v>
      </c>
      <c r="E143" s="413">
        <v>585</v>
      </c>
      <c r="F143" s="413">
        <v>617</v>
      </c>
      <c r="G143" s="414">
        <v>105</v>
      </c>
      <c r="H143" s="210">
        <v>36</v>
      </c>
      <c r="I143" s="414">
        <v>69</v>
      </c>
    </row>
    <row r="144" spans="1:9" s="401" customFormat="1" ht="15" customHeight="1">
      <c r="A144" s="672" t="s">
        <v>486</v>
      </c>
      <c r="B144" s="498">
        <v>3</v>
      </c>
      <c r="C144" s="496">
        <v>38</v>
      </c>
      <c r="D144" s="413">
        <v>1218</v>
      </c>
      <c r="E144" s="413">
        <v>586</v>
      </c>
      <c r="F144" s="413">
        <v>632</v>
      </c>
      <c r="G144" s="414">
        <v>100</v>
      </c>
      <c r="H144" s="210">
        <v>32</v>
      </c>
      <c r="I144" s="414">
        <v>68</v>
      </c>
    </row>
    <row r="145" spans="1:9" ht="15" customHeight="1">
      <c r="A145" s="672" t="s">
        <v>487</v>
      </c>
      <c r="B145" s="210">
        <v>3</v>
      </c>
      <c r="C145" s="496">
        <v>40</v>
      </c>
      <c r="D145" s="413">
        <v>1278</v>
      </c>
      <c r="E145" s="413">
        <v>628</v>
      </c>
      <c r="F145" s="413">
        <v>650</v>
      </c>
      <c r="G145" s="414">
        <v>103</v>
      </c>
      <c r="H145" s="210">
        <v>36</v>
      </c>
      <c r="I145" s="414">
        <v>67</v>
      </c>
    </row>
    <row r="146" spans="1:9" ht="15" customHeight="1">
      <c r="A146" s="672" t="s">
        <v>488</v>
      </c>
      <c r="B146" s="210">
        <v>3</v>
      </c>
      <c r="C146" s="496">
        <v>41</v>
      </c>
      <c r="D146" s="413">
        <v>1300</v>
      </c>
      <c r="E146" s="413">
        <v>635</v>
      </c>
      <c r="F146" s="413">
        <v>665</v>
      </c>
      <c r="G146" s="414">
        <v>105</v>
      </c>
      <c r="H146" s="210">
        <v>36</v>
      </c>
      <c r="I146" s="414">
        <v>69</v>
      </c>
    </row>
    <row r="147" spans="1:9" ht="15" customHeight="1">
      <c r="A147" s="672" t="s">
        <v>489</v>
      </c>
      <c r="B147" s="210">
        <v>3</v>
      </c>
      <c r="C147" s="496">
        <v>40</v>
      </c>
      <c r="D147" s="413">
        <v>1314</v>
      </c>
      <c r="E147" s="413">
        <v>630</v>
      </c>
      <c r="F147" s="413">
        <v>684</v>
      </c>
      <c r="G147" s="414">
        <v>109</v>
      </c>
      <c r="H147" s="210">
        <v>38</v>
      </c>
      <c r="I147" s="414">
        <v>71</v>
      </c>
    </row>
    <row r="148" spans="1:9" s="294" customFormat="1" ht="15" customHeight="1">
      <c r="A148" s="672" t="s">
        <v>490</v>
      </c>
      <c r="B148" s="210">
        <v>3</v>
      </c>
      <c r="C148" s="496">
        <v>41</v>
      </c>
      <c r="D148" s="413">
        <v>1363</v>
      </c>
      <c r="E148" s="413">
        <v>651</v>
      </c>
      <c r="F148" s="413">
        <v>712</v>
      </c>
      <c r="G148" s="414">
        <v>119</v>
      </c>
      <c r="H148" s="210">
        <v>39</v>
      </c>
      <c r="I148" s="414">
        <v>80</v>
      </c>
    </row>
    <row r="149" spans="1:9" ht="15" customHeight="1">
      <c r="A149" s="672" t="s">
        <v>491</v>
      </c>
      <c r="B149" s="210">
        <v>5</v>
      </c>
      <c r="C149" s="496">
        <v>47</v>
      </c>
      <c r="D149" s="413">
        <v>1426</v>
      </c>
      <c r="E149" s="413">
        <v>677</v>
      </c>
      <c r="F149" s="413">
        <v>749</v>
      </c>
      <c r="G149" s="414">
        <v>123</v>
      </c>
      <c r="H149" s="210">
        <v>38</v>
      </c>
      <c r="I149" s="414">
        <v>85</v>
      </c>
    </row>
    <row r="150" spans="1:9" ht="15" customHeight="1">
      <c r="A150" s="673" t="s">
        <v>492</v>
      </c>
      <c r="B150" s="210">
        <v>5</v>
      </c>
      <c r="C150" s="418">
        <v>49</v>
      </c>
      <c r="D150" s="413">
        <v>1494</v>
      </c>
      <c r="E150" s="413">
        <v>718</v>
      </c>
      <c r="F150" s="413">
        <v>776</v>
      </c>
      <c r="G150" s="414">
        <v>126</v>
      </c>
      <c r="H150" s="210">
        <v>39</v>
      </c>
      <c r="I150" s="414">
        <v>87</v>
      </c>
    </row>
    <row r="151" spans="1:9" ht="15" customHeight="1">
      <c r="A151" s="673" t="s">
        <v>493</v>
      </c>
      <c r="B151" s="495">
        <v>5</v>
      </c>
      <c r="C151" s="493">
        <v>52</v>
      </c>
      <c r="D151" s="494">
        <v>1564</v>
      </c>
      <c r="E151" s="494">
        <v>747</v>
      </c>
      <c r="F151" s="494">
        <v>817</v>
      </c>
      <c r="G151" s="493">
        <v>129</v>
      </c>
      <c r="H151" s="495">
        <v>42</v>
      </c>
      <c r="I151" s="493">
        <v>87</v>
      </c>
    </row>
    <row r="152" spans="1:9" ht="15" customHeight="1">
      <c r="A152" s="673" t="s">
        <v>494</v>
      </c>
      <c r="B152" s="402">
        <v>6</v>
      </c>
      <c r="C152" s="403">
        <v>55</v>
      </c>
      <c r="D152" s="404">
        <v>1671</v>
      </c>
      <c r="E152" s="404">
        <v>803</v>
      </c>
      <c r="F152" s="404">
        <v>868</v>
      </c>
      <c r="G152" s="403">
        <v>134</v>
      </c>
      <c r="H152" s="402">
        <v>44</v>
      </c>
      <c r="I152" s="403">
        <v>90</v>
      </c>
    </row>
    <row r="153" spans="1:9" ht="15" customHeight="1">
      <c r="A153" s="673" t="s">
        <v>495</v>
      </c>
      <c r="B153" s="402">
        <v>6</v>
      </c>
      <c r="C153" s="403">
        <v>60</v>
      </c>
      <c r="D153" s="404">
        <v>1785</v>
      </c>
      <c r="E153" s="404">
        <v>838</v>
      </c>
      <c r="F153" s="404">
        <v>947</v>
      </c>
      <c r="G153" s="403">
        <v>146</v>
      </c>
      <c r="H153" s="402">
        <v>51</v>
      </c>
      <c r="I153" s="403">
        <v>95</v>
      </c>
    </row>
    <row r="154" spans="1:9" s="294" customFormat="1" ht="24" customHeight="1">
      <c r="A154" s="294" t="s">
        <v>185</v>
      </c>
      <c r="B154" s="406"/>
      <c r="C154" s="407"/>
      <c r="D154" s="408"/>
      <c r="E154" s="408"/>
      <c r="F154" s="408"/>
      <c r="G154" s="407"/>
      <c r="H154" s="406"/>
      <c r="I154" s="407"/>
    </row>
    <row r="155" spans="1:9" ht="12">
      <c r="A155" s="294" t="s">
        <v>47</v>
      </c>
      <c r="B155" s="409"/>
      <c r="C155" s="410"/>
      <c r="D155" s="411"/>
      <c r="E155" s="411"/>
      <c r="F155" s="411"/>
      <c r="G155" s="410"/>
      <c r="H155" s="409"/>
      <c r="I155" s="410"/>
    </row>
    <row r="156" spans="1:9" ht="12">
      <c r="A156" s="412" t="s">
        <v>61</v>
      </c>
      <c r="B156" s="409"/>
      <c r="C156" s="410"/>
      <c r="D156" s="411"/>
      <c r="E156" s="411"/>
      <c r="F156" s="411"/>
      <c r="G156" s="410"/>
      <c r="H156" s="409"/>
      <c r="I156" s="410"/>
    </row>
    <row r="157" spans="1:9" ht="12">
      <c r="A157" s="294" t="s">
        <v>62</v>
      </c>
      <c r="B157" s="409"/>
      <c r="C157" s="410"/>
      <c r="D157" s="411"/>
      <c r="E157" s="411"/>
      <c r="F157" s="411"/>
      <c r="G157" s="410"/>
      <c r="H157" s="409"/>
      <c r="I157" s="410"/>
    </row>
    <row r="158" spans="1:9" s="401" customFormat="1" ht="12">
      <c r="A158" s="294" t="s">
        <v>496</v>
      </c>
      <c r="B158" s="409"/>
      <c r="C158" s="410"/>
      <c r="D158" s="411"/>
      <c r="E158" s="411"/>
      <c r="F158" s="411"/>
      <c r="G158" s="410"/>
      <c r="H158" s="409"/>
      <c r="I158" s="410"/>
    </row>
    <row r="159" spans="1:9" s="401" customFormat="1" ht="12">
      <c r="A159" s="294" t="s">
        <v>497</v>
      </c>
      <c r="B159" s="409"/>
      <c r="C159" s="410"/>
      <c r="D159" s="411"/>
      <c r="E159" s="411"/>
      <c r="F159" s="411"/>
      <c r="G159" s="410"/>
      <c r="H159" s="409"/>
      <c r="I159" s="410"/>
    </row>
    <row r="160" spans="1:9" ht="12">
      <c r="A160" s="294" t="s">
        <v>498</v>
      </c>
      <c r="B160" s="294"/>
      <c r="C160" s="294"/>
      <c r="D160" s="294"/>
      <c r="E160" s="294"/>
      <c r="F160" s="294"/>
      <c r="G160" s="294"/>
      <c r="H160" s="294"/>
      <c r="I160" s="294"/>
    </row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  <row r="338" ht="12" customHeight="1"/>
    <row r="339" ht="12" customHeight="1"/>
    <row r="340" ht="12" customHeight="1"/>
    <row r="341" ht="12" customHeight="1"/>
    <row r="342" ht="12" customHeight="1"/>
    <row r="343" ht="12" customHeight="1"/>
    <row r="344" ht="12" customHeight="1"/>
    <row r="345" ht="12" customHeight="1"/>
    <row r="346" ht="12" customHeight="1"/>
    <row r="347" ht="12" customHeight="1"/>
    <row r="348" ht="12" customHeight="1"/>
    <row r="349" ht="12" customHeight="1"/>
    <row r="350" ht="12" customHeight="1"/>
    <row r="351" ht="12" customHeight="1"/>
    <row r="352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  <row r="364" ht="12" customHeight="1"/>
    <row r="365" ht="12" customHeight="1"/>
    <row r="366" ht="12" customHeight="1"/>
    <row r="367" ht="12" customHeight="1"/>
    <row r="368" ht="12" customHeight="1"/>
    <row r="369" ht="12" customHeight="1"/>
    <row r="370" ht="12" customHeight="1"/>
    <row r="371" ht="12" customHeight="1"/>
    <row r="372" ht="12" customHeight="1"/>
    <row r="373" ht="12" customHeight="1"/>
    <row r="374" ht="12" customHeight="1"/>
    <row r="375" ht="12" customHeight="1"/>
    <row r="376" ht="12" customHeight="1"/>
    <row r="377" ht="12" customHeight="1"/>
    <row r="378" ht="12" customHeight="1"/>
    <row r="379" ht="12" customHeight="1"/>
    <row r="380" ht="12" customHeight="1"/>
    <row r="381" ht="12" customHeight="1"/>
    <row r="382" ht="12" customHeight="1"/>
    <row r="383" ht="12" customHeight="1"/>
    <row r="384" ht="12" customHeight="1"/>
    <row r="385" ht="12" customHeight="1"/>
    <row r="386" ht="12" customHeight="1"/>
    <row r="387" ht="12" customHeight="1"/>
    <row r="388" ht="12" customHeight="1"/>
    <row r="389" ht="12" customHeight="1"/>
    <row r="390" ht="12" customHeight="1"/>
    <row r="391" ht="12" customHeight="1"/>
    <row r="392" ht="12" customHeight="1"/>
    <row r="393" ht="12" customHeight="1"/>
    <row r="394" ht="12" customHeight="1"/>
    <row r="395" ht="12" customHeight="1"/>
    <row r="396" ht="12" customHeight="1"/>
    <row r="397" ht="12" customHeight="1"/>
    <row r="398" ht="12" customHeight="1"/>
    <row r="399" ht="12" customHeight="1"/>
    <row r="400" ht="12" customHeight="1"/>
    <row r="401" ht="12" customHeight="1"/>
    <row r="402" ht="12" customHeight="1"/>
    <row r="403" ht="12" customHeight="1"/>
    <row r="404" ht="12" customHeight="1"/>
    <row r="405" ht="12" customHeight="1"/>
    <row r="406" ht="12" customHeight="1"/>
    <row r="407" ht="12" customHeight="1"/>
    <row r="408" ht="12" customHeight="1"/>
    <row r="409" ht="12" customHeight="1"/>
    <row r="410" ht="12" customHeight="1"/>
    <row r="411" ht="12" customHeight="1"/>
    <row r="412" ht="12" customHeight="1"/>
    <row r="413" ht="12" customHeight="1"/>
    <row r="414" ht="12" customHeight="1"/>
    <row r="415" ht="12" customHeight="1"/>
    <row r="416" ht="12" customHeight="1"/>
    <row r="417" ht="12" customHeight="1"/>
    <row r="418" ht="12" customHeight="1"/>
    <row r="419" ht="12" customHeight="1"/>
    <row r="420" ht="12" customHeight="1"/>
    <row r="421" ht="12" customHeight="1"/>
    <row r="422" ht="12" customHeight="1"/>
    <row r="423" ht="12" customHeight="1"/>
    <row r="424" ht="12" customHeight="1"/>
    <row r="425" ht="12" customHeight="1"/>
    <row r="426" ht="12" customHeight="1"/>
    <row r="427" ht="12" customHeight="1"/>
    <row r="428" ht="12" customHeight="1"/>
    <row r="429" ht="12" customHeight="1"/>
    <row r="430" ht="12" customHeight="1"/>
    <row r="431" ht="12" customHeight="1"/>
    <row r="432" ht="12" customHeight="1"/>
    <row r="433" ht="12" customHeight="1"/>
    <row r="434" ht="12" customHeight="1"/>
    <row r="435" ht="12" customHeight="1"/>
    <row r="436" ht="12" customHeight="1"/>
    <row r="437" ht="12" customHeight="1"/>
    <row r="438" ht="12" customHeight="1"/>
    <row r="439" ht="12" customHeight="1"/>
    <row r="440" ht="12" customHeight="1"/>
    <row r="441" ht="12" customHeight="1"/>
    <row r="442" ht="12" customHeight="1"/>
    <row r="443" ht="12" customHeight="1"/>
    <row r="444" ht="12" customHeight="1"/>
    <row r="445" ht="12" customHeight="1"/>
    <row r="446" ht="12" customHeight="1"/>
    <row r="447" ht="12" customHeight="1"/>
    <row r="448" ht="12" customHeight="1"/>
    <row r="449" ht="12" customHeight="1"/>
    <row r="450" ht="12" customHeight="1"/>
    <row r="451" ht="12" customHeight="1"/>
    <row r="452" ht="12" customHeight="1"/>
    <row r="453" ht="12" customHeight="1"/>
    <row r="454" ht="12" customHeight="1"/>
    <row r="455" ht="12" customHeight="1"/>
    <row r="456" ht="12" customHeight="1"/>
    <row r="457" ht="12" customHeight="1"/>
    <row r="458" ht="12" customHeight="1"/>
    <row r="459" ht="12" customHeight="1"/>
    <row r="460" ht="12" customHeight="1"/>
    <row r="461" ht="12" customHeight="1"/>
    <row r="462" ht="12" customHeight="1"/>
    <row r="463" ht="12" customHeight="1"/>
    <row r="464" ht="12" customHeight="1"/>
    <row r="465" ht="12" customHeight="1"/>
    <row r="466" ht="12" customHeight="1"/>
    <row r="467" ht="12" customHeight="1"/>
    <row r="468" ht="12" customHeight="1"/>
    <row r="469" ht="12" customHeight="1"/>
    <row r="470" ht="12" customHeight="1"/>
    <row r="471" ht="12" customHeight="1"/>
    <row r="472" ht="12" customHeight="1"/>
    <row r="473" ht="12" customHeight="1"/>
    <row r="474" ht="12" customHeight="1"/>
    <row r="475" ht="12" customHeight="1"/>
    <row r="476" ht="12" customHeight="1"/>
    <row r="477" ht="12" customHeight="1"/>
    <row r="478" ht="12" customHeight="1"/>
    <row r="479" ht="12" customHeight="1"/>
    <row r="480" ht="12" customHeight="1"/>
    <row r="481" ht="12" customHeight="1"/>
    <row r="482" ht="12" customHeight="1"/>
    <row r="483" ht="12" customHeight="1"/>
    <row r="484" ht="12" customHeight="1"/>
    <row r="485" ht="12" customHeight="1"/>
    <row r="486" ht="12" customHeight="1"/>
    <row r="487" ht="12" customHeight="1"/>
    <row r="488" ht="12" customHeight="1"/>
    <row r="489" ht="12" customHeight="1"/>
    <row r="490" ht="12" customHeight="1"/>
    <row r="491" ht="12" customHeight="1"/>
    <row r="492" ht="12" customHeight="1"/>
    <row r="493" ht="12" customHeight="1"/>
    <row r="494" ht="12" customHeight="1"/>
    <row r="495" ht="12" customHeight="1"/>
    <row r="496" ht="12" customHeight="1"/>
    <row r="497" ht="12" customHeight="1"/>
    <row r="498" ht="12" customHeight="1"/>
    <row r="499" ht="12" customHeight="1"/>
    <row r="500" ht="12" customHeight="1"/>
    <row r="501" ht="12" customHeight="1"/>
    <row r="502" ht="12" customHeight="1"/>
    <row r="503" ht="12" customHeight="1"/>
    <row r="504" ht="12" customHeight="1"/>
    <row r="505" ht="12" customHeight="1"/>
    <row r="506" ht="12" customHeight="1"/>
    <row r="507" ht="12" customHeight="1"/>
    <row r="508" ht="12" customHeight="1"/>
    <row r="509" ht="12" customHeight="1"/>
    <row r="510" ht="12" customHeight="1"/>
    <row r="511" ht="12" customHeight="1"/>
    <row r="512" ht="12" customHeight="1"/>
    <row r="513" ht="12" customHeight="1"/>
    <row r="514" ht="12" customHeight="1"/>
    <row r="515" ht="12" customHeight="1"/>
    <row r="516" ht="12" customHeight="1"/>
    <row r="517" ht="12" customHeight="1"/>
    <row r="518" ht="12" customHeight="1"/>
    <row r="519" ht="12" customHeight="1"/>
    <row r="520" ht="12" customHeight="1"/>
    <row r="521" ht="12" customHeight="1"/>
    <row r="522" ht="12" customHeight="1"/>
    <row r="523" ht="12" customHeight="1"/>
    <row r="524" ht="12" customHeight="1"/>
    <row r="525" ht="12" customHeight="1"/>
    <row r="526" ht="12" customHeight="1"/>
    <row r="527" ht="12" customHeight="1"/>
    <row r="528" ht="12" customHeight="1"/>
    <row r="529" ht="12" customHeight="1"/>
    <row r="530" ht="12" customHeight="1"/>
    <row r="531" ht="12" customHeight="1"/>
    <row r="532" ht="12" customHeight="1"/>
    <row r="533" ht="12" customHeight="1"/>
    <row r="534" ht="12" customHeight="1"/>
    <row r="535" ht="12" customHeight="1"/>
    <row r="536" ht="12" customHeight="1"/>
    <row r="537" ht="12" customHeight="1"/>
    <row r="538" ht="12" customHeight="1"/>
    <row r="539" ht="12" customHeight="1"/>
    <row r="540" ht="12" customHeight="1"/>
    <row r="541" ht="12" customHeight="1"/>
    <row r="542" ht="12" customHeight="1"/>
    <row r="543" ht="12" customHeight="1"/>
    <row r="544" ht="12" customHeight="1"/>
    <row r="545" ht="12" customHeight="1"/>
    <row r="546" ht="12" customHeight="1"/>
    <row r="547" ht="12" customHeight="1"/>
    <row r="548" ht="12" customHeight="1"/>
    <row r="549" ht="12" customHeight="1"/>
    <row r="550" ht="12" customHeight="1"/>
    <row r="551" ht="12" customHeight="1"/>
    <row r="552" ht="12" customHeight="1"/>
    <row r="553" ht="12" customHeight="1"/>
    <row r="554" ht="12" customHeight="1"/>
    <row r="555" ht="12" customHeight="1"/>
    <row r="556" ht="12" customHeight="1"/>
    <row r="557" ht="12" customHeight="1"/>
    <row r="558" ht="12" customHeight="1"/>
    <row r="559" ht="12" customHeight="1"/>
    <row r="560" ht="12" customHeight="1"/>
    <row r="561" ht="12" customHeight="1"/>
    <row r="562" ht="12" customHeight="1"/>
    <row r="563" ht="12" customHeight="1"/>
    <row r="564" ht="12" customHeight="1"/>
    <row r="565" ht="12" customHeight="1"/>
    <row r="566" ht="12" customHeight="1"/>
    <row r="567" ht="12" customHeight="1"/>
    <row r="568" ht="12" customHeight="1"/>
    <row r="569" ht="12" customHeight="1"/>
    <row r="570" ht="12" customHeight="1"/>
    <row r="571" ht="12" customHeight="1"/>
    <row r="572" ht="12" customHeight="1"/>
    <row r="573" ht="12" customHeight="1"/>
    <row r="574" ht="12" customHeight="1"/>
    <row r="575" ht="12" customHeight="1"/>
    <row r="576" ht="12" customHeight="1"/>
    <row r="577" ht="12" customHeight="1"/>
    <row r="578" ht="12" customHeight="1"/>
    <row r="579" ht="12" customHeight="1"/>
    <row r="580" ht="12" customHeight="1"/>
    <row r="581" ht="12" customHeight="1"/>
    <row r="582" ht="12" customHeight="1"/>
    <row r="583" ht="12" customHeight="1"/>
    <row r="584" ht="12" customHeight="1"/>
    <row r="585" ht="12" customHeight="1"/>
    <row r="586" ht="12" customHeight="1"/>
    <row r="587" ht="12" customHeight="1"/>
    <row r="588" ht="12" customHeight="1"/>
    <row r="589" ht="12" customHeight="1"/>
    <row r="590" ht="12" customHeight="1"/>
    <row r="591" ht="12" customHeight="1"/>
    <row r="592" ht="12" customHeight="1"/>
    <row r="593" ht="12" customHeight="1"/>
    <row r="594" ht="12" customHeight="1"/>
    <row r="595" ht="12" customHeight="1"/>
    <row r="596" ht="12" customHeight="1"/>
    <row r="597" ht="12" customHeight="1"/>
    <row r="598" ht="12" customHeight="1"/>
    <row r="599" ht="12" customHeight="1"/>
    <row r="600" ht="12" customHeight="1"/>
    <row r="601" ht="12" customHeight="1"/>
    <row r="602" ht="12" customHeight="1"/>
    <row r="603" ht="12" customHeight="1"/>
    <row r="604" ht="12" customHeight="1"/>
    <row r="605" ht="12" customHeight="1"/>
    <row r="606" ht="12" customHeight="1"/>
    <row r="607" ht="12" customHeight="1"/>
    <row r="608" ht="12" customHeight="1"/>
    <row r="609" ht="12" customHeight="1"/>
    <row r="610" ht="12" customHeight="1"/>
    <row r="611" ht="12" customHeight="1"/>
    <row r="612" ht="12" customHeight="1"/>
    <row r="613" ht="12" customHeight="1"/>
    <row r="614" ht="12" customHeight="1"/>
    <row r="615" ht="12" customHeight="1"/>
    <row r="616" ht="12" customHeight="1"/>
    <row r="617" ht="12" customHeight="1"/>
    <row r="618" ht="12" customHeight="1"/>
    <row r="619" ht="12" customHeight="1"/>
    <row r="620" ht="12" customHeight="1"/>
    <row r="621" ht="12" customHeight="1"/>
    <row r="622" ht="12" customHeight="1"/>
    <row r="623" ht="12" customHeight="1"/>
    <row r="624" ht="12" customHeight="1"/>
    <row r="625" ht="12" customHeight="1"/>
    <row r="626" ht="12" customHeight="1"/>
    <row r="627" ht="12" customHeight="1"/>
    <row r="628" ht="12" customHeight="1"/>
    <row r="629" ht="12" customHeight="1"/>
    <row r="630" ht="12" customHeight="1"/>
    <row r="631" ht="12" customHeight="1"/>
    <row r="632" ht="12" customHeight="1"/>
    <row r="633" ht="12" customHeight="1"/>
    <row r="634" ht="12" customHeight="1"/>
    <row r="635" ht="12" customHeight="1"/>
    <row r="636" ht="12" customHeight="1"/>
    <row r="637" ht="12" customHeight="1"/>
    <row r="638" ht="12" customHeight="1"/>
    <row r="639" ht="12" customHeight="1"/>
    <row r="640" ht="12" customHeight="1"/>
    <row r="641" ht="12" customHeight="1"/>
    <row r="642" ht="12" customHeight="1"/>
    <row r="643" ht="12" customHeight="1"/>
    <row r="644" ht="12" customHeight="1"/>
    <row r="645" ht="12" customHeight="1"/>
    <row r="646" ht="12" customHeight="1"/>
    <row r="647" ht="12" customHeight="1"/>
    <row r="648" ht="12" customHeight="1"/>
    <row r="649" ht="12" customHeight="1"/>
    <row r="650" ht="12" customHeight="1"/>
    <row r="651" ht="12" customHeight="1"/>
    <row r="652" ht="12" customHeight="1"/>
    <row r="653" ht="12" customHeight="1"/>
    <row r="654" ht="12" customHeight="1"/>
    <row r="655" ht="12" customHeight="1"/>
    <row r="656" ht="12" customHeight="1"/>
    <row r="657" ht="12" customHeight="1"/>
    <row r="658" ht="12" customHeight="1"/>
    <row r="659" ht="12" customHeight="1"/>
    <row r="660" ht="12" customHeight="1"/>
    <row r="661" ht="12" customHeight="1"/>
    <row r="662" ht="12" customHeight="1"/>
    <row r="663" ht="12" customHeight="1"/>
    <row r="664" ht="12" customHeight="1"/>
    <row r="665" ht="12" customHeight="1"/>
    <row r="666" ht="12" customHeight="1"/>
    <row r="667" ht="12" customHeight="1"/>
    <row r="668" ht="12" customHeight="1"/>
    <row r="669" ht="12" customHeight="1"/>
    <row r="670" ht="12" customHeight="1"/>
    <row r="671" ht="12" customHeight="1"/>
    <row r="672" ht="12" customHeight="1"/>
    <row r="673" ht="12" customHeight="1"/>
    <row r="674" ht="12" customHeight="1"/>
    <row r="675" ht="12" customHeight="1"/>
    <row r="676" ht="12" customHeight="1"/>
    <row r="677" ht="12" customHeight="1"/>
    <row r="678" ht="12" customHeight="1"/>
    <row r="679" ht="12" customHeight="1"/>
    <row r="680" ht="12" customHeight="1"/>
    <row r="681" ht="12" customHeight="1"/>
    <row r="682" ht="12" customHeight="1"/>
    <row r="683" ht="12" customHeight="1"/>
    <row r="684" ht="12" customHeight="1"/>
    <row r="685" ht="12" customHeight="1"/>
    <row r="686" ht="12" customHeight="1"/>
    <row r="687" ht="12" customHeight="1"/>
    <row r="688" ht="12" customHeight="1"/>
    <row r="689" ht="12" customHeight="1"/>
    <row r="690" ht="12" customHeight="1"/>
    <row r="691" ht="12" customHeight="1"/>
    <row r="692" ht="12" customHeight="1"/>
    <row r="693" ht="12" customHeight="1"/>
    <row r="694" ht="12" customHeight="1"/>
    <row r="695" ht="12" customHeight="1"/>
    <row r="696" ht="12" customHeight="1"/>
    <row r="697" ht="12" customHeight="1"/>
    <row r="698" ht="12" customHeight="1"/>
    <row r="699" ht="12" customHeight="1"/>
    <row r="700" ht="12" customHeight="1"/>
    <row r="701" ht="12" customHeight="1"/>
    <row r="702" ht="12" customHeight="1"/>
    <row r="703" ht="12" customHeight="1"/>
    <row r="704" ht="12" customHeight="1"/>
    <row r="705" ht="12" customHeight="1"/>
    <row r="706" ht="12" hidden="1" customHeight="1"/>
    <row r="707" ht="12" hidden="1" customHeight="1"/>
    <row r="708" ht="12" hidden="1" customHeight="1"/>
    <row r="709" ht="12" hidden="1" customHeight="1"/>
    <row r="710" ht="12" hidden="1" customHeight="1"/>
    <row r="711" ht="12" hidden="1" customHeight="1"/>
    <row r="712" ht="12" hidden="1" customHeight="1"/>
    <row r="713" ht="12" hidden="1" customHeight="1"/>
    <row r="714" ht="12" hidden="1" customHeight="1"/>
    <row r="715" ht="12" hidden="1" customHeight="1"/>
    <row r="716" ht="12" hidden="1" customHeight="1"/>
    <row r="717" ht="12" hidden="1" customHeight="1"/>
    <row r="718" ht="12" hidden="1" customHeight="1"/>
    <row r="719" ht="12" hidden="1" customHeight="1"/>
    <row r="720" ht="12" hidden="1" customHeight="1"/>
    <row r="721" ht="12" hidden="1" customHeight="1"/>
    <row r="722" ht="12" hidden="1" customHeight="1"/>
    <row r="723" ht="12" hidden="1" customHeight="1"/>
    <row r="724" ht="12" hidden="1" customHeight="1"/>
    <row r="725" ht="12" hidden="1" customHeight="1"/>
    <row r="726" ht="12" hidden="1" customHeight="1"/>
    <row r="727" ht="12" hidden="1" customHeight="1"/>
    <row r="728" ht="12" hidden="1" customHeight="1"/>
    <row r="729" ht="12" hidden="1" customHeight="1"/>
    <row r="730" ht="12" hidden="1" customHeight="1"/>
    <row r="731" ht="12" hidden="1" customHeight="1"/>
    <row r="732" ht="12" hidden="1" customHeight="1"/>
    <row r="733" ht="12" hidden="1" customHeight="1"/>
    <row r="734" ht="12" hidden="1" customHeight="1"/>
    <row r="735" ht="12" hidden="1" customHeight="1"/>
    <row r="736" ht="12" hidden="1" customHeight="1"/>
    <row r="737" ht="12" hidden="1" customHeight="1"/>
    <row r="738" ht="12" hidden="1" customHeight="1"/>
    <row r="739" ht="12" hidden="1" customHeight="1"/>
    <row r="740" ht="12" hidden="1" customHeight="1"/>
    <row r="741" ht="12" hidden="1" customHeight="1"/>
    <row r="742" ht="12" hidden="1" customHeight="1"/>
    <row r="743" ht="12" hidden="1" customHeight="1"/>
    <row r="744" ht="12" hidden="1" customHeight="1"/>
    <row r="745" ht="12" hidden="1" customHeight="1"/>
    <row r="746" ht="12" hidden="1" customHeight="1"/>
    <row r="747" ht="12" hidden="1" customHeight="1"/>
    <row r="748" ht="12" hidden="1" customHeight="1"/>
    <row r="749" ht="12" hidden="1" customHeight="1"/>
    <row r="750" ht="12" hidden="1" customHeight="1"/>
    <row r="751" ht="12" hidden="1" customHeight="1"/>
    <row r="752" ht="12" hidden="1" customHeight="1"/>
    <row r="753" ht="12" hidden="1" customHeight="1"/>
    <row r="754" ht="12" hidden="1" customHeight="1"/>
    <row r="755" ht="12" hidden="1" customHeight="1"/>
    <row r="756" ht="12" hidden="1" customHeight="1"/>
    <row r="757" ht="12" hidden="1" customHeight="1"/>
    <row r="758" ht="12" hidden="1" customHeight="1"/>
    <row r="759" ht="12" hidden="1" customHeight="1"/>
    <row r="760" ht="12" hidden="1" customHeight="1"/>
    <row r="761" ht="12" hidden="1" customHeight="1"/>
    <row r="762" ht="12" hidden="1" customHeight="1"/>
    <row r="763" ht="12" hidden="1" customHeight="1"/>
    <row r="764" ht="12" hidden="1" customHeight="1"/>
    <row r="765" ht="12" hidden="1" customHeight="1"/>
    <row r="766" ht="12" hidden="1" customHeight="1"/>
    <row r="767" ht="12" hidden="1" customHeight="1"/>
    <row r="768" ht="12" hidden="1" customHeight="1"/>
    <row r="769" ht="12" hidden="1" customHeight="1"/>
    <row r="770" ht="12" hidden="1" customHeight="1"/>
    <row r="771" ht="12" hidden="1" customHeight="1"/>
    <row r="772" ht="12" hidden="1" customHeight="1"/>
    <row r="773" ht="12" hidden="1" customHeight="1"/>
    <row r="774" ht="12" hidden="1" customHeight="1"/>
    <row r="775" ht="12" hidden="1" customHeight="1"/>
    <row r="776" ht="12" hidden="1" customHeight="1"/>
    <row r="777" ht="12" hidden="1" customHeight="1"/>
    <row r="778" ht="12" hidden="1" customHeight="1"/>
    <row r="779" ht="12" hidden="1" customHeight="1"/>
    <row r="780" ht="12" hidden="1" customHeight="1"/>
    <row r="781" ht="12" hidden="1" customHeight="1"/>
    <row r="782" ht="12" hidden="1" customHeight="1"/>
    <row r="783" ht="12" hidden="1" customHeight="1"/>
    <row r="784" ht="12" hidden="1" customHeight="1"/>
    <row r="785" ht="12" hidden="1" customHeight="1"/>
    <row r="786" ht="12" hidden="1" customHeight="1"/>
    <row r="787" ht="12" hidden="1" customHeight="1"/>
    <row r="788" ht="12" hidden="1" customHeight="1"/>
    <row r="789" ht="12" hidden="1" customHeight="1"/>
    <row r="790" ht="12" hidden="1" customHeight="1"/>
    <row r="791" ht="12" hidden="1" customHeight="1"/>
    <row r="792" ht="12" hidden="1" customHeight="1"/>
    <row r="793" ht="12" hidden="1" customHeight="1"/>
    <row r="794" ht="12" hidden="1" customHeight="1"/>
    <row r="795" ht="12" hidden="1" customHeight="1"/>
    <row r="796" ht="12" hidden="1" customHeight="1"/>
    <row r="797" ht="12" hidden="1" customHeight="1"/>
    <row r="798" ht="12" hidden="1" customHeight="1"/>
    <row r="799" ht="12" hidden="1" customHeight="1"/>
    <row r="800" ht="12" hidden="1" customHeight="1"/>
    <row r="801" ht="12" hidden="1" customHeight="1"/>
    <row r="802" ht="12" hidden="1" customHeight="1"/>
    <row r="803" ht="12" hidden="1" customHeight="1"/>
    <row r="804" ht="12" hidden="1" customHeight="1"/>
    <row r="805" ht="12" hidden="1" customHeight="1"/>
    <row r="806" ht="12" hidden="1" customHeight="1"/>
    <row r="807" ht="12" hidden="1" customHeight="1"/>
    <row r="808" ht="12" hidden="1" customHeight="1"/>
    <row r="809" ht="12" hidden="1" customHeight="1"/>
    <row r="810" ht="12" hidden="1" customHeight="1"/>
    <row r="811" ht="12" hidden="1" customHeight="1"/>
    <row r="812" ht="12" hidden="1" customHeight="1"/>
    <row r="813" ht="12" hidden="1" customHeight="1"/>
    <row r="814" ht="12" hidden="1" customHeight="1"/>
    <row r="815" ht="12" hidden="1" customHeight="1"/>
    <row r="816" ht="12" hidden="1" customHeight="1"/>
    <row r="817" ht="12" hidden="1" customHeight="1"/>
    <row r="818" ht="12" hidden="1" customHeight="1"/>
    <row r="819" ht="12" hidden="1" customHeight="1"/>
    <row r="820" ht="12" hidden="1" customHeight="1"/>
    <row r="821" ht="12" hidden="1" customHeight="1"/>
    <row r="822" ht="12" hidden="1" customHeight="1"/>
    <row r="823" ht="12" hidden="1" customHeight="1"/>
    <row r="824" ht="12" hidden="1" customHeight="1"/>
    <row r="825" ht="12" hidden="1" customHeight="1"/>
    <row r="826" ht="12" hidden="1" customHeight="1"/>
    <row r="827" ht="12" hidden="1" customHeight="1"/>
    <row r="828" ht="12" hidden="1" customHeight="1"/>
    <row r="829" ht="12" hidden="1" customHeight="1"/>
    <row r="830" ht="12" hidden="1" customHeight="1"/>
    <row r="831" ht="12" hidden="1" customHeight="1"/>
    <row r="832" ht="12" hidden="1" customHeight="1"/>
    <row r="833" ht="12" hidden="1" customHeight="1"/>
    <row r="834" ht="12" hidden="1" customHeight="1"/>
    <row r="835" ht="12" hidden="1" customHeight="1"/>
    <row r="836" ht="12" hidden="1" customHeight="1"/>
    <row r="837" ht="12" hidden="1" customHeight="1"/>
    <row r="838" ht="12" hidden="1" customHeight="1"/>
    <row r="839" ht="12" hidden="1" customHeight="1"/>
    <row r="840" ht="12" hidden="1" customHeight="1"/>
    <row r="841" ht="12" hidden="1" customHeight="1"/>
    <row r="842" ht="12" hidden="1" customHeight="1"/>
    <row r="843" ht="12" hidden="1" customHeight="1"/>
    <row r="844" ht="12" hidden="1" customHeight="1"/>
    <row r="845" ht="12" hidden="1" customHeight="1"/>
    <row r="846" ht="12" hidden="1" customHeight="1"/>
    <row r="847" ht="12" hidden="1" customHeight="1"/>
    <row r="848" ht="12" hidden="1" customHeight="1"/>
    <row r="849" ht="12" hidden="1" customHeight="1"/>
    <row r="850" ht="12" hidden="1" customHeight="1"/>
    <row r="851" ht="12" hidden="1" customHeight="1"/>
    <row r="852" ht="12" hidden="1" customHeight="1"/>
    <row r="853" ht="12" hidden="1" customHeight="1"/>
    <row r="854" ht="12" hidden="1" customHeight="1"/>
    <row r="855" ht="12" hidden="1" customHeight="1"/>
    <row r="856" ht="12" hidden="1" customHeight="1"/>
    <row r="857" ht="12" hidden="1" customHeight="1"/>
    <row r="858" ht="12" hidden="1" customHeight="1"/>
    <row r="859" ht="12" hidden="1" customHeight="1"/>
    <row r="860" ht="12" hidden="1" customHeight="1"/>
    <row r="861" ht="12" hidden="1" customHeight="1"/>
    <row r="862" ht="12" hidden="1" customHeight="1"/>
    <row r="863" ht="12" hidden="1" customHeight="1"/>
    <row r="864" ht="12" hidden="1" customHeight="1"/>
    <row r="865" ht="12" hidden="1" customHeight="1"/>
    <row r="866" ht="12" hidden="1" customHeight="1"/>
    <row r="867" ht="12" hidden="1" customHeight="1"/>
    <row r="868" ht="12" hidden="1" customHeight="1"/>
    <row r="869" ht="12" hidden="1" customHeight="1"/>
    <row r="870" ht="12" hidden="1" customHeight="1"/>
    <row r="871" ht="12" hidden="1" customHeight="1"/>
    <row r="872" ht="12" hidden="1" customHeight="1"/>
    <row r="873" ht="12" hidden="1" customHeight="1"/>
    <row r="874" ht="12" hidden="1" customHeight="1"/>
    <row r="875" ht="12" hidden="1" customHeight="1"/>
    <row r="876" ht="12" hidden="1" customHeight="1"/>
    <row r="877" ht="12" hidden="1" customHeight="1"/>
    <row r="878" ht="12" hidden="1" customHeight="1"/>
    <row r="879" ht="12" hidden="1" customHeight="1"/>
    <row r="880" ht="12" hidden="1" customHeight="1"/>
    <row r="881" ht="12" hidden="1" customHeight="1"/>
    <row r="882" ht="12" hidden="1" customHeight="1"/>
    <row r="883" ht="12" hidden="1" customHeight="1"/>
    <row r="884" ht="12" hidden="1" customHeight="1"/>
    <row r="885" ht="12" hidden="1" customHeight="1"/>
    <row r="886" ht="12" hidden="1" customHeight="1"/>
    <row r="887" ht="12" hidden="1" customHeight="1"/>
    <row r="888" ht="12" hidden="1" customHeight="1"/>
    <row r="889" ht="12" hidden="1" customHeight="1"/>
    <row r="890" ht="12" hidden="1" customHeight="1"/>
    <row r="891" ht="12" hidden="1" customHeight="1"/>
    <row r="892" ht="12" hidden="1" customHeight="1"/>
    <row r="893" ht="12" hidden="1" customHeight="1"/>
    <row r="894" ht="12" hidden="1" customHeight="1"/>
    <row r="895" ht="12" hidden="1" customHeight="1"/>
    <row r="896" ht="12" hidden="1" customHeight="1"/>
    <row r="897" ht="12" hidden="1" customHeight="1"/>
    <row r="898" ht="12" hidden="1" customHeight="1"/>
    <row r="899" ht="12" hidden="1" customHeight="1"/>
    <row r="900" ht="12" hidden="1" customHeight="1"/>
    <row r="901" ht="12" hidden="1" customHeight="1"/>
    <row r="902" ht="12" hidden="1" customHeight="1"/>
    <row r="903" ht="12" hidden="1" customHeight="1"/>
    <row r="904" ht="12" hidden="1" customHeight="1"/>
    <row r="905" ht="12" hidden="1" customHeight="1"/>
    <row r="906" ht="12" hidden="1" customHeight="1"/>
    <row r="907" ht="12" hidden="1" customHeight="1"/>
    <row r="908" ht="12" hidden="1" customHeight="1"/>
    <row r="909" ht="12" hidden="1" customHeight="1"/>
    <row r="910" ht="12" hidden="1" customHeight="1"/>
    <row r="911" ht="12" hidden="1" customHeight="1"/>
    <row r="912" ht="12" hidden="1" customHeight="1"/>
    <row r="913" ht="12" hidden="1" customHeight="1"/>
    <row r="914" ht="12" hidden="1" customHeight="1"/>
    <row r="915" ht="12" hidden="1" customHeight="1"/>
    <row r="916" ht="12" hidden="1" customHeight="1"/>
    <row r="917" ht="12" hidden="1" customHeight="1"/>
    <row r="918" ht="12" hidden="1" customHeight="1"/>
    <row r="919" ht="12" hidden="1" customHeight="1"/>
    <row r="920" ht="12" hidden="1" customHeight="1"/>
    <row r="921" ht="12" hidden="1" customHeight="1"/>
    <row r="922" ht="12" hidden="1" customHeight="1"/>
    <row r="923" ht="12" hidden="1" customHeight="1"/>
    <row r="924" ht="12" hidden="1" customHeight="1"/>
    <row r="925" ht="12" hidden="1" customHeight="1"/>
    <row r="926" ht="12" hidden="1" customHeight="1"/>
    <row r="927" ht="12" hidden="1" customHeight="1"/>
    <row r="928" ht="12" hidden="1" customHeight="1"/>
    <row r="929" ht="12" hidden="1" customHeight="1"/>
    <row r="930" ht="12" hidden="1" customHeight="1"/>
    <row r="931" ht="12" hidden="1" customHeight="1"/>
    <row r="932" ht="12" hidden="1" customHeight="1"/>
    <row r="933" ht="12" hidden="1" customHeight="1"/>
    <row r="934" ht="12" hidden="1" customHeight="1"/>
    <row r="935" ht="12" hidden="1" customHeight="1"/>
    <row r="936" ht="12" hidden="1" customHeight="1"/>
    <row r="937" ht="12" hidden="1" customHeight="1"/>
    <row r="938" ht="12" hidden="1" customHeight="1"/>
    <row r="939" ht="12" hidden="1" customHeight="1"/>
    <row r="940" ht="12" hidden="1" customHeight="1"/>
    <row r="941" ht="12" hidden="1" customHeight="1"/>
    <row r="942" ht="12" hidden="1" customHeight="1"/>
    <row r="943" ht="12" hidden="1" customHeight="1"/>
    <row r="944" ht="12" hidden="1" customHeight="1"/>
    <row r="945" ht="12" hidden="1" customHeight="1"/>
    <row r="946" ht="12" hidden="1" customHeight="1"/>
    <row r="947" ht="12" hidden="1" customHeight="1"/>
    <row r="948" ht="12" hidden="1" customHeight="1"/>
    <row r="949" ht="12" hidden="1" customHeight="1"/>
    <row r="950" ht="12" hidden="1" customHeight="1"/>
    <row r="951" ht="12" hidden="1" customHeight="1"/>
    <row r="952" ht="12" hidden="1" customHeight="1"/>
    <row r="953" ht="12" hidden="1" customHeight="1"/>
    <row r="954" ht="12" hidden="1" customHeight="1"/>
    <row r="955" ht="12" hidden="1" customHeight="1"/>
    <row r="956" ht="12" hidden="1" customHeight="1"/>
    <row r="957" ht="12" hidden="1" customHeight="1"/>
    <row r="958" ht="12" hidden="1" customHeight="1"/>
    <row r="959" ht="12" hidden="1" customHeight="1"/>
    <row r="960" ht="12" hidden="1" customHeight="1"/>
    <row r="961" ht="12" hidden="1" customHeight="1"/>
    <row r="962" ht="12" hidden="1" customHeight="1"/>
    <row r="963" ht="12" hidden="1" customHeight="1"/>
    <row r="964" ht="12" hidden="1" customHeight="1"/>
    <row r="965" ht="12" hidden="1" customHeight="1"/>
    <row r="966" ht="12" hidden="1" customHeight="1"/>
    <row r="967" ht="12" hidden="1" customHeight="1"/>
    <row r="968" ht="12" hidden="1" customHeight="1"/>
    <row r="969" ht="12" hidden="1" customHeight="1"/>
    <row r="970" ht="12" hidden="1" customHeight="1"/>
    <row r="971" ht="12" hidden="1" customHeight="1"/>
    <row r="972" ht="12" hidden="1" customHeight="1"/>
    <row r="973" ht="12" hidden="1" customHeight="1"/>
    <row r="974" ht="12" hidden="1" customHeight="1"/>
    <row r="975" ht="12" hidden="1" customHeight="1"/>
    <row r="976" ht="12" hidden="1" customHeight="1"/>
    <row r="977" ht="12" hidden="1" customHeight="1"/>
    <row r="978" ht="12" hidden="1" customHeight="1"/>
    <row r="979" ht="12" hidden="1" customHeight="1"/>
    <row r="980" ht="12" hidden="1" customHeight="1"/>
    <row r="981" ht="12" hidden="1" customHeight="1"/>
    <row r="982" ht="12" hidden="1" customHeight="1"/>
    <row r="983" ht="12" hidden="1" customHeight="1"/>
    <row r="984" ht="12" hidden="1" customHeight="1"/>
    <row r="985" ht="12" hidden="1" customHeight="1"/>
    <row r="986" ht="12" hidden="1" customHeight="1"/>
    <row r="987" ht="12" hidden="1" customHeight="1"/>
    <row r="988" ht="12" hidden="1" customHeight="1"/>
    <row r="989" ht="12" hidden="1" customHeight="1"/>
    <row r="990" ht="12" hidden="1" customHeight="1"/>
    <row r="991" ht="12" hidden="1" customHeight="1"/>
    <row r="992" ht="12" hidden="1" customHeight="1"/>
    <row r="993" ht="12" hidden="1" customHeight="1"/>
    <row r="994" ht="12" hidden="1" customHeight="1"/>
    <row r="995" ht="12" hidden="1" customHeight="1"/>
    <row r="996" ht="12" hidden="1" customHeight="1"/>
    <row r="997" ht="12" hidden="1" customHeight="1"/>
    <row r="998" ht="12" hidden="1" customHeight="1"/>
    <row r="999" ht="12" hidden="1" customHeight="1"/>
    <row r="1000" ht="12" hidden="1" customHeight="1"/>
    <row r="1001" ht="12" hidden="1" customHeight="1"/>
    <row r="1002" ht="12" hidden="1" customHeight="1"/>
    <row r="1003" ht="12" hidden="1" customHeight="1"/>
    <row r="1004" ht="12" hidden="1" customHeight="1"/>
    <row r="1005" ht="12" hidden="1" customHeight="1"/>
    <row r="1006" ht="12" hidden="1" customHeight="1"/>
    <row r="1007" ht="12" hidden="1" customHeight="1"/>
    <row r="1008" ht="12" hidden="1" customHeight="1"/>
    <row r="1009" ht="12" hidden="1" customHeight="1"/>
    <row r="1010" ht="12" hidden="1" customHeight="1"/>
    <row r="1011" ht="12" hidden="1" customHeight="1"/>
    <row r="1012" ht="12" hidden="1" customHeight="1"/>
    <row r="1013" ht="12" hidden="1" customHeight="1"/>
    <row r="1014" ht="12" hidden="1" customHeight="1"/>
    <row r="1015" ht="12" hidden="1" customHeight="1"/>
    <row r="1016" ht="12" hidden="1" customHeight="1"/>
    <row r="1017" ht="12" hidden="1" customHeight="1"/>
    <row r="1018" ht="12" hidden="1" customHeight="1"/>
    <row r="1019" ht="12" hidden="1" customHeight="1"/>
    <row r="1020" ht="12" hidden="1" customHeight="1"/>
    <row r="1021" ht="12" hidden="1" customHeight="1"/>
    <row r="1022" ht="12" hidden="1" customHeight="1"/>
    <row r="1023" ht="12" hidden="1" customHeight="1"/>
    <row r="1024" ht="12" hidden="1" customHeight="1"/>
    <row r="1025" ht="12" hidden="1" customHeight="1"/>
    <row r="1026" ht="12" hidden="1" customHeight="1"/>
    <row r="1027" ht="12" hidden="1" customHeight="1"/>
    <row r="1028" ht="12" hidden="1" customHeight="1"/>
    <row r="1029" ht="12" hidden="1" customHeight="1"/>
    <row r="1030" ht="12" hidden="1" customHeight="1"/>
    <row r="1031" ht="12" hidden="1" customHeight="1"/>
    <row r="1032" ht="12" hidden="1" customHeight="1"/>
    <row r="1033" ht="12" hidden="1" customHeight="1"/>
    <row r="1034" ht="12" hidden="1" customHeight="1"/>
    <row r="1035" ht="12" hidden="1" customHeight="1"/>
    <row r="1036" ht="12" hidden="1" customHeight="1"/>
    <row r="1037" ht="12" hidden="1" customHeight="1"/>
    <row r="1038" ht="12" hidden="1" customHeight="1"/>
    <row r="1039" ht="12" hidden="1" customHeight="1"/>
    <row r="1040" ht="12" hidden="1" customHeight="1"/>
    <row r="1041" ht="12" hidden="1" customHeight="1"/>
    <row r="1042" ht="12" hidden="1" customHeight="1"/>
    <row r="1043" ht="12" hidden="1" customHeight="1"/>
    <row r="1044" ht="12" hidden="1" customHeight="1"/>
    <row r="1045" ht="12" hidden="1" customHeight="1"/>
    <row r="1046" ht="12" hidden="1" customHeight="1"/>
    <row r="1047" ht="12" hidden="1" customHeight="1"/>
    <row r="1048" ht="12" hidden="1" customHeight="1"/>
    <row r="1049" ht="12" hidden="1" customHeight="1"/>
    <row r="1050" ht="12" hidden="1" customHeight="1"/>
    <row r="1051" ht="12" hidden="1" customHeight="1"/>
    <row r="1052" ht="12" hidden="1" customHeight="1"/>
    <row r="1053" ht="12" hidden="1" customHeight="1"/>
    <row r="1054" ht="12" hidden="1" customHeight="1"/>
    <row r="1055" ht="12" hidden="1" customHeight="1"/>
    <row r="1056" ht="12" hidden="1" customHeight="1"/>
    <row r="1057" ht="12" hidden="1" customHeight="1"/>
    <row r="1058" ht="12" hidden="1" customHeight="1"/>
    <row r="1059" ht="12" hidden="1" customHeight="1"/>
    <row r="1060" ht="12" hidden="1" customHeight="1"/>
    <row r="1061" ht="12" hidden="1" customHeight="1"/>
    <row r="1062" ht="12" hidden="1" customHeight="1"/>
    <row r="1063" ht="12" hidden="1" customHeight="1"/>
    <row r="1064" ht="12" hidden="1" customHeight="1"/>
    <row r="1065" ht="12" hidden="1" customHeight="1"/>
    <row r="1066" ht="12" hidden="1" customHeight="1"/>
    <row r="1067" ht="12" hidden="1" customHeight="1"/>
    <row r="1068" ht="12" hidden="1" customHeight="1"/>
    <row r="1069" ht="12" hidden="1" customHeight="1"/>
    <row r="1070" ht="12" hidden="1" customHeight="1"/>
    <row r="1071" ht="12" hidden="1" customHeight="1"/>
    <row r="1072" ht="12" hidden="1" customHeight="1"/>
    <row r="1073" ht="12" hidden="1" customHeight="1"/>
    <row r="1074" ht="12" hidden="1" customHeight="1"/>
    <row r="1075" ht="12" hidden="1" customHeight="1"/>
    <row r="1076" ht="12" hidden="1" customHeight="1"/>
    <row r="1077" ht="12" hidden="1" customHeight="1"/>
    <row r="1078" ht="12" hidden="1" customHeight="1"/>
    <row r="1079" ht="12" hidden="1" customHeight="1"/>
    <row r="1080" ht="12" hidden="1" customHeight="1"/>
    <row r="1081" ht="12" hidden="1" customHeight="1"/>
    <row r="1082" ht="12" hidden="1" customHeight="1"/>
    <row r="1083" ht="12" hidden="1" customHeight="1"/>
    <row r="1084" ht="12" hidden="1" customHeight="1"/>
    <row r="1085" ht="12" hidden="1" customHeight="1"/>
    <row r="1086" ht="12" hidden="1" customHeight="1"/>
    <row r="1087" ht="12" hidden="1" customHeight="1"/>
    <row r="1088" ht="12" hidden="1" customHeight="1"/>
    <row r="1089" ht="12" hidden="1" customHeight="1"/>
    <row r="1090" ht="12" hidden="1" customHeight="1"/>
    <row r="1091" ht="12" hidden="1" customHeight="1"/>
    <row r="1092" ht="12" hidden="1" customHeight="1"/>
    <row r="1093" ht="12" hidden="1" customHeight="1"/>
    <row r="1094" ht="12" hidden="1" customHeight="1"/>
    <row r="1095" ht="12" hidden="1" customHeight="1"/>
    <row r="1096" ht="12" hidden="1" customHeight="1"/>
    <row r="1097" ht="12" hidden="1" customHeight="1"/>
    <row r="1098" ht="12" hidden="1" customHeight="1"/>
    <row r="1099" ht="12" hidden="1" customHeight="1"/>
    <row r="1100" ht="12" hidden="1" customHeight="1"/>
    <row r="1101" ht="12" hidden="1" customHeight="1"/>
    <row r="1102" ht="12" hidden="1" customHeight="1"/>
    <row r="1103" ht="12" hidden="1" customHeight="1"/>
    <row r="1104" ht="12" hidden="1" customHeight="1"/>
    <row r="1105" ht="12" hidden="1" customHeight="1"/>
    <row r="1106" ht="12" hidden="1" customHeight="1"/>
    <row r="1107" ht="12" hidden="1" customHeight="1"/>
    <row r="1108" ht="12" hidden="1" customHeight="1"/>
    <row r="1109" ht="12" hidden="1" customHeight="1"/>
    <row r="1110" ht="12" hidden="1" customHeight="1"/>
    <row r="1111" ht="12" hidden="1" customHeight="1"/>
    <row r="1112" ht="12" hidden="1" customHeight="1"/>
    <row r="1113" ht="12" hidden="1" customHeight="1"/>
    <row r="1114" ht="12" hidden="1" customHeight="1"/>
    <row r="1115" ht="12" hidden="1" customHeight="1"/>
    <row r="1116" ht="12" hidden="1" customHeight="1"/>
    <row r="1117" ht="12" hidden="1" customHeight="1"/>
    <row r="1118" ht="12" hidden="1" customHeight="1"/>
    <row r="1119" ht="12" hidden="1" customHeight="1"/>
    <row r="1120" ht="12" hidden="1" customHeight="1"/>
    <row r="1121" ht="12" hidden="1" customHeight="1"/>
    <row r="1122" ht="12" hidden="1" customHeight="1"/>
    <row r="1123" ht="12" hidden="1" customHeight="1"/>
    <row r="1124" ht="12" hidden="1" customHeight="1"/>
    <row r="1125" ht="12" hidden="1" customHeight="1"/>
    <row r="1126" ht="12" hidden="1" customHeight="1"/>
    <row r="1127" ht="12" hidden="1" customHeight="1"/>
    <row r="1128" ht="12" hidden="1" customHeight="1"/>
    <row r="1129" ht="12" hidden="1" customHeight="1"/>
    <row r="1130" ht="12" hidden="1" customHeight="1"/>
    <row r="1131" ht="12" hidden="1" customHeight="1"/>
    <row r="1132" ht="12" hidden="1" customHeight="1"/>
    <row r="1133" ht="12" hidden="1" customHeight="1"/>
    <row r="1134" ht="12" hidden="1" customHeight="1"/>
    <row r="1135" ht="12" hidden="1" customHeight="1"/>
    <row r="1136" ht="12" hidden="1" customHeight="1"/>
    <row r="1137" ht="12" hidden="1" customHeight="1"/>
    <row r="1138" ht="12" hidden="1" customHeight="1"/>
    <row r="1139" ht="12" hidden="1" customHeight="1"/>
    <row r="1140" ht="12" hidden="1" customHeight="1"/>
    <row r="1141" ht="12" hidden="1" customHeight="1"/>
    <row r="1142" ht="12" hidden="1" customHeight="1"/>
    <row r="1143" ht="12" hidden="1" customHeight="1"/>
    <row r="1144" ht="12" hidden="1" customHeight="1"/>
    <row r="1145" ht="12" hidden="1" customHeight="1"/>
    <row r="1146" ht="12" hidden="1" customHeight="1"/>
    <row r="1147" ht="12" hidden="1" customHeight="1"/>
    <row r="1148" ht="12" hidden="1" customHeight="1"/>
    <row r="1149" ht="12" hidden="1" customHeight="1"/>
    <row r="1150" ht="12" hidden="1" customHeight="1"/>
    <row r="1151" ht="12" hidden="1" customHeight="1"/>
    <row r="1152" ht="12" hidden="1" customHeight="1"/>
    <row r="1153" ht="12" hidden="1" customHeight="1"/>
    <row r="1154" ht="12" hidden="1" customHeight="1"/>
    <row r="1155" ht="12" hidden="1" customHeight="1"/>
    <row r="1156" ht="12" hidden="1" customHeight="1"/>
    <row r="1157" ht="12" hidden="1" customHeight="1"/>
    <row r="1158" ht="12" hidden="1" customHeight="1"/>
    <row r="1159" ht="12" hidden="1" customHeight="1"/>
    <row r="1160" ht="12" hidden="1" customHeight="1"/>
    <row r="1161" ht="12" hidden="1" customHeight="1"/>
    <row r="1162" ht="12" hidden="1" customHeight="1"/>
    <row r="1163" ht="12" hidden="1" customHeight="1"/>
    <row r="1164" ht="12" hidden="1" customHeight="1"/>
    <row r="1165" ht="12" hidden="1" customHeight="1"/>
    <row r="1166" ht="12" hidden="1" customHeight="1"/>
    <row r="1167" ht="12" hidden="1" customHeight="1"/>
    <row r="1168" ht="12" hidden="1" customHeight="1"/>
    <row r="1169" ht="12" hidden="1" customHeight="1"/>
    <row r="1170" ht="12" hidden="1" customHeight="1"/>
    <row r="1171" ht="12" hidden="1" customHeight="1"/>
    <row r="1172" ht="12" hidden="1" customHeight="1"/>
    <row r="1173" ht="12" hidden="1" customHeight="1"/>
    <row r="1174" ht="12" hidden="1" customHeight="1"/>
    <row r="1175" ht="12" hidden="1" customHeight="1"/>
    <row r="1176" ht="12" hidden="1" customHeight="1"/>
    <row r="1177" ht="12" hidden="1" customHeight="1"/>
    <row r="1178" ht="12" hidden="1" customHeight="1"/>
    <row r="1179" ht="12" hidden="1" customHeight="1"/>
    <row r="1180" ht="12" hidden="1" customHeight="1"/>
    <row r="1181" ht="12" hidden="1" customHeight="1"/>
    <row r="1182" ht="12" hidden="1" customHeight="1"/>
    <row r="1183" ht="12" hidden="1" customHeight="1"/>
    <row r="1184" ht="12" hidden="1" customHeight="1"/>
    <row r="1185" ht="12" hidden="1" customHeight="1"/>
    <row r="1186" ht="12" hidden="1" customHeight="1"/>
    <row r="1187" ht="12" hidden="1" customHeight="1"/>
    <row r="1188" ht="12" hidden="1" customHeight="1"/>
    <row r="1189" ht="12" hidden="1" customHeight="1"/>
    <row r="1190" ht="12" hidden="1" customHeight="1"/>
    <row r="1191" ht="12" hidden="1" customHeight="1"/>
    <row r="1192" ht="12" hidden="1" customHeight="1"/>
    <row r="1193" ht="12" hidden="1" customHeight="1"/>
    <row r="1194" ht="12" hidden="1" customHeight="1"/>
    <row r="1195" ht="12" hidden="1" customHeight="1"/>
    <row r="1196" ht="12" hidden="1" customHeight="1"/>
    <row r="1197" ht="12" hidden="1" customHeight="1"/>
    <row r="1198" ht="12" hidden="1" customHeight="1"/>
    <row r="1199" ht="12" hidden="1" customHeight="1"/>
    <row r="1200" ht="12" hidden="1" customHeight="1"/>
    <row r="1201" ht="12" hidden="1" customHeight="1"/>
    <row r="1202" ht="12" hidden="1" customHeight="1"/>
    <row r="1203" ht="12" hidden="1" customHeight="1"/>
    <row r="1204" ht="12" hidden="1" customHeight="1"/>
    <row r="1205" ht="12" hidden="1" customHeight="1"/>
    <row r="1206" ht="12" hidden="1" customHeight="1"/>
    <row r="1207" ht="12" hidden="1" customHeight="1"/>
    <row r="1208" ht="12" hidden="1" customHeight="1"/>
    <row r="1209" ht="12" hidden="1" customHeight="1"/>
    <row r="1210" ht="12" hidden="1" customHeight="1"/>
    <row r="1211" ht="12" hidden="1" customHeight="1"/>
    <row r="1212" ht="12" hidden="1" customHeight="1"/>
    <row r="1213" ht="12" hidden="1" customHeight="1"/>
    <row r="1214" ht="12" hidden="1" customHeight="1"/>
    <row r="1215" ht="12" hidden="1" customHeight="1"/>
    <row r="1216" ht="12" hidden="1" customHeight="1"/>
    <row r="1217" ht="12" hidden="1" customHeight="1"/>
    <row r="1218" ht="12" hidden="1" customHeight="1"/>
    <row r="1219" ht="12" hidden="1" customHeight="1"/>
    <row r="1220" ht="12" hidden="1" customHeight="1"/>
    <row r="1221" ht="12" hidden="1" customHeight="1"/>
    <row r="1222" ht="12" hidden="1" customHeight="1"/>
    <row r="1223" ht="12" hidden="1" customHeight="1"/>
    <row r="1224" ht="12" hidden="1" customHeight="1"/>
    <row r="1225" ht="12" hidden="1" customHeight="1"/>
    <row r="1226" ht="12" hidden="1" customHeight="1"/>
    <row r="1227" ht="12" hidden="1" customHeight="1"/>
    <row r="1228" ht="12" hidden="1" customHeight="1"/>
    <row r="1229" ht="12" hidden="1" customHeight="1"/>
    <row r="1230" ht="12" hidden="1" customHeight="1"/>
    <row r="1231" ht="12" hidden="1" customHeight="1"/>
    <row r="1232" ht="12" hidden="1" customHeight="1"/>
    <row r="1233" ht="12" hidden="1" customHeight="1"/>
    <row r="1234" ht="12" hidden="1" customHeight="1"/>
    <row r="1235" ht="12" hidden="1" customHeight="1"/>
    <row r="1236" ht="12" hidden="1" customHeight="1"/>
    <row r="1237" ht="12" hidden="1" customHeight="1"/>
    <row r="1238" ht="12" hidden="1" customHeight="1"/>
    <row r="1239" ht="12" hidden="1" customHeight="1"/>
    <row r="1240" ht="12" hidden="1" customHeight="1"/>
    <row r="1241" ht="12" hidden="1" customHeight="1"/>
    <row r="1242" ht="12" hidden="1" customHeight="1"/>
    <row r="1243" ht="12" hidden="1" customHeight="1"/>
    <row r="1244" ht="12" hidden="1" customHeight="1"/>
    <row r="1245" ht="12" hidden="1" customHeight="1"/>
    <row r="1246" ht="12" hidden="1" customHeight="1"/>
    <row r="1247" ht="12" hidden="1" customHeight="1"/>
    <row r="1248" ht="12" hidden="1" customHeight="1"/>
    <row r="1249" ht="12" hidden="1" customHeight="1"/>
    <row r="1250" ht="12" hidden="1" customHeight="1"/>
    <row r="1251" ht="12" hidden="1" customHeight="1"/>
    <row r="1252" ht="12" hidden="1" customHeight="1"/>
    <row r="1253" ht="12" hidden="1" customHeight="1"/>
    <row r="1254" ht="12" hidden="1" customHeight="1"/>
    <row r="1255" ht="12" hidden="1" customHeight="1"/>
    <row r="1256" ht="12" hidden="1" customHeight="1"/>
    <row r="1257" ht="12" hidden="1" customHeight="1"/>
    <row r="1258" ht="12" hidden="1" customHeight="1"/>
    <row r="1259" ht="12" hidden="1" customHeight="1"/>
    <row r="1260" ht="12" hidden="1" customHeight="1"/>
    <row r="1261" ht="12" hidden="1" customHeight="1"/>
    <row r="1262" ht="12" hidden="1" customHeight="1"/>
    <row r="1263" ht="12" hidden="1" customHeight="1"/>
    <row r="1264" ht="12" hidden="1" customHeight="1"/>
    <row r="1265" ht="12" hidden="1" customHeight="1"/>
    <row r="1266" ht="12" hidden="1" customHeight="1"/>
    <row r="1267" ht="12" hidden="1" customHeight="1"/>
    <row r="1268" ht="12" hidden="1" customHeight="1"/>
    <row r="1269" ht="12" hidden="1" customHeight="1"/>
    <row r="1270" ht="12" hidden="1" customHeight="1"/>
    <row r="1271" ht="12" hidden="1" customHeight="1"/>
    <row r="1272" ht="12" hidden="1" customHeight="1"/>
    <row r="1273" ht="12" hidden="1" customHeight="1"/>
    <row r="1274" ht="12" hidden="1" customHeight="1"/>
    <row r="1275" ht="12" hidden="1" customHeight="1"/>
    <row r="1276" ht="12" hidden="1" customHeight="1"/>
    <row r="1277" ht="12" hidden="1" customHeight="1"/>
    <row r="1278" ht="12" hidden="1" customHeight="1"/>
    <row r="1279" ht="12" hidden="1" customHeight="1"/>
    <row r="1280" ht="12" hidden="1" customHeight="1"/>
    <row r="1281" ht="12" hidden="1" customHeight="1"/>
    <row r="1282" ht="12" hidden="1" customHeight="1"/>
    <row r="1283" ht="12" hidden="1" customHeight="1"/>
    <row r="1284" ht="12" hidden="1" customHeight="1"/>
    <row r="1285" ht="12" hidden="1" customHeight="1"/>
    <row r="1286" ht="12" hidden="1" customHeight="1"/>
    <row r="1287" ht="12" hidden="1" customHeight="1"/>
    <row r="1288" ht="12" hidden="1" customHeight="1"/>
    <row r="1289" ht="12" hidden="1" customHeight="1"/>
    <row r="1290" ht="12" hidden="1" customHeight="1"/>
    <row r="1291" ht="12" hidden="1" customHeight="1"/>
    <row r="1292" ht="12" hidden="1" customHeight="1"/>
    <row r="1293" ht="12" hidden="1" customHeight="1"/>
    <row r="1294" ht="12" hidden="1" customHeight="1"/>
    <row r="1295" ht="12" hidden="1" customHeight="1"/>
    <row r="1296" ht="12" hidden="1" customHeight="1"/>
    <row r="1297" ht="12" hidden="1" customHeight="1"/>
    <row r="1298" ht="12" hidden="1" customHeight="1"/>
    <row r="1299" ht="12" hidden="1" customHeight="1"/>
    <row r="1300" ht="12" hidden="1" customHeight="1"/>
    <row r="1301" ht="12" hidden="1" customHeight="1"/>
    <row r="1302" ht="12" hidden="1" customHeight="1"/>
    <row r="1303" ht="12" hidden="1" customHeight="1"/>
    <row r="1304" ht="12" hidden="1" customHeight="1"/>
    <row r="1305" ht="12" hidden="1" customHeight="1"/>
    <row r="1306" ht="12" hidden="1" customHeight="1"/>
    <row r="1307" ht="12" hidden="1" customHeight="1"/>
    <row r="1308" ht="12" hidden="1" customHeight="1"/>
    <row r="1309" ht="12" hidden="1" customHeight="1"/>
    <row r="1310" ht="12" hidden="1" customHeight="1"/>
    <row r="1311" ht="12" hidden="1" customHeight="1"/>
    <row r="1312" ht="12" hidden="1" customHeight="1"/>
    <row r="1313" ht="12" hidden="1" customHeight="1"/>
    <row r="1314" ht="12" hidden="1" customHeight="1"/>
    <row r="1315" ht="12" hidden="1" customHeight="1"/>
    <row r="1316" ht="12" hidden="1" customHeight="1"/>
    <row r="1317" ht="12" hidden="1" customHeight="1"/>
    <row r="1318" ht="12" hidden="1" customHeight="1"/>
    <row r="1319" ht="12" hidden="1" customHeight="1"/>
    <row r="1320" ht="12" hidden="1" customHeight="1"/>
    <row r="1321" ht="12" hidden="1" customHeight="1"/>
    <row r="1322" ht="12" hidden="1" customHeight="1"/>
    <row r="1323" ht="12" hidden="1" customHeight="1"/>
    <row r="1324" ht="12" hidden="1" customHeight="1"/>
    <row r="1325" ht="12" hidden="1" customHeight="1"/>
    <row r="1326" ht="12" hidden="1" customHeight="1"/>
    <row r="1327" ht="12" hidden="1" customHeight="1"/>
    <row r="1328" ht="12" hidden="1" customHeight="1"/>
    <row r="1329" ht="12" hidden="1" customHeight="1"/>
    <row r="1330" ht="12" hidden="1" customHeight="1"/>
    <row r="1331" ht="12" hidden="1" customHeight="1"/>
    <row r="1332" ht="12" hidden="1" customHeight="1"/>
    <row r="1333" ht="12" hidden="1" customHeight="1"/>
    <row r="1334" ht="12" hidden="1" customHeight="1"/>
    <row r="1335" ht="12" hidden="1" customHeight="1"/>
    <row r="1336" ht="12" hidden="1" customHeight="1"/>
    <row r="1337" ht="12" hidden="1" customHeight="1"/>
    <row r="1338" ht="12" hidden="1" customHeight="1"/>
    <row r="1339" ht="12" hidden="1" customHeight="1"/>
    <row r="1340" ht="12" hidden="1" customHeight="1"/>
    <row r="1341" ht="12" hidden="1" customHeight="1"/>
    <row r="1342" ht="12" hidden="1" customHeight="1"/>
    <row r="1343" ht="12" hidden="1" customHeight="1"/>
    <row r="1344" ht="12" hidden="1" customHeight="1"/>
    <row r="1345" ht="12" hidden="1" customHeight="1"/>
    <row r="1346" ht="12" hidden="1" customHeight="1"/>
    <row r="1347" ht="12" hidden="1" customHeight="1"/>
    <row r="1348" ht="12" hidden="1" customHeight="1"/>
    <row r="1349" ht="12" hidden="1" customHeight="1"/>
    <row r="1350" ht="12" hidden="1" customHeight="1"/>
    <row r="1351" ht="12" hidden="1" customHeight="1"/>
    <row r="1352" ht="12" hidden="1" customHeight="1"/>
    <row r="1353" ht="12" hidden="1" customHeight="1"/>
    <row r="1354" ht="12" hidden="1" customHeight="1"/>
    <row r="1355" ht="12" hidden="1" customHeight="1"/>
    <row r="1356" ht="12" hidden="1" customHeight="1"/>
    <row r="1357" ht="12" hidden="1" customHeight="1"/>
    <row r="1358" ht="12" hidden="1" customHeight="1"/>
    <row r="1359" ht="12" hidden="1" customHeight="1"/>
    <row r="1360" ht="12" hidden="1" customHeight="1"/>
    <row r="1361" ht="12" hidden="1" customHeight="1"/>
    <row r="1362" ht="12" hidden="1" customHeight="1"/>
    <row r="1363" ht="12" hidden="1" customHeight="1"/>
    <row r="1364" ht="12" hidden="1" customHeight="1"/>
    <row r="1365" ht="12" hidden="1" customHeight="1"/>
    <row r="1366" ht="12" hidden="1" customHeight="1"/>
    <row r="1367" ht="12" hidden="1" customHeight="1"/>
    <row r="1368" ht="12" hidden="1" customHeight="1"/>
    <row r="1369" ht="12" hidden="1" customHeight="1"/>
    <row r="1370" ht="12" hidden="1" customHeight="1"/>
    <row r="1371" ht="12" hidden="1" customHeight="1"/>
    <row r="1372" ht="12" hidden="1" customHeight="1"/>
    <row r="1373" ht="12" hidden="1" customHeight="1"/>
    <row r="1374" ht="12" hidden="1" customHeight="1"/>
    <row r="1375" ht="12" hidden="1" customHeight="1"/>
    <row r="1376" ht="12" hidden="1" customHeight="1"/>
    <row r="1377" ht="12" hidden="1" customHeight="1"/>
    <row r="1378" ht="12" hidden="1" customHeight="1"/>
    <row r="1379" ht="12" hidden="1" customHeight="1"/>
    <row r="1380" ht="12" hidden="1" customHeight="1"/>
    <row r="1381" ht="12" hidden="1" customHeight="1"/>
    <row r="1382" ht="12" hidden="1" customHeight="1"/>
    <row r="1383" ht="12" hidden="1" customHeight="1"/>
    <row r="1384" ht="12" hidden="1" customHeight="1"/>
    <row r="1385" ht="12" hidden="1" customHeight="1"/>
    <row r="1386" ht="12" hidden="1" customHeight="1"/>
    <row r="1387" ht="12" hidden="1" customHeight="1"/>
    <row r="1388" ht="12" hidden="1" customHeight="1"/>
    <row r="1389" ht="12" hidden="1" customHeight="1"/>
    <row r="1390" ht="12" hidden="1" customHeight="1"/>
    <row r="1391" ht="12" hidden="1" customHeight="1"/>
    <row r="1392" ht="12" hidden="1" customHeight="1"/>
    <row r="1393" ht="12" hidden="1" customHeight="1"/>
    <row r="1394" ht="12" hidden="1" customHeight="1"/>
    <row r="1395" ht="12" hidden="1" customHeight="1"/>
    <row r="1396" ht="12" hidden="1" customHeight="1"/>
    <row r="1397" ht="12" hidden="1" customHeight="1"/>
    <row r="1398" ht="12" hidden="1" customHeight="1"/>
    <row r="1399" ht="12" hidden="1" customHeight="1"/>
    <row r="1400" ht="12" hidden="1" customHeight="1"/>
    <row r="1401" ht="12" hidden="1" customHeight="1"/>
    <row r="1402" ht="12" hidden="1" customHeight="1"/>
    <row r="1403" ht="12" hidden="1" customHeight="1"/>
    <row r="1404" ht="12" hidden="1" customHeight="1"/>
    <row r="1405" ht="12" hidden="1" customHeight="1"/>
    <row r="1406" ht="12" hidden="1" customHeight="1"/>
    <row r="1407" ht="12" hidden="1" customHeight="1"/>
    <row r="1408" ht="12" hidden="1" customHeight="1"/>
    <row r="1409" ht="12" hidden="1" customHeight="1"/>
    <row r="1410" ht="12" hidden="1" customHeight="1"/>
    <row r="1411" ht="12" hidden="1" customHeight="1"/>
    <row r="1412" ht="12" hidden="1" customHeight="1"/>
    <row r="1413" ht="12" hidden="1" customHeight="1"/>
    <row r="1414" ht="12" hidden="1" customHeight="1"/>
    <row r="1415" ht="12" hidden="1" customHeight="1"/>
    <row r="1416" ht="12" hidden="1" customHeight="1"/>
    <row r="1417" ht="12" hidden="1" customHeight="1"/>
    <row r="1418" ht="12" hidden="1" customHeight="1"/>
    <row r="1419" ht="12" hidden="1" customHeight="1"/>
    <row r="1420" ht="12" hidden="1" customHeight="1"/>
    <row r="1421" ht="12" hidden="1" customHeight="1"/>
    <row r="1422" ht="12" hidden="1" customHeight="1"/>
    <row r="1423" ht="12" hidden="1" customHeight="1"/>
    <row r="1424" ht="12" hidden="1" customHeight="1"/>
    <row r="1425" ht="12" hidden="1" customHeight="1"/>
    <row r="1426" ht="12" hidden="1" customHeight="1"/>
    <row r="1427" ht="12" hidden="1" customHeight="1"/>
    <row r="1428" ht="12" hidden="1" customHeight="1"/>
    <row r="1429" ht="12" hidden="1" customHeight="1"/>
    <row r="1430" ht="12" hidden="1" customHeight="1"/>
    <row r="1431" ht="12" hidden="1" customHeight="1"/>
    <row r="1432" ht="12" hidden="1" customHeight="1"/>
    <row r="1433" ht="12" hidden="1" customHeight="1"/>
    <row r="1434" ht="12" hidden="1" customHeight="1"/>
    <row r="1435" ht="12" hidden="1" customHeight="1"/>
    <row r="1436" ht="12" hidden="1" customHeight="1"/>
    <row r="1437" ht="12" hidden="1" customHeight="1"/>
    <row r="1438" ht="12" hidden="1" customHeight="1"/>
    <row r="1439" ht="12" hidden="1" customHeight="1"/>
    <row r="1440" ht="12" hidden="1" customHeight="1"/>
    <row r="1441" ht="12" hidden="1" customHeight="1"/>
    <row r="1442" ht="12" hidden="1" customHeight="1"/>
    <row r="1443" ht="12" hidden="1" customHeight="1"/>
    <row r="1444" ht="12" hidden="1" customHeight="1"/>
    <row r="1445" ht="12" hidden="1" customHeight="1"/>
    <row r="1446" ht="12" hidden="1" customHeight="1"/>
    <row r="1447" ht="12" hidden="1" customHeight="1"/>
    <row r="1448" ht="12" hidden="1" customHeight="1"/>
    <row r="1449" ht="12" hidden="1" customHeight="1"/>
    <row r="1450" ht="12" hidden="1" customHeight="1"/>
    <row r="1451" ht="12" hidden="1" customHeight="1"/>
    <row r="1452" ht="12" hidden="1" customHeight="1"/>
    <row r="1453" ht="12" hidden="1" customHeight="1"/>
    <row r="1454" ht="12" hidden="1" customHeight="1"/>
    <row r="1455" ht="12" hidden="1" customHeight="1"/>
    <row r="1456" ht="12" hidden="1" customHeight="1"/>
    <row r="1457" ht="12" hidden="1" customHeight="1"/>
    <row r="1458" ht="12" hidden="1" customHeight="1"/>
    <row r="1459" ht="12" hidden="1" customHeight="1"/>
    <row r="1460" ht="12" hidden="1" customHeight="1"/>
    <row r="1461" ht="12" hidden="1" customHeight="1"/>
    <row r="1462" ht="12" hidden="1" customHeight="1"/>
    <row r="1463" ht="12" hidden="1" customHeight="1"/>
    <row r="1464" ht="12" hidden="1" customHeight="1"/>
    <row r="1465" ht="12" hidden="1" customHeight="1"/>
    <row r="1466" ht="12" hidden="1" customHeight="1"/>
    <row r="1467" ht="12" hidden="1" customHeight="1"/>
    <row r="1468" ht="12" hidden="1" customHeight="1"/>
    <row r="1469" ht="12" hidden="1" customHeight="1"/>
    <row r="1470" ht="12" hidden="1" customHeight="1"/>
    <row r="1471" ht="12" hidden="1" customHeight="1"/>
    <row r="1472" ht="12" hidden="1" customHeight="1"/>
    <row r="1473" ht="12" hidden="1" customHeight="1"/>
    <row r="1474" ht="12" hidden="1" customHeight="1"/>
    <row r="1475" ht="12" hidden="1" customHeight="1"/>
    <row r="1476" ht="12" hidden="1" customHeight="1"/>
    <row r="1477" ht="12" hidden="1" customHeight="1"/>
    <row r="1478" ht="12" hidden="1" customHeight="1"/>
    <row r="1479" ht="12" hidden="1" customHeight="1"/>
    <row r="1480" ht="12" hidden="1" customHeight="1"/>
    <row r="1481" ht="12" hidden="1" customHeight="1"/>
    <row r="1482" ht="12" hidden="1" customHeight="1"/>
    <row r="1483" ht="12" hidden="1" customHeight="1"/>
    <row r="1484" ht="12" hidden="1" customHeight="1"/>
    <row r="1485" ht="12" hidden="1" customHeight="1"/>
    <row r="1486" ht="12" hidden="1" customHeight="1"/>
    <row r="1487" ht="12" hidden="1" customHeight="1"/>
    <row r="1488" ht="12" hidden="1" customHeight="1"/>
    <row r="1489" ht="12" hidden="1" customHeight="1"/>
    <row r="1490" ht="12" hidden="1" customHeight="1"/>
    <row r="1491" ht="12" hidden="1" customHeight="1"/>
    <row r="1492" ht="12" hidden="1" customHeight="1"/>
    <row r="1493" ht="12" hidden="1" customHeight="1"/>
    <row r="1494" ht="12" hidden="1" customHeight="1"/>
    <row r="1495" ht="12" hidden="1" customHeight="1"/>
    <row r="1496" ht="12" hidden="1" customHeight="1"/>
    <row r="1497" ht="12" hidden="1" customHeight="1"/>
    <row r="1498" ht="12" hidden="1" customHeight="1"/>
    <row r="1499" ht="12" hidden="1" customHeight="1"/>
    <row r="1500" ht="12" hidden="1" customHeight="1"/>
    <row r="1501" ht="12" hidden="1" customHeight="1"/>
    <row r="1502" ht="12" hidden="1" customHeight="1"/>
    <row r="1503" ht="12" hidden="1" customHeight="1"/>
    <row r="1504" ht="12" hidden="1" customHeight="1"/>
    <row r="1505" ht="12" hidden="1" customHeight="1"/>
    <row r="1506" ht="12" hidden="1" customHeight="1"/>
    <row r="1507" ht="12" hidden="1" customHeight="1"/>
    <row r="1508" ht="12" hidden="1" customHeight="1"/>
    <row r="1509" ht="12" hidden="1" customHeight="1"/>
    <row r="1510" ht="12" hidden="1" customHeight="1"/>
    <row r="1511" ht="12" hidden="1" customHeight="1"/>
    <row r="1512" ht="12" hidden="1" customHeight="1"/>
    <row r="1513" ht="12" hidden="1" customHeight="1"/>
    <row r="1514" ht="12" hidden="1" customHeight="1"/>
    <row r="1515" ht="12" hidden="1" customHeight="1"/>
    <row r="1516" ht="12" hidden="1" customHeight="1"/>
    <row r="1517" ht="12" hidden="1" customHeight="1"/>
    <row r="1518" ht="12" hidden="1" customHeight="1"/>
    <row r="1519" ht="12" hidden="1" customHeight="1"/>
    <row r="1520" ht="12" hidden="1" customHeight="1"/>
    <row r="1521" ht="12" hidden="1" customHeight="1"/>
    <row r="1522" ht="12" hidden="1" customHeight="1"/>
    <row r="1523" ht="12" hidden="1" customHeight="1"/>
    <row r="1524" ht="12" hidden="1" customHeight="1"/>
    <row r="1525" ht="12" hidden="1" customHeight="1"/>
    <row r="1526" ht="12" hidden="1" customHeight="1"/>
    <row r="1527" ht="12" hidden="1" customHeight="1"/>
    <row r="1528" ht="12" hidden="1" customHeight="1"/>
    <row r="1529" ht="12" hidden="1" customHeight="1"/>
    <row r="1530" ht="12" hidden="1" customHeight="1"/>
    <row r="1531" ht="12" hidden="1" customHeight="1"/>
    <row r="1532" ht="12" hidden="1" customHeight="1"/>
    <row r="1533" ht="12" hidden="1" customHeight="1"/>
    <row r="1534" ht="12" hidden="1" customHeight="1"/>
    <row r="1535" ht="12" hidden="1" customHeight="1"/>
    <row r="1536" ht="12" hidden="1" customHeight="1"/>
    <row r="1537" ht="12" hidden="1" customHeight="1"/>
    <row r="1538" ht="12" hidden="1" customHeight="1"/>
    <row r="1539" ht="12" hidden="1" customHeight="1"/>
    <row r="1540" ht="12" hidden="1" customHeight="1"/>
    <row r="1541" ht="12" hidden="1" customHeight="1"/>
    <row r="1542" ht="12" hidden="1" customHeight="1"/>
    <row r="1543" ht="12" hidden="1" customHeight="1"/>
    <row r="1544" ht="12" hidden="1" customHeight="1"/>
    <row r="1545" ht="12" hidden="1" customHeight="1"/>
    <row r="1546" ht="12" hidden="1" customHeight="1"/>
    <row r="1547" ht="12" hidden="1" customHeight="1"/>
    <row r="1548" ht="12" hidden="1" customHeight="1"/>
    <row r="1549" ht="12" hidden="1" customHeight="1"/>
    <row r="1550" ht="12" hidden="1" customHeight="1"/>
    <row r="1551" ht="12" hidden="1" customHeight="1"/>
    <row r="1552" ht="12" hidden="1" customHeight="1"/>
    <row r="1553" ht="12" hidden="1" customHeight="1"/>
    <row r="1554" ht="12" hidden="1" customHeight="1"/>
    <row r="1555" ht="12" hidden="1" customHeight="1"/>
    <row r="1556" ht="12" hidden="1" customHeight="1"/>
    <row r="1557" ht="12" hidden="1" customHeight="1"/>
    <row r="1558" ht="12" hidden="1" customHeight="1"/>
    <row r="1559" ht="12" hidden="1" customHeight="1"/>
    <row r="1560" ht="12" hidden="1" customHeight="1"/>
    <row r="1561" ht="12" hidden="1" customHeight="1"/>
    <row r="1562" ht="12" hidden="1" customHeight="1"/>
    <row r="1563" ht="12" hidden="1" customHeight="1"/>
    <row r="1564" ht="12" hidden="1" customHeight="1"/>
    <row r="1565" ht="12" hidden="1" customHeight="1"/>
    <row r="1566" ht="12" hidden="1" customHeight="1"/>
    <row r="1567" ht="12" hidden="1" customHeight="1"/>
    <row r="1568" ht="12" hidden="1" customHeight="1"/>
    <row r="1569" ht="12" hidden="1" customHeight="1"/>
    <row r="1570" ht="12" hidden="1" customHeight="1"/>
    <row r="1571" ht="12" hidden="1" customHeight="1"/>
    <row r="1572" ht="12" hidden="1" customHeight="1"/>
    <row r="1573" ht="12" hidden="1" customHeight="1"/>
    <row r="1574" ht="12" hidden="1" customHeight="1"/>
    <row r="1575" ht="12" hidden="1" customHeight="1"/>
    <row r="1576" ht="12" hidden="1" customHeight="1"/>
    <row r="1577" ht="12" hidden="1" customHeight="1"/>
    <row r="1578" ht="12" hidden="1" customHeight="1"/>
    <row r="1579" ht="12" hidden="1" customHeight="1"/>
    <row r="1580" ht="12" hidden="1" customHeight="1"/>
    <row r="1581" ht="12" hidden="1" customHeight="1"/>
    <row r="1582" ht="12" hidden="1" customHeight="1"/>
    <row r="1583" ht="12" hidden="1" customHeight="1"/>
    <row r="1584" ht="12" hidden="1" customHeight="1"/>
    <row r="1585" ht="12" hidden="1" customHeight="1"/>
    <row r="1586" ht="12" hidden="1" customHeight="1"/>
    <row r="1587" ht="12" hidden="1" customHeight="1"/>
    <row r="1588" ht="12" hidden="1" customHeight="1"/>
    <row r="1589" ht="12" hidden="1" customHeight="1"/>
    <row r="1590" ht="12" hidden="1" customHeight="1"/>
    <row r="1591" ht="12" hidden="1" customHeight="1"/>
    <row r="1592" ht="12" hidden="1" customHeight="1"/>
    <row r="1593" ht="12" hidden="1" customHeight="1"/>
    <row r="1594" ht="12" hidden="1" customHeight="1"/>
    <row r="1595" ht="12" hidden="1" customHeight="1"/>
    <row r="1596" ht="12" hidden="1" customHeight="1"/>
    <row r="1597" ht="12" hidden="1" customHeight="1"/>
    <row r="1598" ht="12" hidden="1" customHeight="1"/>
    <row r="1599" ht="12" hidden="1" customHeight="1"/>
    <row r="1600" ht="12" hidden="1" customHeight="1"/>
    <row r="1601" ht="12" hidden="1" customHeight="1"/>
    <row r="1602" ht="12" hidden="1" customHeight="1"/>
    <row r="1603" ht="12" hidden="1" customHeight="1"/>
    <row r="1604" ht="12" hidden="1" customHeight="1"/>
    <row r="1605" ht="12" hidden="1" customHeight="1"/>
    <row r="1606" ht="12" hidden="1" customHeight="1"/>
    <row r="1607" ht="12" hidden="1" customHeight="1"/>
    <row r="1608" ht="12" hidden="1" customHeight="1"/>
    <row r="1609" ht="12" hidden="1" customHeight="1"/>
    <row r="1610" ht="12" hidden="1" customHeight="1"/>
    <row r="1611" ht="12" hidden="1" customHeight="1"/>
    <row r="1612" ht="12" hidden="1" customHeight="1"/>
    <row r="1613" ht="12" hidden="1" customHeight="1"/>
    <row r="1614" ht="12" hidden="1" customHeight="1"/>
    <row r="1615" ht="12" hidden="1" customHeight="1"/>
    <row r="1616" ht="12" hidden="1" customHeight="1"/>
    <row r="1617" ht="12" hidden="1" customHeight="1"/>
    <row r="1618" ht="12" hidden="1" customHeight="1"/>
    <row r="1619" ht="12" hidden="1" customHeight="1"/>
    <row r="1620" ht="12" hidden="1" customHeight="1"/>
    <row r="1621" ht="12" hidden="1" customHeight="1"/>
    <row r="1622" ht="12" hidden="1" customHeight="1"/>
    <row r="1623" ht="12" hidden="1" customHeight="1"/>
    <row r="1624" ht="12" hidden="1" customHeight="1"/>
    <row r="1625" ht="12" hidden="1" customHeight="1"/>
    <row r="1626" ht="12" hidden="1" customHeight="1"/>
    <row r="1627" ht="12" hidden="1" customHeight="1"/>
    <row r="1628" ht="12" hidden="1" customHeight="1"/>
    <row r="1629" ht="12" hidden="1" customHeight="1"/>
    <row r="1630" ht="12" hidden="1" customHeight="1"/>
    <row r="1631" ht="12" hidden="1" customHeight="1"/>
    <row r="1632" ht="12" hidden="1" customHeight="1"/>
    <row r="1633" ht="12" hidden="1" customHeight="1"/>
    <row r="1634" ht="12" hidden="1" customHeight="1"/>
    <row r="1635" ht="12" hidden="1" customHeight="1"/>
    <row r="1636" ht="12" hidden="1" customHeight="1"/>
    <row r="1637" ht="12" hidden="1" customHeight="1"/>
    <row r="1638" ht="12" hidden="1" customHeight="1"/>
    <row r="1639" ht="12" hidden="1" customHeight="1"/>
    <row r="1640" ht="12" hidden="1" customHeight="1"/>
    <row r="1641" ht="12" hidden="1" customHeight="1"/>
    <row r="1642" ht="12" hidden="1" customHeight="1"/>
    <row r="1643" ht="12" hidden="1" customHeight="1"/>
    <row r="1644" ht="12" hidden="1" customHeight="1"/>
    <row r="1645" ht="12" hidden="1" customHeight="1"/>
    <row r="1646" ht="12" hidden="1" customHeight="1"/>
    <row r="1647" ht="12" hidden="1" customHeight="1"/>
    <row r="1648" ht="12" hidden="1" customHeight="1"/>
    <row r="1649" ht="12" hidden="1" customHeight="1"/>
    <row r="1650" ht="12" hidden="1" customHeight="1"/>
    <row r="1651" ht="12" hidden="1" customHeight="1"/>
    <row r="1652" ht="12" hidden="1" customHeight="1"/>
    <row r="1653" ht="12" hidden="1" customHeight="1"/>
    <row r="1654" ht="12" hidden="1" customHeight="1"/>
    <row r="1655" ht="12" hidden="1" customHeight="1"/>
    <row r="1656" ht="12" hidden="1" customHeight="1"/>
    <row r="1657" ht="12" hidden="1" customHeight="1"/>
    <row r="1658" ht="12" hidden="1" customHeight="1"/>
    <row r="1659" ht="12" hidden="1" customHeight="1"/>
    <row r="1660" ht="12" hidden="1" customHeight="1"/>
    <row r="1661" ht="12" hidden="1" customHeight="1"/>
    <row r="1662" ht="12" hidden="1" customHeight="1"/>
    <row r="1663" ht="12" hidden="1" customHeight="1"/>
    <row r="1664" ht="12" hidden="1" customHeight="1"/>
    <row r="1665" ht="12" hidden="1" customHeight="1"/>
    <row r="1666" ht="12" hidden="1" customHeight="1"/>
    <row r="1667" ht="12" hidden="1" customHeight="1"/>
    <row r="1668" ht="12" hidden="1" customHeight="1"/>
    <row r="1669" ht="12" hidden="1" customHeight="1"/>
    <row r="1670" ht="12" hidden="1" customHeight="1"/>
    <row r="1671" ht="12" hidden="1" customHeight="1"/>
    <row r="1672" ht="12" hidden="1" customHeight="1"/>
    <row r="1673" ht="12" hidden="1" customHeight="1"/>
    <row r="1674" ht="12" hidden="1" customHeight="1"/>
    <row r="1675" ht="12" hidden="1" customHeight="1"/>
    <row r="1676" ht="12" hidden="1" customHeight="1"/>
    <row r="1677" ht="12" hidden="1" customHeight="1"/>
    <row r="1678" ht="12" hidden="1" customHeight="1"/>
    <row r="1679" ht="12" hidden="1" customHeight="1"/>
    <row r="1680" ht="12" hidden="1" customHeight="1"/>
    <row r="1681" ht="12" hidden="1" customHeight="1"/>
    <row r="1682" ht="12" hidden="1" customHeight="1"/>
    <row r="1683" ht="12" hidden="1" customHeight="1"/>
    <row r="1684" ht="12" hidden="1" customHeight="1"/>
    <row r="1685" ht="12" hidden="1" customHeight="1"/>
    <row r="1686" ht="12" hidden="1" customHeight="1"/>
    <row r="1687" ht="12" hidden="1" customHeight="1"/>
    <row r="1688" ht="12" hidden="1" customHeight="1"/>
    <row r="1689" ht="12" hidden="1" customHeight="1"/>
    <row r="1690" ht="12" hidden="1" customHeight="1"/>
    <row r="1691" ht="12" hidden="1" customHeight="1"/>
    <row r="1692" ht="12" hidden="1" customHeight="1"/>
    <row r="1693" ht="12" hidden="1" customHeight="1"/>
    <row r="1694" ht="12" hidden="1" customHeight="1"/>
    <row r="1695" ht="12" hidden="1" customHeight="1"/>
    <row r="1696" ht="12" hidden="1" customHeight="1"/>
    <row r="1697" ht="12" hidden="1" customHeight="1"/>
    <row r="1698" ht="12" hidden="1" customHeight="1"/>
    <row r="1699" ht="12" hidden="1" customHeight="1"/>
    <row r="1700" ht="12" hidden="1" customHeight="1"/>
    <row r="1701" ht="12" hidden="1" customHeight="1"/>
    <row r="1702" ht="12" hidden="1" customHeight="1"/>
    <row r="1703" ht="12" hidden="1" customHeight="1"/>
    <row r="1704" ht="12" hidden="1" customHeight="1"/>
    <row r="1705" ht="12" hidden="1" customHeight="1"/>
    <row r="1706" ht="12" hidden="1" customHeight="1"/>
    <row r="1707" ht="12" hidden="1" customHeight="1"/>
    <row r="1708" ht="12" hidden="1" customHeight="1"/>
    <row r="1709" ht="12" hidden="1" customHeight="1"/>
    <row r="1710" ht="12" hidden="1" customHeight="1"/>
    <row r="1711" ht="12" hidden="1" customHeight="1"/>
    <row r="1712" ht="12" hidden="1" customHeight="1"/>
    <row r="1713" ht="12" hidden="1" customHeight="1"/>
    <row r="1714" ht="12" hidden="1" customHeight="1"/>
    <row r="1715" ht="12" hidden="1" customHeight="1"/>
    <row r="1716" ht="12" hidden="1" customHeight="1"/>
    <row r="1717" ht="12" hidden="1" customHeight="1"/>
    <row r="1718" ht="12" hidden="1" customHeight="1"/>
    <row r="1719" ht="12" hidden="1" customHeight="1"/>
    <row r="1720" ht="12" hidden="1" customHeight="1"/>
    <row r="1721" ht="12" hidden="1" customHeight="1"/>
    <row r="1722" ht="12" hidden="1" customHeight="1"/>
    <row r="1723" ht="12" hidden="1" customHeight="1"/>
    <row r="1724" ht="12" hidden="1" customHeight="1"/>
    <row r="1725" ht="12" hidden="1" customHeight="1"/>
    <row r="1726" ht="12" hidden="1" customHeight="1"/>
    <row r="1727" ht="12" hidden="1" customHeight="1"/>
    <row r="1728" ht="12" hidden="1" customHeight="1"/>
    <row r="1729" ht="12" hidden="1" customHeight="1"/>
    <row r="1730" ht="12" hidden="1" customHeight="1"/>
    <row r="1731" ht="12" hidden="1" customHeight="1"/>
    <row r="1732" ht="12" hidden="1" customHeight="1"/>
    <row r="1733" ht="12" hidden="1" customHeight="1"/>
    <row r="1734" ht="12" hidden="1" customHeight="1"/>
    <row r="1735" ht="12" hidden="1" customHeight="1"/>
    <row r="1736" ht="12" hidden="1" customHeight="1"/>
    <row r="1737" ht="12" hidden="1" customHeight="1"/>
    <row r="1738" ht="12" hidden="1" customHeight="1"/>
    <row r="1739" ht="12" hidden="1" customHeight="1"/>
    <row r="1740" ht="12" hidden="1" customHeight="1"/>
    <row r="1741" ht="12" hidden="1" customHeight="1"/>
    <row r="1742" ht="12" hidden="1" customHeight="1"/>
    <row r="1743" ht="12" hidden="1" customHeight="1"/>
    <row r="1744" ht="12" hidden="1" customHeight="1"/>
    <row r="1745" ht="12" hidden="1" customHeight="1"/>
    <row r="1746" ht="12" hidden="1" customHeight="1"/>
    <row r="1747" ht="12" hidden="1" customHeight="1"/>
    <row r="1748" ht="12" hidden="1" customHeight="1"/>
    <row r="1749" ht="12" hidden="1" customHeight="1"/>
    <row r="1750" ht="12" hidden="1" customHeight="1"/>
    <row r="1751" ht="12" hidden="1" customHeight="1"/>
    <row r="1752" ht="12" hidden="1" customHeight="1"/>
    <row r="1753" ht="12" hidden="1" customHeight="1"/>
    <row r="1754" ht="12" hidden="1" customHeight="1"/>
    <row r="1755" ht="12" hidden="1" customHeight="1"/>
    <row r="1756" ht="12" hidden="1" customHeight="1"/>
    <row r="1757" ht="12" hidden="1" customHeight="1"/>
    <row r="1758" ht="12" hidden="1" customHeight="1"/>
    <row r="1759" ht="12" hidden="1" customHeight="1"/>
    <row r="1760" ht="12" hidden="1" customHeight="1"/>
    <row r="1761" ht="12" hidden="1" customHeight="1"/>
    <row r="1762" ht="12" hidden="1" customHeight="1"/>
    <row r="1763" ht="12" hidden="1" customHeight="1"/>
    <row r="1764" ht="12" hidden="1" customHeight="1"/>
    <row r="1765" ht="12" hidden="1" customHeight="1"/>
    <row r="1766" ht="12" hidden="1" customHeight="1"/>
    <row r="1767" ht="12" hidden="1" customHeight="1"/>
    <row r="1768" ht="12" hidden="1" customHeight="1"/>
    <row r="1769" ht="12" hidden="1" customHeight="1"/>
    <row r="1770" ht="12" hidden="1" customHeight="1"/>
    <row r="1771" ht="12" hidden="1" customHeight="1"/>
    <row r="1772" ht="12" hidden="1" customHeight="1"/>
    <row r="1773" ht="12" hidden="1" customHeight="1"/>
    <row r="1774" ht="12" hidden="1" customHeight="1"/>
    <row r="1775" ht="12" hidden="1" customHeight="1"/>
    <row r="1776" ht="12" hidden="1" customHeight="1"/>
    <row r="1777" ht="12" hidden="1" customHeight="1"/>
    <row r="1778" ht="12" hidden="1" customHeight="1"/>
    <row r="1779" ht="12" hidden="1" customHeight="1"/>
    <row r="1780" ht="12" hidden="1" customHeight="1"/>
    <row r="1781" ht="12" hidden="1" customHeight="1"/>
    <row r="1782" ht="12" hidden="1" customHeight="1"/>
    <row r="1783" ht="12" hidden="1" customHeight="1"/>
    <row r="1784" ht="12" hidden="1" customHeight="1"/>
    <row r="1785" ht="12" hidden="1" customHeight="1"/>
    <row r="1786" ht="12" hidden="1" customHeight="1"/>
    <row r="1787" ht="12" hidden="1" customHeight="1"/>
    <row r="1788" ht="12" hidden="1" customHeight="1"/>
    <row r="1789" ht="12" hidden="1" customHeight="1"/>
    <row r="1790" ht="12" hidden="1" customHeight="1"/>
    <row r="1791" ht="12" hidden="1" customHeight="1"/>
    <row r="1792" ht="12" hidden="1" customHeight="1"/>
    <row r="1793" ht="12" hidden="1" customHeight="1"/>
    <row r="1794" ht="12" hidden="1" customHeight="1"/>
    <row r="1795" ht="12" hidden="1" customHeight="1"/>
    <row r="1796" ht="12" hidden="1" customHeight="1"/>
    <row r="1797" ht="12" hidden="1" customHeight="1"/>
    <row r="1798" ht="12" hidden="1" customHeight="1"/>
    <row r="1799" ht="12" hidden="1" customHeight="1"/>
    <row r="1800" ht="12" hidden="1" customHeight="1"/>
    <row r="1801" ht="12" hidden="1" customHeight="1"/>
    <row r="1802" ht="12" hidden="1" customHeight="1"/>
    <row r="1803" ht="12" hidden="1" customHeight="1"/>
    <row r="1804" ht="12" hidden="1" customHeight="1"/>
    <row r="1805" ht="12" hidden="1" customHeight="1"/>
    <row r="1806" ht="12" hidden="1" customHeight="1"/>
    <row r="1807" ht="12" hidden="1" customHeight="1"/>
    <row r="1808" ht="12" hidden="1" customHeight="1"/>
    <row r="1809" ht="12" hidden="1" customHeight="1"/>
    <row r="1810" ht="12" hidden="1" customHeight="1"/>
    <row r="1811" ht="12" hidden="1" customHeight="1"/>
    <row r="1812" ht="12" hidden="1" customHeight="1"/>
    <row r="1813" ht="12" hidden="1" customHeight="1"/>
    <row r="1814" ht="12" hidden="1" customHeight="1"/>
    <row r="1815" ht="12" hidden="1" customHeight="1"/>
    <row r="1816" ht="12" hidden="1" customHeight="1"/>
    <row r="1817" ht="12" hidden="1" customHeight="1"/>
    <row r="1818" ht="12" hidden="1" customHeight="1"/>
    <row r="1819" ht="12" hidden="1" customHeight="1"/>
    <row r="1820" ht="12" hidden="1" customHeight="1"/>
    <row r="1821" ht="12" hidden="1" customHeight="1"/>
    <row r="1822" ht="12" hidden="1" customHeight="1"/>
    <row r="1823" ht="12" hidden="1" customHeight="1"/>
    <row r="1824" ht="12" hidden="1" customHeight="1"/>
    <row r="1825" ht="12" hidden="1" customHeight="1"/>
    <row r="1826" ht="12" hidden="1" customHeight="1"/>
    <row r="1827" ht="12" hidden="1" customHeight="1"/>
    <row r="1828" ht="12" hidden="1" customHeight="1"/>
    <row r="1829" ht="12" hidden="1" customHeight="1"/>
    <row r="1830" ht="12" hidden="1" customHeight="1"/>
    <row r="1831" ht="12" hidden="1" customHeight="1"/>
    <row r="1832" ht="12" hidden="1" customHeight="1"/>
    <row r="1833" ht="12" hidden="1" customHeight="1"/>
    <row r="1834" ht="12" hidden="1" customHeight="1"/>
    <row r="1835" ht="12" hidden="1" customHeight="1"/>
    <row r="1836" ht="12" hidden="1" customHeight="1"/>
    <row r="1837" ht="12" hidden="1" customHeight="1"/>
    <row r="1838" ht="12" hidden="1" customHeight="1"/>
    <row r="1839" ht="12" hidden="1" customHeight="1"/>
    <row r="1840" ht="12" hidden="1" customHeight="1"/>
    <row r="1841" ht="12" hidden="1" customHeight="1"/>
    <row r="1842" ht="12" hidden="1" customHeight="1"/>
    <row r="1843" ht="12" hidden="1" customHeight="1"/>
    <row r="1844" ht="12" hidden="1" customHeight="1"/>
    <row r="1845" ht="12" hidden="1" customHeight="1"/>
    <row r="1846" ht="12" hidden="1" customHeight="1"/>
    <row r="1847" ht="12" hidden="1" customHeight="1"/>
    <row r="1848" ht="12" hidden="1" customHeight="1"/>
    <row r="1849" ht="12" hidden="1" customHeight="1"/>
    <row r="1850" ht="12" hidden="1" customHeight="1"/>
    <row r="1851" ht="12" hidden="1" customHeight="1"/>
    <row r="1852" ht="12" hidden="1" customHeight="1"/>
    <row r="1853" ht="12" hidden="1" customHeight="1"/>
    <row r="1854" ht="12" hidden="1" customHeight="1"/>
    <row r="1855" ht="12" hidden="1" customHeight="1"/>
    <row r="1856" ht="12" hidden="1" customHeight="1"/>
    <row r="1857" ht="12" hidden="1" customHeight="1"/>
    <row r="1858" ht="12" hidden="1" customHeight="1"/>
    <row r="1859" ht="12" hidden="1" customHeight="1"/>
    <row r="1860" ht="12" hidden="1" customHeight="1"/>
    <row r="1861" ht="12" hidden="1" customHeight="1"/>
    <row r="1862" ht="12" hidden="1" customHeight="1"/>
    <row r="1863" ht="12" hidden="1" customHeight="1"/>
    <row r="1864" ht="12" hidden="1" customHeight="1"/>
    <row r="1865" ht="12" hidden="1" customHeight="1"/>
    <row r="1866" ht="12" hidden="1" customHeight="1"/>
    <row r="1867" ht="12" hidden="1" customHeight="1"/>
    <row r="1868" ht="12" hidden="1" customHeight="1"/>
    <row r="1869" ht="12" hidden="1" customHeight="1"/>
    <row r="1870" ht="12" hidden="1" customHeight="1"/>
    <row r="1871" ht="12" hidden="1" customHeight="1"/>
    <row r="1872" ht="12" hidden="1" customHeight="1"/>
    <row r="1873" ht="12" hidden="1" customHeight="1"/>
    <row r="1874" ht="12" hidden="1" customHeight="1"/>
    <row r="1875" ht="12" hidden="1" customHeight="1"/>
    <row r="1876" ht="12" hidden="1" customHeight="1"/>
    <row r="1877" ht="12" hidden="1" customHeight="1"/>
    <row r="1878" ht="12" hidden="1" customHeight="1"/>
    <row r="1879" ht="12" hidden="1" customHeight="1"/>
    <row r="1880" ht="12" hidden="1" customHeight="1"/>
    <row r="1881" ht="12" hidden="1" customHeight="1"/>
    <row r="1882" ht="12" hidden="1" customHeight="1"/>
    <row r="1883" ht="12" hidden="1" customHeight="1"/>
    <row r="1884" ht="12" hidden="1" customHeight="1"/>
    <row r="1885" ht="12" hidden="1" customHeight="1"/>
    <row r="1886" ht="12" hidden="1" customHeight="1"/>
    <row r="1887" ht="12" hidden="1" customHeight="1"/>
    <row r="1888" ht="12" hidden="1" customHeight="1"/>
    <row r="1889" ht="12" hidden="1" customHeight="1"/>
    <row r="1890" ht="12" hidden="1" customHeight="1"/>
    <row r="1891" ht="12" hidden="1" customHeight="1"/>
    <row r="1892" ht="12" hidden="1" customHeight="1"/>
    <row r="1893" ht="12" hidden="1" customHeight="1"/>
    <row r="1894" ht="12" hidden="1" customHeight="1"/>
    <row r="1895" ht="12" hidden="1" customHeight="1"/>
    <row r="1896" ht="12" hidden="1" customHeight="1"/>
    <row r="1897" ht="12" hidden="1" customHeight="1"/>
    <row r="1898" ht="12" hidden="1" customHeight="1"/>
    <row r="1899" ht="12" hidden="1" customHeight="1"/>
    <row r="1900" ht="12" hidden="1" customHeight="1"/>
    <row r="1901" ht="12" hidden="1" customHeight="1"/>
    <row r="1902" ht="12" hidden="1" customHeight="1"/>
    <row r="1903" ht="12" hidden="1" customHeight="1"/>
    <row r="1904" ht="12" hidden="1" customHeight="1"/>
    <row r="1905" ht="12" hidden="1" customHeight="1"/>
    <row r="1906" ht="12" hidden="1" customHeight="1"/>
    <row r="1907" ht="12" hidden="1" customHeight="1"/>
    <row r="1908" ht="12" hidden="1" customHeight="1"/>
    <row r="1909" ht="12" hidden="1" customHeight="1"/>
    <row r="1910" ht="12" hidden="1" customHeight="1"/>
    <row r="1911" ht="12" hidden="1" customHeight="1"/>
    <row r="1912" ht="12" hidden="1" customHeight="1"/>
    <row r="1913" ht="12" hidden="1" customHeight="1"/>
    <row r="1914" ht="12" hidden="1" customHeight="1"/>
    <row r="1915" ht="12" hidden="1" customHeight="1"/>
    <row r="1916" ht="12" hidden="1" customHeight="1"/>
    <row r="1917" ht="12" hidden="1" customHeight="1"/>
    <row r="1918" ht="12" hidden="1" customHeight="1"/>
    <row r="1919" ht="12" hidden="1" customHeight="1"/>
    <row r="1920" ht="12" hidden="1" customHeight="1"/>
    <row r="1921" ht="12" hidden="1" customHeight="1"/>
    <row r="1922" ht="12" hidden="1" customHeight="1"/>
    <row r="1923" ht="12" hidden="1" customHeight="1"/>
    <row r="1924" ht="12" hidden="1" customHeight="1"/>
    <row r="1925" ht="12" hidden="1" customHeight="1"/>
    <row r="1926" ht="12" hidden="1" customHeight="1"/>
    <row r="1927" ht="12" hidden="1" customHeight="1"/>
    <row r="1928" ht="12" hidden="1" customHeight="1"/>
    <row r="1929" ht="12" hidden="1" customHeight="1"/>
    <row r="1930" ht="12" hidden="1" customHeight="1"/>
    <row r="1931" ht="12" hidden="1" customHeight="1"/>
    <row r="1932" ht="12" hidden="1" customHeight="1"/>
    <row r="1933" ht="12" hidden="1" customHeight="1"/>
    <row r="1934" ht="12" hidden="1" customHeight="1"/>
    <row r="1935" ht="12" hidden="1" customHeight="1"/>
    <row r="1936" ht="12" hidden="1" customHeight="1"/>
    <row r="1937" ht="12" hidden="1" customHeight="1"/>
    <row r="1938" ht="12" hidden="1" customHeight="1"/>
    <row r="1939" ht="12" hidden="1" customHeight="1"/>
    <row r="1940" ht="12" hidden="1" customHeight="1"/>
    <row r="1941" ht="12" hidden="1" customHeight="1"/>
    <row r="1942" ht="12" hidden="1" customHeight="1"/>
    <row r="1943" ht="12" hidden="1" customHeight="1"/>
    <row r="1944" ht="12" hidden="1" customHeight="1"/>
    <row r="1945" ht="12" hidden="1" customHeight="1"/>
    <row r="1946" ht="12" hidden="1" customHeight="1"/>
    <row r="1947" ht="12" hidden="1" customHeight="1"/>
    <row r="1948" ht="12" hidden="1" customHeight="1"/>
    <row r="1949" ht="12" hidden="1" customHeight="1"/>
    <row r="1950" ht="12" hidden="1" customHeight="1"/>
    <row r="1951" ht="12" hidden="1" customHeight="1"/>
    <row r="1952" ht="12" hidden="1" customHeight="1"/>
    <row r="1953" ht="12" hidden="1" customHeight="1"/>
    <row r="1954" ht="12" hidden="1" customHeight="1"/>
    <row r="1955" ht="12" hidden="1" customHeight="1"/>
    <row r="1956" ht="12" hidden="1" customHeight="1"/>
    <row r="1957" ht="12" hidden="1" customHeight="1"/>
    <row r="1958" ht="12" hidden="1" customHeight="1"/>
    <row r="1959" ht="12" hidden="1" customHeight="1"/>
    <row r="1960" ht="12" hidden="1" customHeight="1"/>
    <row r="1961" ht="12" hidden="1" customHeight="1"/>
    <row r="1962" ht="12" hidden="1" customHeight="1"/>
    <row r="1963" ht="12" hidden="1" customHeight="1"/>
    <row r="1964" ht="12" hidden="1" customHeight="1"/>
    <row r="1965" ht="12" hidden="1" customHeight="1"/>
    <row r="1966" ht="12" hidden="1" customHeight="1"/>
    <row r="1967" ht="12" hidden="1" customHeight="1"/>
    <row r="1968" ht="12" hidden="1" customHeight="1"/>
    <row r="1969" ht="12" hidden="1" customHeight="1"/>
    <row r="1970" ht="12" hidden="1" customHeight="1"/>
    <row r="1971" ht="12" hidden="1" customHeight="1"/>
    <row r="1972" ht="12" hidden="1" customHeight="1"/>
    <row r="1973" ht="12" hidden="1" customHeight="1"/>
    <row r="1974" ht="12" hidden="1" customHeight="1"/>
    <row r="1975" ht="12" hidden="1" customHeight="1"/>
    <row r="1976" ht="12" hidden="1" customHeight="1"/>
    <row r="1977" ht="12" hidden="1" customHeight="1"/>
    <row r="1978" ht="12" hidden="1" customHeight="1"/>
    <row r="1979" ht="12" hidden="1" customHeight="1"/>
    <row r="1980" ht="12" hidden="1" customHeight="1"/>
    <row r="1981" ht="12" hidden="1" customHeight="1"/>
    <row r="1982" ht="12" hidden="1" customHeight="1"/>
    <row r="1983" ht="12" hidden="1" customHeight="1"/>
    <row r="1984" ht="12" hidden="1" customHeight="1"/>
    <row r="1985" ht="12" hidden="1" customHeight="1"/>
    <row r="1986" ht="12" hidden="1" customHeight="1"/>
    <row r="1987" ht="12" hidden="1" customHeight="1"/>
    <row r="1988" ht="12" hidden="1" customHeight="1"/>
    <row r="1989" ht="12" hidden="1" customHeight="1"/>
    <row r="1990" ht="12" hidden="1" customHeight="1"/>
    <row r="1991" ht="12" hidden="1" customHeight="1"/>
    <row r="1992" ht="12" hidden="1" customHeight="1"/>
    <row r="1993" ht="12" hidden="1" customHeight="1"/>
    <row r="1994" ht="12" hidden="1" customHeight="1"/>
    <row r="1995" ht="12" hidden="1" customHeight="1"/>
    <row r="1996" ht="12" hidden="1" customHeight="1"/>
    <row r="1997" ht="12" hidden="1" customHeight="1"/>
    <row r="1998" ht="12" hidden="1" customHeight="1"/>
    <row r="1999" ht="12" hidden="1" customHeight="1"/>
    <row r="2000" ht="12" hidden="1" customHeight="1"/>
    <row r="2001" ht="12" hidden="1" customHeight="1"/>
    <row r="2002" ht="12" hidden="1" customHeight="1"/>
    <row r="2003" ht="12" hidden="1" customHeight="1"/>
    <row r="2004" ht="12" hidden="1" customHeight="1"/>
    <row r="2005" ht="12" hidden="1" customHeight="1"/>
    <row r="2006" ht="12" hidden="1" customHeight="1"/>
    <row r="2007" ht="12" hidden="1" customHeight="1"/>
    <row r="2008" ht="12" hidden="1" customHeight="1"/>
    <row r="2009" ht="12" hidden="1" customHeight="1"/>
    <row r="2010" ht="12" hidden="1" customHeight="1"/>
    <row r="2011" ht="12" hidden="1" customHeight="1"/>
    <row r="2012" ht="12" hidden="1" customHeight="1"/>
    <row r="2013" ht="12" hidden="1" customHeight="1"/>
    <row r="2014" ht="12" hidden="1" customHeight="1"/>
    <row r="2015" ht="12" hidden="1" customHeight="1"/>
    <row r="2016" ht="12" hidden="1" customHeight="1"/>
    <row r="2017" ht="12" hidden="1" customHeight="1"/>
    <row r="2018" ht="12" hidden="1" customHeight="1"/>
    <row r="2019" ht="12" hidden="1" customHeight="1"/>
    <row r="2020" ht="12" hidden="1" customHeight="1"/>
    <row r="2021" ht="12" hidden="1" customHeight="1"/>
    <row r="2022" ht="12" hidden="1" customHeight="1"/>
    <row r="2023" ht="12" hidden="1" customHeight="1"/>
    <row r="2024" ht="12" hidden="1" customHeight="1"/>
    <row r="2025" ht="12" hidden="1" customHeight="1"/>
    <row r="2026" ht="12" hidden="1" customHeight="1"/>
    <row r="2027" ht="12" hidden="1" customHeight="1"/>
    <row r="2028" ht="12" hidden="1" customHeight="1"/>
    <row r="2029" ht="12" hidden="1" customHeight="1"/>
    <row r="2030" ht="12" hidden="1" customHeight="1"/>
    <row r="2031" ht="12" hidden="1" customHeight="1"/>
    <row r="2032" ht="12" hidden="1" customHeight="1"/>
    <row r="2033" ht="12" hidden="1" customHeight="1"/>
    <row r="2034" ht="12" hidden="1" customHeight="1"/>
    <row r="2035" ht="12" hidden="1" customHeight="1"/>
    <row r="2036" ht="12" hidden="1" customHeight="1"/>
    <row r="2037" ht="12" hidden="1" customHeight="1"/>
    <row r="2038" ht="12" hidden="1" customHeight="1"/>
    <row r="2039" ht="12" hidden="1" customHeight="1"/>
    <row r="2040" ht="12" hidden="1" customHeight="1"/>
    <row r="2041" ht="12" hidden="1" customHeight="1"/>
    <row r="2042" ht="12" hidden="1" customHeight="1"/>
    <row r="2043" ht="12" hidden="1" customHeight="1"/>
    <row r="2044" ht="12" hidden="1" customHeight="1"/>
    <row r="2045" ht="12" hidden="1" customHeight="1"/>
    <row r="2046" ht="12" hidden="1" customHeight="1"/>
    <row r="2047" ht="12" hidden="1" customHeight="1"/>
    <row r="2048" ht="12" hidden="1" customHeight="1"/>
    <row r="2049" ht="12" hidden="1" customHeight="1"/>
    <row r="2050" ht="12" hidden="1" customHeight="1"/>
    <row r="2051" ht="12" hidden="1" customHeight="1"/>
    <row r="2052" ht="12" hidden="1" customHeight="1"/>
    <row r="2053" ht="12" hidden="1" customHeight="1"/>
    <row r="2054" ht="12" hidden="1" customHeight="1"/>
    <row r="2055" ht="12" hidden="1" customHeight="1"/>
    <row r="2056" ht="12" hidden="1" customHeight="1"/>
    <row r="2057" ht="12" hidden="1" customHeight="1"/>
    <row r="2058" ht="12" hidden="1" customHeight="1"/>
    <row r="2059" ht="12" hidden="1" customHeight="1"/>
    <row r="2060" ht="12" hidden="1" customHeight="1"/>
    <row r="2061" ht="12" hidden="1" customHeight="1"/>
    <row r="2062" ht="12" hidden="1" customHeight="1"/>
    <row r="2063" ht="12" hidden="1" customHeight="1"/>
    <row r="2064" ht="12" hidden="1" customHeight="1"/>
    <row r="2065" ht="12" hidden="1" customHeight="1"/>
    <row r="2066" ht="12" hidden="1" customHeight="1"/>
    <row r="2067" ht="12" hidden="1" customHeight="1"/>
    <row r="2068" ht="12" hidden="1" customHeight="1"/>
    <row r="2069" ht="12" hidden="1" customHeight="1"/>
    <row r="2070" ht="12" hidden="1" customHeight="1"/>
    <row r="2071" ht="12" hidden="1" customHeight="1"/>
    <row r="2072" ht="12" hidden="1" customHeight="1"/>
    <row r="2073" ht="12" hidden="1" customHeight="1"/>
    <row r="2074" ht="12" hidden="1" customHeight="1"/>
    <row r="2075" ht="12" hidden="1" customHeight="1"/>
    <row r="2076" ht="12" hidden="1" customHeight="1"/>
    <row r="2077" ht="12" hidden="1" customHeight="1"/>
    <row r="2078" ht="12" hidden="1" customHeight="1"/>
    <row r="2079" ht="12" hidden="1" customHeight="1"/>
    <row r="2080" ht="12" hidden="1" customHeight="1"/>
    <row r="2081" ht="12" hidden="1" customHeight="1"/>
    <row r="2082" ht="12" hidden="1" customHeight="1"/>
    <row r="2083" ht="12" hidden="1" customHeight="1"/>
    <row r="2084" ht="12" hidden="1" customHeight="1"/>
    <row r="2085" ht="12" hidden="1" customHeight="1"/>
    <row r="2086" ht="12" hidden="1" customHeight="1"/>
    <row r="2087" ht="12" hidden="1" customHeight="1"/>
    <row r="2088" ht="12" hidden="1" customHeight="1"/>
    <row r="2089" ht="12" hidden="1" customHeight="1"/>
    <row r="2090" ht="12" hidden="1" customHeight="1"/>
    <row r="2091" ht="12" hidden="1" customHeight="1"/>
    <row r="2092" ht="12" hidden="1" customHeight="1"/>
    <row r="2093" ht="12" hidden="1" customHeight="1"/>
    <row r="2094" ht="12" hidden="1" customHeight="1"/>
    <row r="2095" ht="12" hidden="1" customHeight="1"/>
    <row r="2096" ht="12" hidden="1" customHeight="1"/>
    <row r="2097" ht="12" hidden="1" customHeight="1"/>
    <row r="2098" ht="12" hidden="1" customHeight="1"/>
    <row r="2099" ht="12" hidden="1" customHeight="1"/>
    <row r="2100" ht="12" hidden="1" customHeight="1"/>
    <row r="2101" ht="12" hidden="1" customHeight="1"/>
    <row r="2102" ht="12" hidden="1" customHeight="1"/>
    <row r="2103" ht="12" hidden="1" customHeight="1"/>
    <row r="2104" ht="12" hidden="1" customHeight="1"/>
    <row r="2105" ht="12" hidden="1" customHeight="1"/>
    <row r="2106" ht="12" hidden="1" customHeight="1"/>
    <row r="2107" ht="12" hidden="1" customHeight="1"/>
    <row r="2108" ht="12" hidden="1" customHeight="1"/>
    <row r="2109" ht="12" hidden="1" customHeight="1"/>
    <row r="2110" ht="12" hidden="1" customHeight="1"/>
    <row r="2111" ht="12" hidden="1" customHeight="1"/>
    <row r="2112" ht="12" hidden="1" customHeight="1"/>
    <row r="2113" ht="12" hidden="1" customHeight="1"/>
    <row r="2114" ht="12" hidden="1" customHeight="1"/>
    <row r="2115" ht="12" hidden="1" customHeight="1"/>
    <row r="2116" ht="12" hidden="1" customHeight="1"/>
    <row r="2117" ht="12" hidden="1" customHeight="1"/>
    <row r="2118" ht="12" hidden="1" customHeight="1"/>
    <row r="2119" ht="12" hidden="1" customHeight="1"/>
    <row r="2120" ht="12" hidden="1" customHeight="1"/>
    <row r="2121" ht="12" hidden="1" customHeight="1"/>
    <row r="2122" ht="12" hidden="1" customHeight="1"/>
    <row r="2123" ht="12" hidden="1" customHeight="1"/>
    <row r="2124" ht="12" hidden="1" customHeight="1"/>
    <row r="2125" ht="12" hidden="1" customHeight="1"/>
    <row r="2126" ht="12" hidden="1" customHeight="1"/>
    <row r="2127" ht="12" hidden="1" customHeight="1"/>
    <row r="2128" ht="12" hidden="1" customHeight="1"/>
    <row r="2129" ht="12" hidden="1" customHeight="1"/>
    <row r="2130" ht="12" hidden="1" customHeight="1"/>
    <row r="2131" ht="12" hidden="1" customHeight="1"/>
    <row r="2132" ht="12" hidden="1" customHeight="1"/>
    <row r="2133" ht="12" hidden="1" customHeight="1"/>
    <row r="2134" ht="12" hidden="1" customHeight="1"/>
    <row r="2135" ht="12" hidden="1" customHeight="1"/>
    <row r="2136" ht="12" hidden="1" customHeight="1"/>
    <row r="2137" ht="12" hidden="1" customHeight="1"/>
    <row r="2138" ht="12" hidden="1" customHeight="1"/>
    <row r="2139" ht="12" hidden="1" customHeight="1"/>
    <row r="2140" ht="12" hidden="1" customHeight="1"/>
    <row r="2141" ht="12" hidden="1" customHeight="1"/>
    <row r="2142" ht="12" hidden="1" customHeight="1"/>
    <row r="2143" ht="12" hidden="1" customHeight="1"/>
    <row r="2144" ht="12" hidden="1" customHeight="1"/>
    <row r="2145" ht="12" hidden="1" customHeight="1"/>
    <row r="2146" ht="12" hidden="1" customHeight="1"/>
    <row r="2147" ht="12" hidden="1" customHeight="1"/>
    <row r="2148" ht="12" hidden="1" customHeight="1"/>
    <row r="2149" ht="12" hidden="1" customHeight="1"/>
    <row r="2150" ht="12" hidden="1" customHeight="1"/>
    <row r="2151" ht="12" hidden="1" customHeight="1"/>
    <row r="2152" ht="12" hidden="1" customHeight="1"/>
    <row r="2153" ht="12" hidden="1" customHeight="1"/>
    <row r="2154" ht="12" hidden="1" customHeight="1"/>
    <row r="2155" ht="12" hidden="1" customHeight="1"/>
    <row r="2156" ht="12" hidden="1" customHeight="1"/>
    <row r="2157" ht="12" hidden="1" customHeight="1"/>
    <row r="2158" ht="12" hidden="1" customHeight="1"/>
    <row r="2159" ht="12" hidden="1" customHeight="1"/>
    <row r="2160" ht="12" hidden="1" customHeight="1"/>
    <row r="2161" ht="12" hidden="1" customHeight="1"/>
    <row r="2162" ht="12" hidden="1" customHeight="1"/>
    <row r="2163" ht="12" hidden="1" customHeight="1"/>
    <row r="2164" ht="12" hidden="1" customHeight="1"/>
    <row r="2165" ht="12" hidden="1" customHeight="1"/>
    <row r="2166" ht="12" hidden="1" customHeight="1"/>
    <row r="2167" ht="12" hidden="1" customHeight="1"/>
    <row r="2168" ht="12" hidden="1" customHeight="1"/>
    <row r="2169" ht="12" hidden="1" customHeight="1"/>
    <row r="2170" ht="12" hidden="1" customHeight="1"/>
    <row r="2171" ht="12" hidden="1" customHeight="1"/>
    <row r="2172" ht="12" hidden="1" customHeight="1"/>
    <row r="2173" ht="12" hidden="1" customHeight="1"/>
    <row r="2174" ht="12" hidden="1" customHeight="1"/>
    <row r="2175" ht="12" hidden="1" customHeight="1"/>
    <row r="2176" ht="12" hidden="1" customHeight="1"/>
    <row r="2177" ht="12" hidden="1" customHeight="1"/>
    <row r="2178" ht="12" hidden="1" customHeight="1"/>
    <row r="2179" ht="12" hidden="1" customHeight="1"/>
    <row r="2180" ht="12" hidden="1" customHeight="1"/>
    <row r="2181" ht="12" hidden="1" customHeight="1"/>
    <row r="2182" ht="12" hidden="1" customHeight="1"/>
    <row r="2183" ht="12" hidden="1" customHeight="1"/>
    <row r="2184" ht="12" hidden="1" customHeight="1"/>
    <row r="2185" ht="12" hidden="1" customHeight="1"/>
    <row r="2186" ht="12" hidden="1" customHeight="1"/>
    <row r="2187" ht="12" hidden="1" customHeight="1"/>
    <row r="2188" ht="12" hidden="1" customHeight="1"/>
    <row r="2189" ht="12" hidden="1" customHeight="1"/>
    <row r="2190" ht="12" hidden="1" customHeight="1"/>
    <row r="2191" ht="12" hidden="1" customHeight="1"/>
    <row r="2192" ht="12" hidden="1" customHeight="1"/>
    <row r="2193" ht="12" hidden="1" customHeight="1"/>
    <row r="2194" ht="12" hidden="1" customHeight="1"/>
    <row r="2195" ht="12" hidden="1" customHeight="1"/>
    <row r="2196" ht="12" hidden="1" customHeight="1"/>
    <row r="2197" ht="12" hidden="1" customHeight="1"/>
    <row r="2198" ht="12" hidden="1" customHeight="1"/>
    <row r="2199" ht="12" hidden="1" customHeight="1"/>
    <row r="2200" ht="12" hidden="1" customHeight="1"/>
    <row r="2201" ht="12" hidden="1" customHeight="1"/>
    <row r="2202" ht="12" hidden="1" customHeight="1"/>
    <row r="2203" ht="12" hidden="1" customHeight="1"/>
    <row r="2204" ht="12" hidden="1" customHeight="1"/>
    <row r="2205" ht="12" hidden="1" customHeight="1"/>
    <row r="2206" ht="12" hidden="1" customHeight="1"/>
    <row r="2207" ht="12" hidden="1" customHeight="1"/>
    <row r="2208" ht="12" hidden="1" customHeight="1"/>
    <row r="2209" ht="12" hidden="1" customHeight="1"/>
    <row r="2210" ht="12" hidden="1" customHeight="1"/>
    <row r="2211" ht="12" hidden="1" customHeight="1"/>
    <row r="2212" ht="12" hidden="1" customHeight="1"/>
    <row r="2213" ht="12" hidden="1" customHeight="1"/>
    <row r="2214" ht="12" hidden="1" customHeight="1"/>
    <row r="2215" ht="12" hidden="1" customHeight="1"/>
    <row r="2216" ht="12" hidden="1" customHeight="1"/>
    <row r="2217" ht="12" hidden="1" customHeight="1"/>
    <row r="2218" ht="12" hidden="1" customHeight="1"/>
    <row r="2219" ht="12" hidden="1" customHeight="1"/>
    <row r="2220" ht="12" hidden="1" customHeight="1"/>
    <row r="2221" ht="12" hidden="1" customHeight="1"/>
    <row r="2222" ht="12" hidden="1" customHeight="1"/>
    <row r="2223" ht="12" hidden="1" customHeight="1"/>
    <row r="2224" ht="12" hidden="1" customHeight="1"/>
    <row r="2225" ht="12" hidden="1" customHeight="1"/>
    <row r="2226" ht="12" hidden="1" customHeight="1"/>
    <row r="2227" ht="12" hidden="1" customHeight="1"/>
    <row r="2228" ht="12" hidden="1" customHeight="1"/>
    <row r="2229" ht="12" hidden="1" customHeight="1"/>
    <row r="2230" ht="12" hidden="1" customHeight="1"/>
    <row r="2231" ht="12" hidden="1" customHeight="1"/>
    <row r="2232" ht="12" hidden="1" customHeight="1"/>
    <row r="2233" ht="12" hidden="1" customHeight="1"/>
    <row r="2234" ht="12" hidden="1" customHeight="1"/>
    <row r="2235" ht="12" hidden="1" customHeight="1"/>
    <row r="2236" ht="12" hidden="1" customHeight="1"/>
    <row r="2237" ht="12" hidden="1" customHeight="1"/>
    <row r="2238" ht="12" hidden="1" customHeight="1"/>
    <row r="2239" ht="12" hidden="1" customHeight="1"/>
    <row r="2240" ht="12" hidden="1" customHeight="1"/>
    <row r="2241" ht="12" hidden="1" customHeight="1"/>
    <row r="2242" ht="12" hidden="1" customHeight="1"/>
    <row r="2243" ht="12" hidden="1" customHeight="1"/>
    <row r="2244" ht="12" hidden="1" customHeight="1"/>
    <row r="2245" ht="12" hidden="1" customHeight="1"/>
    <row r="2246" ht="12" hidden="1" customHeight="1"/>
    <row r="2247" ht="12" hidden="1" customHeight="1"/>
    <row r="2248" ht="12" hidden="1" customHeight="1"/>
    <row r="2249" ht="12" hidden="1" customHeight="1"/>
    <row r="2250" ht="12" hidden="1" customHeight="1"/>
    <row r="2251" ht="12" hidden="1" customHeight="1"/>
    <row r="2252" ht="12" hidden="1" customHeight="1"/>
    <row r="2253" ht="12" hidden="1" customHeight="1"/>
    <row r="2254" ht="12" hidden="1" customHeight="1"/>
    <row r="2255" ht="12" hidden="1" customHeight="1"/>
    <row r="2256" ht="12" hidden="1" customHeight="1"/>
    <row r="2257" ht="12" hidden="1" customHeight="1"/>
    <row r="2258" ht="12" hidden="1" customHeight="1"/>
    <row r="2259" ht="12" hidden="1" customHeight="1"/>
    <row r="2260" ht="12" hidden="1" customHeight="1"/>
    <row r="2261" ht="12" hidden="1" customHeight="1"/>
    <row r="2262" ht="12" hidden="1" customHeight="1"/>
    <row r="2263" ht="12" hidden="1" customHeight="1"/>
    <row r="2264" ht="12" hidden="1" customHeight="1"/>
    <row r="2265" ht="12" hidden="1" customHeight="1"/>
    <row r="2266" ht="12" hidden="1" customHeight="1"/>
    <row r="2267" ht="12" hidden="1" customHeight="1"/>
    <row r="2268" ht="12" hidden="1" customHeight="1"/>
    <row r="2269" ht="12" hidden="1" customHeight="1"/>
    <row r="2270" ht="12" hidden="1" customHeight="1"/>
    <row r="2271" ht="12" hidden="1" customHeight="1"/>
    <row r="2272" ht="12" hidden="1" customHeight="1"/>
    <row r="2273" ht="12" hidden="1" customHeight="1"/>
    <row r="2274" ht="12" hidden="1" customHeight="1"/>
    <row r="2275" ht="12" hidden="1" customHeight="1"/>
    <row r="2276" ht="12" hidden="1" customHeight="1"/>
    <row r="2277" ht="12" hidden="1" customHeight="1"/>
    <row r="2278" ht="12" hidden="1" customHeight="1"/>
    <row r="2279" ht="12" hidden="1" customHeight="1"/>
    <row r="2280" ht="12" hidden="1" customHeight="1"/>
    <row r="2281" ht="12" hidden="1" customHeight="1"/>
    <row r="2282" ht="12" hidden="1" customHeight="1"/>
    <row r="2283" ht="12" hidden="1" customHeight="1"/>
    <row r="2284" ht="12" hidden="1" customHeight="1"/>
    <row r="2285" ht="12" hidden="1" customHeight="1"/>
    <row r="2286" ht="12" hidden="1" customHeight="1"/>
    <row r="2287" ht="12" hidden="1" customHeight="1"/>
    <row r="2288" ht="12" hidden="1" customHeight="1"/>
    <row r="2289" ht="12" hidden="1" customHeight="1"/>
    <row r="2290" ht="12" hidden="1" customHeight="1"/>
    <row r="2291" ht="12" hidden="1" customHeight="1"/>
    <row r="2292" ht="12" hidden="1" customHeight="1"/>
    <row r="2293" ht="12" hidden="1" customHeight="1"/>
    <row r="2294" ht="12" hidden="1" customHeight="1"/>
    <row r="2295" ht="12" hidden="1" customHeight="1"/>
    <row r="2296" ht="12" hidden="1" customHeight="1"/>
    <row r="2297" ht="12" hidden="1" customHeight="1"/>
    <row r="2298" ht="12" hidden="1" customHeight="1"/>
    <row r="2299" ht="12" hidden="1" customHeight="1"/>
    <row r="2300" ht="12" hidden="1" customHeight="1"/>
    <row r="2301" ht="12" hidden="1" customHeight="1"/>
    <row r="2302" ht="12" hidden="1" customHeight="1"/>
    <row r="2303" ht="12" hidden="1" customHeight="1"/>
    <row r="2304" ht="12" hidden="1" customHeight="1"/>
    <row r="2305" ht="12" hidden="1" customHeight="1"/>
    <row r="2306" ht="12" hidden="1" customHeight="1"/>
    <row r="2307" ht="12" hidden="1" customHeight="1"/>
    <row r="2308" ht="12" hidden="1" customHeight="1"/>
    <row r="2309" ht="12" hidden="1" customHeight="1"/>
    <row r="2310" ht="12" hidden="1" customHeight="1"/>
    <row r="2311" ht="12" hidden="1" customHeight="1"/>
    <row r="2312" ht="12" hidden="1" customHeight="1"/>
    <row r="2313" ht="12" hidden="1" customHeight="1"/>
    <row r="2314" ht="12" hidden="1" customHeight="1"/>
    <row r="2315" ht="12" hidden="1" customHeight="1"/>
    <row r="2316" ht="12" hidden="1" customHeight="1"/>
    <row r="2317" ht="12" hidden="1" customHeight="1"/>
    <row r="2318" ht="12" hidden="1" customHeight="1"/>
    <row r="2319" ht="12" hidden="1" customHeight="1"/>
    <row r="2320" ht="12" hidden="1" customHeight="1"/>
    <row r="2321" ht="12" hidden="1" customHeight="1"/>
    <row r="2322" ht="12" hidden="1" customHeight="1"/>
    <row r="2323" ht="12" hidden="1" customHeight="1"/>
    <row r="2324" ht="12" hidden="1" customHeight="1"/>
    <row r="2325" ht="12" hidden="1" customHeight="1"/>
    <row r="2326" ht="12" hidden="1" customHeight="1"/>
    <row r="2327" ht="12" hidden="1" customHeight="1"/>
    <row r="2328" ht="12" hidden="1" customHeight="1"/>
    <row r="2329" ht="12" hidden="1" customHeight="1"/>
    <row r="2330" ht="12" hidden="1" customHeight="1"/>
    <row r="2331" ht="12" hidden="1" customHeight="1"/>
    <row r="2332" ht="12" hidden="1" customHeight="1"/>
    <row r="2333" ht="12" hidden="1" customHeight="1"/>
    <row r="2334" ht="12" hidden="1" customHeight="1"/>
    <row r="2335" ht="12" hidden="1" customHeight="1"/>
    <row r="2336" ht="12" hidden="1" customHeight="1"/>
    <row r="2337" ht="12" hidden="1" customHeight="1"/>
    <row r="2338" ht="12" hidden="1" customHeight="1"/>
    <row r="2339" ht="12" hidden="1" customHeight="1"/>
    <row r="2340" ht="12" hidden="1" customHeight="1"/>
    <row r="2341" ht="12" hidden="1" customHeight="1"/>
    <row r="2342" ht="12" hidden="1" customHeight="1"/>
    <row r="2343" ht="12" hidden="1" customHeight="1"/>
    <row r="2344" ht="12" hidden="1" customHeight="1"/>
    <row r="2345" ht="12" hidden="1" customHeight="1"/>
    <row r="2346" ht="12" hidden="1" customHeight="1"/>
    <row r="2347" ht="12" hidden="1" customHeight="1"/>
    <row r="2348" ht="12" hidden="1" customHeight="1"/>
    <row r="2349" ht="12" hidden="1" customHeight="1"/>
    <row r="2350" ht="12" hidden="1" customHeight="1"/>
    <row r="2351" ht="12" hidden="1" customHeight="1"/>
    <row r="2352" ht="12" hidden="1" customHeight="1"/>
    <row r="2353" ht="12" hidden="1" customHeight="1"/>
    <row r="2354" ht="12" hidden="1" customHeight="1"/>
    <row r="2355" ht="12" hidden="1" customHeight="1"/>
    <row r="2356" ht="12" hidden="1" customHeight="1"/>
    <row r="2357" ht="12" hidden="1" customHeight="1"/>
    <row r="2358" ht="12" hidden="1" customHeight="1"/>
    <row r="2359" ht="12" hidden="1" customHeight="1"/>
    <row r="2360" ht="12" hidden="1" customHeight="1"/>
    <row r="2361" ht="12" hidden="1" customHeight="1"/>
    <row r="2362" ht="12" hidden="1" customHeight="1"/>
    <row r="2363" ht="12" hidden="1" customHeight="1"/>
    <row r="2364" ht="12" hidden="1" customHeight="1"/>
    <row r="2365" ht="12" hidden="1" customHeight="1"/>
    <row r="2366" ht="12" hidden="1" customHeight="1"/>
    <row r="2367" ht="12" hidden="1" customHeight="1"/>
    <row r="2368" ht="12" hidden="1" customHeight="1"/>
    <row r="2369" ht="12" hidden="1" customHeight="1"/>
    <row r="2370" ht="12" hidden="1" customHeight="1"/>
    <row r="2371" ht="12" hidden="1" customHeight="1"/>
    <row r="2372" ht="12" hidden="1" customHeight="1"/>
    <row r="2373" ht="12" hidden="1" customHeight="1"/>
    <row r="2374" ht="12" hidden="1" customHeight="1"/>
    <row r="2375" ht="12" hidden="1" customHeight="1"/>
    <row r="2376" ht="12" hidden="1" customHeight="1"/>
    <row r="2377" ht="12" hidden="1" customHeight="1"/>
    <row r="2378" ht="12" hidden="1" customHeight="1"/>
    <row r="2379" ht="12" hidden="1" customHeight="1"/>
    <row r="2380" ht="12" hidden="1" customHeight="1"/>
    <row r="2381" ht="12" hidden="1" customHeight="1"/>
    <row r="2382" ht="12" hidden="1" customHeight="1"/>
    <row r="2383" ht="12" hidden="1" customHeight="1"/>
    <row r="2384" ht="12" hidden="1" customHeight="1"/>
    <row r="2385" ht="12" hidden="1" customHeight="1"/>
    <row r="2386" ht="12" hidden="1" customHeight="1"/>
    <row r="2387" ht="12" hidden="1" customHeight="1"/>
    <row r="2388" ht="12" hidden="1" customHeight="1"/>
    <row r="2389" ht="12" hidden="1" customHeight="1"/>
    <row r="2390" ht="12" hidden="1" customHeight="1"/>
    <row r="2391" ht="12" hidden="1" customHeight="1"/>
    <row r="2392" ht="12" hidden="1" customHeight="1"/>
    <row r="2393" ht="12" hidden="1" customHeight="1"/>
    <row r="2394" ht="12" hidden="1" customHeight="1"/>
    <row r="2395" ht="12" hidden="1" customHeight="1"/>
    <row r="2396" ht="12" hidden="1" customHeight="1"/>
    <row r="2397" ht="12" hidden="1" customHeight="1"/>
    <row r="2398" ht="12" hidden="1" customHeight="1"/>
    <row r="2399" ht="12" hidden="1" customHeight="1"/>
    <row r="2400" ht="12" hidden="1" customHeight="1"/>
    <row r="2401" ht="12" hidden="1" customHeight="1"/>
    <row r="2402" ht="12" hidden="1" customHeight="1"/>
    <row r="2403" ht="12" hidden="1" customHeight="1"/>
    <row r="2404" ht="12" hidden="1" customHeight="1"/>
    <row r="2405" ht="12" hidden="1" customHeight="1"/>
    <row r="2406" ht="12" hidden="1" customHeight="1"/>
    <row r="2407" ht="12" hidden="1" customHeight="1"/>
    <row r="2408" ht="12" hidden="1" customHeight="1"/>
    <row r="2409" ht="12" hidden="1" customHeight="1"/>
    <row r="2410" ht="12" hidden="1" customHeight="1"/>
    <row r="2411" ht="12" hidden="1" customHeight="1"/>
    <row r="2412" ht="12" hidden="1" customHeight="1"/>
    <row r="2413" ht="12" hidden="1" customHeight="1"/>
    <row r="2414" ht="12" hidden="1" customHeight="1"/>
    <row r="2415" ht="12" hidden="1" customHeight="1"/>
    <row r="2416" ht="12" hidden="1" customHeight="1"/>
    <row r="2417" ht="12" hidden="1" customHeight="1"/>
    <row r="2418" ht="12" hidden="1" customHeight="1"/>
    <row r="2419" ht="12" hidden="1" customHeight="1"/>
    <row r="2420" ht="12" hidden="1" customHeight="1"/>
    <row r="2421" ht="12" hidden="1" customHeight="1"/>
    <row r="2422" ht="12" hidden="1" customHeight="1"/>
    <row r="2423" ht="12" hidden="1" customHeight="1"/>
    <row r="2424" ht="12" hidden="1" customHeight="1"/>
    <row r="2425" ht="12" hidden="1" customHeight="1"/>
    <row r="2426" ht="12" hidden="1" customHeight="1"/>
    <row r="2427" ht="12" hidden="1" customHeight="1"/>
    <row r="2428" ht="12" hidden="1" customHeight="1"/>
    <row r="2429" ht="12" hidden="1" customHeight="1"/>
    <row r="2430" ht="12" hidden="1" customHeight="1"/>
    <row r="2431" ht="12" hidden="1" customHeight="1"/>
    <row r="2432" ht="12" hidden="1" customHeight="1"/>
    <row r="2433" ht="12" hidden="1" customHeight="1"/>
    <row r="2434" ht="12" hidden="1" customHeight="1"/>
    <row r="2435" ht="12" hidden="1" customHeight="1"/>
    <row r="2436" ht="12" hidden="1" customHeight="1"/>
    <row r="2437" ht="12" hidden="1" customHeight="1"/>
    <row r="2438" ht="12" hidden="1" customHeight="1"/>
    <row r="2439" ht="12" hidden="1" customHeight="1"/>
    <row r="2440" ht="12" hidden="1" customHeight="1"/>
    <row r="2441" ht="12" hidden="1" customHeight="1"/>
    <row r="2442" ht="12" hidden="1" customHeight="1"/>
    <row r="2443" ht="12" hidden="1" customHeight="1"/>
    <row r="2444" ht="12" hidden="1" customHeight="1"/>
    <row r="2445" ht="12" hidden="1" customHeight="1"/>
    <row r="2446" ht="12" hidden="1" customHeight="1"/>
    <row r="2447" ht="12" hidden="1" customHeight="1"/>
    <row r="2448" ht="12" hidden="1" customHeight="1"/>
    <row r="2449" ht="12" hidden="1" customHeight="1"/>
    <row r="2450" ht="12" hidden="1" customHeight="1"/>
    <row r="2451" ht="12" hidden="1" customHeight="1"/>
    <row r="2452" ht="12" hidden="1" customHeight="1"/>
    <row r="2453" ht="12" hidden="1" customHeight="1"/>
    <row r="2454" ht="12" hidden="1" customHeight="1"/>
    <row r="2455" ht="12" hidden="1" customHeight="1"/>
    <row r="2456" ht="12" hidden="1" customHeight="1"/>
    <row r="2457" ht="12" hidden="1" customHeight="1"/>
    <row r="2458" ht="12" hidden="1" customHeight="1"/>
    <row r="2459" ht="12" hidden="1" customHeight="1"/>
    <row r="2460" ht="12" hidden="1" customHeight="1"/>
    <row r="2461" ht="12" hidden="1" customHeight="1"/>
    <row r="2462" ht="12" hidden="1" customHeight="1"/>
    <row r="2463" ht="12" hidden="1" customHeight="1"/>
    <row r="2464" ht="12" hidden="1" customHeight="1"/>
    <row r="2465" ht="12" hidden="1" customHeight="1"/>
    <row r="2466" ht="12" hidden="1" customHeight="1"/>
    <row r="2467" ht="12" hidden="1" customHeight="1"/>
    <row r="2468" ht="12" hidden="1" customHeight="1"/>
    <row r="2469" ht="12" hidden="1" customHeight="1"/>
    <row r="2470" ht="12" hidden="1" customHeight="1"/>
    <row r="2471" ht="12" hidden="1" customHeight="1"/>
    <row r="2472" ht="12" hidden="1" customHeight="1"/>
    <row r="2473" ht="12" hidden="1" customHeight="1"/>
    <row r="2474" ht="12" hidden="1" customHeight="1"/>
    <row r="2475" ht="12" hidden="1" customHeight="1"/>
    <row r="2476" ht="12" hidden="1" customHeight="1"/>
    <row r="2477" ht="12" hidden="1" customHeight="1"/>
    <row r="2478" ht="12" hidden="1" customHeight="1"/>
    <row r="2479" ht="12" hidden="1" customHeight="1"/>
    <row r="2480" ht="12" hidden="1" customHeight="1"/>
    <row r="2481" ht="12" hidden="1" customHeight="1"/>
    <row r="2482" ht="12" hidden="1" customHeight="1"/>
    <row r="2483" ht="12" hidden="1" customHeight="1"/>
    <row r="2484" ht="12" hidden="1" customHeight="1"/>
    <row r="2485" ht="12" hidden="1" customHeight="1"/>
    <row r="2486" ht="12" hidden="1" customHeight="1"/>
    <row r="2487" ht="12" hidden="1" customHeight="1"/>
    <row r="2488" ht="12" hidden="1" customHeight="1"/>
    <row r="2489" ht="12" hidden="1" customHeight="1"/>
    <row r="2490" ht="12" hidden="1" customHeight="1"/>
    <row r="2491" ht="12" hidden="1" customHeight="1"/>
    <row r="2492" ht="12" hidden="1" customHeight="1"/>
    <row r="2493" ht="12" hidden="1" customHeight="1"/>
    <row r="2494" ht="12" hidden="1" customHeight="1"/>
    <row r="2495" ht="12" hidden="1" customHeight="1"/>
    <row r="2496" ht="12" hidden="1" customHeight="1"/>
    <row r="2497" ht="12" hidden="1" customHeight="1"/>
    <row r="2498" ht="12" hidden="1" customHeight="1"/>
    <row r="2499" ht="12" hidden="1" customHeight="1"/>
    <row r="2500" ht="12" hidden="1" customHeight="1"/>
    <row r="2501" ht="12" hidden="1" customHeight="1"/>
    <row r="2502" ht="12" hidden="1" customHeight="1"/>
    <row r="2503" ht="12" hidden="1" customHeight="1"/>
    <row r="2504" ht="12" hidden="1" customHeight="1"/>
    <row r="2505" ht="12" hidden="1" customHeight="1"/>
    <row r="2506" ht="12" hidden="1" customHeight="1"/>
    <row r="2507" ht="12" hidden="1" customHeight="1"/>
    <row r="2508" ht="12" hidden="1" customHeight="1"/>
    <row r="2509" ht="12" hidden="1" customHeight="1"/>
    <row r="2510" ht="12" hidden="1" customHeight="1"/>
    <row r="2511" ht="12" hidden="1" customHeight="1"/>
    <row r="2512" ht="12" hidden="1" customHeight="1"/>
    <row r="2513" ht="12" hidden="1" customHeight="1"/>
    <row r="2514" ht="12" hidden="1" customHeight="1"/>
    <row r="2515" ht="12" hidden="1" customHeight="1"/>
    <row r="2516" ht="12" hidden="1" customHeight="1"/>
    <row r="2517" ht="12" hidden="1" customHeight="1"/>
    <row r="2518" ht="12" hidden="1" customHeight="1"/>
    <row r="2519" ht="12" hidden="1" customHeight="1"/>
    <row r="2520" ht="12" hidden="1" customHeight="1"/>
    <row r="2521" ht="12" hidden="1" customHeight="1"/>
    <row r="2522" ht="12" hidden="1" customHeight="1"/>
    <row r="2523" ht="12" hidden="1" customHeight="1"/>
    <row r="2524" ht="12" hidden="1" customHeight="1"/>
    <row r="2525" ht="12" hidden="1" customHeight="1"/>
    <row r="2526" ht="12" hidden="1" customHeight="1"/>
    <row r="2527" ht="12" hidden="1" customHeight="1"/>
    <row r="2528" ht="12" hidden="1" customHeight="1"/>
    <row r="2529" ht="12" hidden="1" customHeight="1"/>
    <row r="2530" ht="12" hidden="1" customHeight="1"/>
    <row r="2531" ht="12" hidden="1" customHeight="1"/>
    <row r="2532" ht="12" hidden="1" customHeight="1"/>
    <row r="2533" ht="12" hidden="1" customHeight="1"/>
    <row r="2534" ht="12" hidden="1" customHeight="1"/>
    <row r="2535" ht="12" hidden="1" customHeight="1"/>
    <row r="2536" ht="12" hidden="1" customHeight="1"/>
    <row r="2537" ht="12" hidden="1" customHeight="1"/>
    <row r="2538" ht="12" hidden="1" customHeight="1"/>
    <row r="2539" ht="12" hidden="1" customHeight="1"/>
    <row r="2540" ht="12" hidden="1" customHeight="1"/>
    <row r="2541" ht="12" hidden="1" customHeight="1"/>
    <row r="2542" ht="12" hidden="1" customHeight="1"/>
    <row r="2543" ht="12" hidden="1" customHeight="1"/>
    <row r="2544" ht="12" hidden="1" customHeight="1"/>
    <row r="2545" ht="12" hidden="1" customHeight="1"/>
    <row r="2546" ht="12" hidden="1" customHeight="1"/>
    <row r="2547" ht="12" hidden="1" customHeight="1"/>
    <row r="2548" ht="12" hidden="1" customHeight="1"/>
    <row r="2549" ht="12" hidden="1" customHeight="1"/>
    <row r="2550" ht="12" hidden="1" customHeight="1"/>
    <row r="2551" ht="12" hidden="1" customHeight="1"/>
    <row r="2552" ht="12" hidden="1" customHeight="1"/>
    <row r="2553" ht="12" hidden="1" customHeight="1"/>
    <row r="2554" ht="12" hidden="1" customHeight="1"/>
    <row r="2555" ht="12" hidden="1" customHeight="1"/>
    <row r="2556" ht="12" hidden="1" customHeight="1"/>
    <row r="2557" ht="12" hidden="1" customHeight="1"/>
    <row r="2558" ht="12" hidden="1" customHeight="1"/>
    <row r="2559" ht="12" hidden="1" customHeight="1"/>
    <row r="2560" ht="12" hidden="1" customHeight="1"/>
    <row r="2561" ht="12" hidden="1" customHeight="1"/>
    <row r="2562" ht="12" hidden="1" customHeight="1"/>
    <row r="2563" ht="12" hidden="1" customHeight="1"/>
    <row r="2564" ht="12" hidden="1" customHeight="1"/>
    <row r="2565" ht="12" hidden="1" customHeight="1"/>
    <row r="2566" ht="12" hidden="1" customHeight="1"/>
    <row r="2567" ht="12" hidden="1" customHeight="1"/>
    <row r="2568" ht="12" hidden="1" customHeight="1"/>
    <row r="2569" ht="12" hidden="1" customHeight="1"/>
    <row r="2570" ht="12" hidden="1" customHeight="1"/>
    <row r="2571" ht="12" hidden="1" customHeight="1"/>
    <row r="2572" ht="12" hidden="1" customHeight="1"/>
    <row r="2573" ht="12" hidden="1" customHeight="1"/>
    <row r="2574" ht="12" hidden="1" customHeight="1"/>
    <row r="2575" ht="12" hidden="1" customHeight="1"/>
    <row r="2576" ht="12" hidden="1" customHeight="1"/>
    <row r="2577" ht="12" hidden="1" customHeight="1"/>
    <row r="2578" ht="12" hidden="1" customHeight="1"/>
    <row r="2579" ht="12" hidden="1" customHeight="1"/>
    <row r="2580" ht="12" hidden="1" customHeight="1"/>
    <row r="2581" ht="12" hidden="1" customHeight="1"/>
    <row r="2582" ht="12" hidden="1" customHeight="1"/>
    <row r="2583" ht="12" hidden="1" customHeight="1"/>
    <row r="2584" ht="12" hidden="1" customHeight="1"/>
    <row r="2585" ht="12" hidden="1" customHeight="1"/>
    <row r="2586" ht="12" hidden="1" customHeight="1"/>
    <row r="2587" ht="12" hidden="1" customHeight="1"/>
    <row r="2588" ht="12" hidden="1" customHeight="1"/>
    <row r="2589" ht="12" hidden="1" customHeight="1"/>
    <row r="2590" ht="12" hidden="1" customHeight="1"/>
    <row r="2591" ht="12" hidden="1" customHeight="1"/>
    <row r="2592" ht="12" hidden="1" customHeight="1"/>
    <row r="2593" ht="12" hidden="1" customHeight="1"/>
    <row r="2594" ht="12" hidden="1" customHeight="1"/>
    <row r="2595" ht="12" hidden="1" customHeight="1"/>
    <row r="2596" ht="12" hidden="1" customHeight="1"/>
    <row r="2597" ht="12" hidden="1" customHeight="1"/>
    <row r="2598" ht="12" hidden="1" customHeight="1"/>
    <row r="2599" ht="12" hidden="1" customHeight="1"/>
    <row r="2600" ht="12" hidden="1" customHeight="1"/>
    <row r="2601" ht="12" hidden="1" customHeight="1"/>
    <row r="2602" ht="12" hidden="1" customHeight="1"/>
    <row r="2603" ht="12" hidden="1" customHeight="1"/>
    <row r="2604" ht="12" hidden="1" customHeight="1"/>
    <row r="2605" ht="12" hidden="1" customHeight="1"/>
    <row r="2606" ht="12" hidden="1" customHeight="1"/>
    <row r="2607" ht="12" hidden="1" customHeight="1"/>
    <row r="2608" ht="12" hidden="1" customHeight="1"/>
    <row r="2609" ht="12" hidden="1" customHeight="1"/>
    <row r="2610" ht="12" hidden="1" customHeight="1"/>
    <row r="2611" ht="12" hidden="1" customHeight="1"/>
    <row r="2612" ht="12" hidden="1" customHeight="1"/>
    <row r="2613" ht="12" hidden="1" customHeight="1"/>
    <row r="2614" ht="12" hidden="1" customHeight="1"/>
    <row r="2615" ht="12" hidden="1" customHeight="1"/>
    <row r="2616" ht="12" hidden="1" customHeight="1"/>
    <row r="2617" ht="12" hidden="1" customHeight="1"/>
    <row r="2618" ht="12" hidden="1" customHeight="1"/>
    <row r="2619" ht="12" hidden="1" customHeight="1"/>
    <row r="2620" ht="12" hidden="1" customHeight="1"/>
    <row r="2621" ht="12" hidden="1" customHeight="1"/>
    <row r="2622" ht="12" hidden="1" customHeight="1"/>
    <row r="2623" ht="12" hidden="1" customHeight="1"/>
    <row r="2624" ht="12" hidden="1" customHeight="1"/>
    <row r="2625" ht="12" hidden="1" customHeight="1"/>
    <row r="2626" ht="12" hidden="1" customHeight="1"/>
    <row r="2627" ht="12" hidden="1" customHeight="1"/>
    <row r="2628" ht="12" hidden="1" customHeight="1"/>
    <row r="2629" ht="12" hidden="1" customHeight="1"/>
    <row r="2630" ht="12" hidden="1" customHeight="1"/>
    <row r="2631" ht="12" hidden="1" customHeight="1"/>
    <row r="2632" ht="12" hidden="1" customHeight="1"/>
    <row r="2633" ht="12" hidden="1" customHeight="1"/>
    <row r="2634" ht="12" hidden="1" customHeight="1"/>
    <row r="2635" ht="12" hidden="1" customHeight="1"/>
    <row r="2636" ht="12" hidden="1" customHeight="1"/>
    <row r="2637" ht="12" hidden="1" customHeight="1"/>
    <row r="2638" ht="12" hidden="1" customHeight="1"/>
    <row r="2639" ht="12" hidden="1" customHeight="1"/>
    <row r="2640" ht="12" hidden="1" customHeight="1"/>
    <row r="2641" ht="12" hidden="1" customHeight="1"/>
    <row r="2642" ht="12" hidden="1" customHeight="1"/>
    <row r="2643" ht="12" hidden="1" customHeight="1"/>
    <row r="2644" ht="12" hidden="1" customHeight="1"/>
    <row r="2645" ht="12" hidden="1" customHeight="1"/>
    <row r="2646" ht="12" hidden="1" customHeight="1"/>
    <row r="2647" ht="12" hidden="1" customHeight="1"/>
    <row r="2648" ht="12" hidden="1" customHeight="1"/>
    <row r="2649" ht="12" hidden="1" customHeight="1"/>
    <row r="2650" ht="12" hidden="1" customHeight="1"/>
    <row r="2651" ht="12" hidden="1" customHeight="1"/>
    <row r="2652" ht="12" hidden="1" customHeight="1"/>
    <row r="2653" ht="12" hidden="1" customHeight="1"/>
    <row r="2654" ht="12" hidden="1" customHeight="1"/>
    <row r="2655" ht="12" hidden="1" customHeight="1"/>
    <row r="2656" ht="12" hidden="1" customHeight="1"/>
    <row r="2657" ht="12" hidden="1" customHeight="1"/>
    <row r="2658" ht="12" hidden="1" customHeight="1"/>
    <row r="2659" ht="12" hidden="1" customHeight="1"/>
    <row r="2660" ht="12" hidden="1" customHeight="1"/>
    <row r="2661" ht="12" hidden="1" customHeight="1"/>
    <row r="2662" ht="12" hidden="1" customHeight="1"/>
    <row r="2663" ht="12" hidden="1" customHeight="1"/>
    <row r="2664" ht="12" hidden="1" customHeight="1"/>
    <row r="2665" ht="12" hidden="1" customHeight="1"/>
    <row r="2666" ht="12" hidden="1" customHeight="1"/>
    <row r="2667" ht="12" hidden="1" customHeight="1"/>
    <row r="2668" ht="12" hidden="1" customHeight="1"/>
    <row r="2669" ht="12" hidden="1" customHeight="1"/>
    <row r="2670" ht="12" hidden="1" customHeight="1"/>
    <row r="2671" ht="12" hidden="1" customHeight="1"/>
    <row r="2672" ht="12" hidden="1" customHeight="1"/>
    <row r="2673" ht="12" hidden="1" customHeight="1"/>
    <row r="2674" ht="12" hidden="1" customHeight="1"/>
    <row r="2675" ht="12" hidden="1" customHeight="1"/>
    <row r="2676" ht="12" hidden="1" customHeight="1"/>
    <row r="2677" ht="12" hidden="1" customHeight="1"/>
    <row r="2678" ht="12" hidden="1" customHeight="1"/>
    <row r="2679" ht="12" hidden="1" customHeight="1"/>
    <row r="2680" ht="12" hidden="1" customHeight="1"/>
    <row r="2681" ht="12" hidden="1" customHeight="1"/>
    <row r="2682" ht="12" hidden="1" customHeight="1"/>
    <row r="2683" ht="12" hidden="1" customHeight="1"/>
    <row r="2684" ht="12" hidden="1" customHeight="1"/>
    <row r="2685" ht="12" hidden="1" customHeight="1"/>
    <row r="2686" ht="12" hidden="1" customHeight="1"/>
    <row r="2687" ht="12" hidden="1" customHeight="1"/>
    <row r="2688" ht="12" hidden="1" customHeight="1"/>
    <row r="2689" ht="12" hidden="1" customHeight="1"/>
    <row r="2690" ht="12" hidden="1" customHeight="1"/>
    <row r="2691" ht="12" hidden="1" customHeight="1"/>
    <row r="2692" ht="12" hidden="1" customHeight="1"/>
    <row r="2693" ht="12" hidden="1" customHeight="1"/>
    <row r="2694" ht="12" hidden="1" customHeight="1"/>
    <row r="2695" ht="12" hidden="1" customHeight="1"/>
    <row r="2696" ht="12" hidden="1" customHeight="1"/>
    <row r="2697" ht="12" hidden="1" customHeight="1"/>
    <row r="2698" ht="12" hidden="1" customHeight="1"/>
    <row r="2699" ht="12" hidden="1" customHeight="1"/>
    <row r="2700" ht="12" hidden="1" customHeight="1"/>
    <row r="2701" ht="12" hidden="1" customHeight="1"/>
    <row r="2702" ht="12" hidden="1" customHeight="1"/>
    <row r="2703" ht="12" hidden="1" customHeight="1"/>
    <row r="2704" ht="12" hidden="1" customHeight="1"/>
    <row r="2705" ht="12" hidden="1" customHeight="1"/>
    <row r="2706" ht="12" hidden="1" customHeight="1"/>
    <row r="2707" ht="12" hidden="1" customHeight="1"/>
    <row r="2708" ht="12" hidden="1" customHeight="1"/>
    <row r="2709" ht="12" hidden="1" customHeight="1"/>
    <row r="2710" ht="12" hidden="1" customHeight="1"/>
    <row r="2711" ht="12" hidden="1" customHeight="1"/>
    <row r="2712" ht="12" hidden="1" customHeight="1"/>
    <row r="2713" ht="12" hidden="1" customHeight="1"/>
    <row r="2714" ht="12" hidden="1" customHeight="1"/>
    <row r="2715" ht="12" hidden="1" customHeight="1"/>
    <row r="2716" ht="12" hidden="1" customHeight="1"/>
    <row r="2717" ht="12" hidden="1" customHeight="1"/>
    <row r="2718" ht="12" hidden="1" customHeight="1"/>
    <row r="2719" ht="12" hidden="1" customHeight="1"/>
    <row r="2720" ht="12" hidden="1" customHeight="1"/>
    <row r="2721" ht="12" hidden="1" customHeight="1"/>
    <row r="2722" ht="12" hidden="1" customHeight="1"/>
    <row r="2723" ht="12" hidden="1" customHeight="1"/>
    <row r="2724" ht="12" hidden="1" customHeight="1"/>
    <row r="2725" ht="12" hidden="1" customHeight="1"/>
    <row r="2726" ht="12" hidden="1" customHeight="1"/>
    <row r="2727" ht="12" hidden="1" customHeight="1"/>
    <row r="2728" ht="12" hidden="1" customHeight="1"/>
    <row r="2729" ht="12" hidden="1" customHeight="1"/>
    <row r="2730" ht="12" hidden="1" customHeight="1"/>
    <row r="2731" ht="12" hidden="1" customHeight="1"/>
    <row r="2732" ht="12" hidden="1" customHeight="1"/>
    <row r="2733" ht="12" hidden="1" customHeight="1"/>
    <row r="2734" ht="12" hidden="1" customHeight="1"/>
    <row r="2735" ht="12" hidden="1" customHeight="1"/>
    <row r="2736" ht="12" hidden="1" customHeight="1"/>
    <row r="2737" ht="12" hidden="1" customHeight="1"/>
    <row r="2738" ht="12" hidden="1" customHeight="1"/>
    <row r="2739" ht="12" hidden="1" customHeight="1"/>
    <row r="2740" ht="12" hidden="1" customHeight="1"/>
    <row r="2741" ht="12" hidden="1" customHeight="1"/>
    <row r="2742" ht="12" hidden="1" customHeight="1"/>
    <row r="2743" ht="12" hidden="1" customHeight="1"/>
    <row r="2744" ht="12" hidden="1" customHeight="1"/>
    <row r="2745" ht="12" hidden="1" customHeight="1"/>
    <row r="2746" ht="12" hidden="1" customHeight="1"/>
    <row r="2747" ht="12" hidden="1" customHeight="1"/>
    <row r="2748" ht="12" hidden="1" customHeight="1"/>
    <row r="2749" ht="12" hidden="1" customHeight="1"/>
    <row r="2750" ht="12" hidden="1" customHeight="1"/>
    <row r="2751" ht="12" hidden="1" customHeight="1"/>
    <row r="2752" ht="12" hidden="1" customHeight="1"/>
    <row r="2753" ht="12" hidden="1" customHeight="1"/>
    <row r="2754" ht="12" hidden="1" customHeight="1"/>
    <row r="2755" ht="12" hidden="1" customHeight="1"/>
    <row r="2756" ht="12" hidden="1" customHeight="1"/>
    <row r="2757" ht="12" hidden="1" customHeight="1"/>
    <row r="2758" ht="12" hidden="1" customHeight="1"/>
    <row r="2759" ht="12" hidden="1" customHeight="1"/>
    <row r="2760" ht="12" hidden="1" customHeight="1"/>
    <row r="2761" ht="12" hidden="1" customHeight="1"/>
    <row r="2762" ht="12" hidden="1" customHeight="1"/>
    <row r="2763" ht="12" hidden="1" customHeight="1"/>
    <row r="2764" ht="12" hidden="1" customHeight="1"/>
    <row r="2765" ht="12" hidden="1" customHeight="1"/>
    <row r="2766" ht="12" hidden="1" customHeight="1"/>
    <row r="2767" ht="12" hidden="1" customHeight="1"/>
    <row r="2768" ht="12" hidden="1" customHeight="1"/>
    <row r="2769" ht="12" hidden="1" customHeight="1"/>
    <row r="2770" ht="12" hidden="1" customHeight="1"/>
    <row r="2771" ht="12" hidden="1" customHeight="1"/>
    <row r="2772" ht="12" hidden="1" customHeight="1"/>
    <row r="2773" ht="12" hidden="1" customHeight="1"/>
    <row r="2774" ht="12" hidden="1" customHeight="1"/>
    <row r="2775" ht="12" hidden="1" customHeight="1"/>
    <row r="2776" ht="12" hidden="1" customHeight="1"/>
    <row r="2777" ht="12" hidden="1" customHeight="1"/>
    <row r="2778" ht="12" hidden="1" customHeight="1"/>
    <row r="2779" ht="12" hidden="1" customHeight="1"/>
    <row r="2780" ht="12" hidden="1" customHeight="1"/>
    <row r="2781" ht="12" hidden="1" customHeight="1"/>
    <row r="2782" ht="12" hidden="1" customHeight="1"/>
    <row r="2783" ht="12" hidden="1" customHeight="1"/>
    <row r="2784" ht="12" hidden="1" customHeight="1"/>
    <row r="2785" ht="12" hidden="1" customHeight="1"/>
    <row r="2786" ht="12" hidden="1" customHeight="1"/>
    <row r="2787" ht="12" hidden="1" customHeight="1"/>
    <row r="2788" ht="12" hidden="1" customHeight="1"/>
    <row r="2789" ht="12" hidden="1" customHeight="1"/>
    <row r="2790" ht="12" hidden="1" customHeight="1"/>
    <row r="2791" ht="12" hidden="1" customHeight="1"/>
    <row r="2792" ht="12" hidden="1" customHeight="1"/>
    <row r="2793" ht="12" hidden="1" customHeight="1"/>
    <row r="2794" ht="12" hidden="1" customHeight="1"/>
    <row r="2795" ht="12" hidden="1" customHeight="1"/>
    <row r="2796" ht="12" hidden="1" customHeight="1"/>
    <row r="2797" ht="12" hidden="1" customHeight="1"/>
    <row r="2798" ht="12" hidden="1" customHeight="1"/>
    <row r="2799" ht="12" hidden="1" customHeight="1"/>
    <row r="2800" ht="12" hidden="1" customHeight="1"/>
    <row r="2801" ht="12" hidden="1" customHeight="1"/>
    <row r="2802" ht="12" hidden="1" customHeight="1"/>
    <row r="2803" ht="12" hidden="1" customHeight="1"/>
    <row r="2804" ht="12" hidden="1" customHeight="1"/>
    <row r="2805" ht="12" hidden="1" customHeight="1"/>
    <row r="2806" ht="12" hidden="1" customHeight="1"/>
    <row r="2807" ht="12" hidden="1" customHeight="1"/>
    <row r="2808" ht="12" hidden="1" customHeight="1"/>
    <row r="2809" ht="12" hidden="1" customHeight="1"/>
    <row r="2810" ht="12" hidden="1" customHeight="1"/>
    <row r="2811" ht="12" hidden="1" customHeight="1"/>
    <row r="2812" ht="12" hidden="1" customHeight="1"/>
    <row r="2813" ht="12" hidden="1" customHeight="1"/>
    <row r="2814" ht="12" hidden="1" customHeight="1"/>
    <row r="2815" ht="12" hidden="1" customHeight="1"/>
    <row r="2816" ht="12" hidden="1" customHeight="1"/>
    <row r="2817" ht="12" hidden="1" customHeight="1"/>
    <row r="2818" ht="12" hidden="1" customHeight="1"/>
    <row r="2819" ht="12" hidden="1" customHeight="1"/>
    <row r="2820" ht="12" hidden="1" customHeight="1"/>
    <row r="2821" ht="12" hidden="1" customHeight="1"/>
    <row r="2822" ht="12" hidden="1" customHeight="1"/>
    <row r="2823" ht="12" hidden="1" customHeight="1"/>
    <row r="2824" ht="12" hidden="1" customHeight="1"/>
    <row r="2825" ht="12" hidden="1" customHeight="1"/>
    <row r="2826" ht="12" hidden="1" customHeight="1"/>
    <row r="2827" ht="12" hidden="1" customHeight="1"/>
    <row r="2828" ht="12" hidden="1" customHeight="1"/>
    <row r="2829" ht="12" hidden="1" customHeight="1"/>
    <row r="2830" ht="12" hidden="1" customHeight="1"/>
    <row r="2831" ht="12" hidden="1" customHeight="1"/>
    <row r="2832" ht="12" hidden="1" customHeight="1"/>
    <row r="2833" ht="12" hidden="1" customHeight="1"/>
    <row r="2834" ht="12" hidden="1" customHeight="1"/>
    <row r="2835" ht="12" hidden="1" customHeight="1"/>
    <row r="2836" ht="12" hidden="1" customHeight="1"/>
    <row r="2837" ht="12" hidden="1" customHeight="1"/>
    <row r="2838" ht="12" hidden="1" customHeight="1"/>
    <row r="2839" ht="12" hidden="1" customHeight="1"/>
    <row r="2840" ht="12" hidden="1" customHeight="1"/>
    <row r="2841" ht="12" hidden="1" customHeight="1"/>
    <row r="2842" ht="12" hidden="1" customHeight="1"/>
    <row r="2843" ht="12" hidden="1" customHeight="1"/>
    <row r="2844" ht="12" hidden="1" customHeight="1"/>
    <row r="2845" ht="12" hidden="1" customHeight="1"/>
    <row r="2846" ht="12" hidden="1" customHeight="1"/>
    <row r="2847" ht="12" hidden="1" customHeight="1"/>
    <row r="2848" ht="12" hidden="1" customHeight="1"/>
    <row r="2849" ht="12" hidden="1" customHeight="1"/>
    <row r="2850" ht="12" hidden="1" customHeight="1"/>
    <row r="2851" ht="12" hidden="1" customHeight="1"/>
    <row r="2852" ht="12" hidden="1" customHeight="1"/>
    <row r="2853" ht="12" hidden="1" customHeight="1"/>
    <row r="2854" ht="12" hidden="1" customHeight="1"/>
    <row r="2855" ht="12" hidden="1" customHeight="1"/>
    <row r="2856" ht="12" hidden="1" customHeight="1"/>
    <row r="2857" ht="12" hidden="1" customHeight="1"/>
    <row r="2858" ht="12" hidden="1" customHeight="1"/>
    <row r="2859" ht="12" hidden="1" customHeight="1"/>
    <row r="2860" ht="12" hidden="1" customHeight="1"/>
    <row r="2861" ht="12" hidden="1" customHeight="1"/>
    <row r="2862" ht="12" hidden="1" customHeight="1"/>
    <row r="2863" ht="12" hidden="1" customHeight="1"/>
    <row r="2864" ht="12" hidden="1" customHeight="1"/>
    <row r="2865" ht="12" hidden="1" customHeight="1"/>
    <row r="2866" ht="12" hidden="1" customHeight="1"/>
    <row r="2867" ht="12" hidden="1" customHeight="1"/>
    <row r="2868" ht="12" hidden="1" customHeight="1"/>
    <row r="2869" ht="12" hidden="1" customHeight="1"/>
    <row r="2870" ht="12" hidden="1" customHeight="1"/>
    <row r="2871" ht="12" hidden="1" customHeight="1"/>
    <row r="2872" ht="12" hidden="1" customHeight="1"/>
    <row r="2873" ht="12" hidden="1" customHeight="1"/>
    <row r="2874" ht="12" hidden="1" customHeight="1"/>
    <row r="2875" ht="12" hidden="1" customHeight="1"/>
    <row r="2876" ht="12" hidden="1" customHeight="1"/>
    <row r="2877" ht="12" hidden="1" customHeight="1"/>
    <row r="2878" ht="12" hidden="1" customHeight="1"/>
    <row r="2879" ht="12" hidden="1" customHeight="1"/>
    <row r="2880" ht="12" hidden="1" customHeight="1"/>
    <row r="2881" ht="12" hidden="1" customHeight="1"/>
    <row r="2882" ht="12" hidden="1" customHeight="1"/>
    <row r="2883" ht="12" hidden="1" customHeight="1"/>
    <row r="2884" ht="12" hidden="1" customHeight="1"/>
    <row r="2885" ht="12" hidden="1" customHeight="1"/>
    <row r="2886" ht="12" hidden="1" customHeight="1"/>
    <row r="2887" ht="12" hidden="1" customHeight="1"/>
    <row r="2888" ht="12" hidden="1" customHeight="1"/>
    <row r="2889" ht="12" hidden="1" customHeight="1"/>
    <row r="2890" ht="12" hidden="1" customHeight="1"/>
    <row r="2891" ht="12" hidden="1" customHeight="1"/>
    <row r="2892" ht="12" hidden="1" customHeight="1"/>
    <row r="2893" ht="12" hidden="1" customHeight="1"/>
    <row r="2894" ht="12" hidden="1" customHeight="1"/>
    <row r="2895" ht="12" hidden="1" customHeight="1"/>
    <row r="2896" ht="12" hidden="1" customHeight="1"/>
    <row r="2897" ht="12" hidden="1" customHeight="1"/>
    <row r="2898" ht="12" hidden="1" customHeight="1"/>
    <row r="2899" ht="12" hidden="1" customHeight="1"/>
    <row r="2900" ht="12" hidden="1" customHeight="1"/>
    <row r="2901" ht="12" hidden="1" customHeight="1"/>
    <row r="2902" ht="12" hidden="1" customHeight="1"/>
    <row r="2903" ht="12" hidden="1" customHeight="1"/>
    <row r="2904" ht="12" hidden="1" customHeight="1"/>
    <row r="2905" ht="12" hidden="1" customHeight="1"/>
    <row r="2906" ht="12" hidden="1" customHeight="1"/>
    <row r="2907" ht="12" hidden="1" customHeight="1"/>
    <row r="2908" ht="12" hidden="1" customHeight="1"/>
    <row r="2909" ht="12" hidden="1" customHeight="1"/>
    <row r="2910" ht="12" hidden="1" customHeight="1"/>
    <row r="2911" ht="12" hidden="1" customHeight="1"/>
    <row r="2912" ht="12" hidden="1" customHeight="1"/>
    <row r="2913" ht="12" hidden="1" customHeight="1"/>
    <row r="2914" ht="12" hidden="1" customHeight="1"/>
    <row r="2915" ht="12" hidden="1" customHeight="1"/>
    <row r="2916" ht="12" hidden="1" customHeight="1"/>
    <row r="2917" ht="12" hidden="1" customHeight="1"/>
    <row r="2918" ht="12" hidden="1" customHeight="1"/>
    <row r="2919" ht="12" hidden="1" customHeight="1"/>
    <row r="2920" ht="12" hidden="1" customHeight="1"/>
    <row r="2921" ht="12" hidden="1" customHeight="1"/>
    <row r="2922" ht="12" hidden="1" customHeight="1"/>
    <row r="2923" ht="12" hidden="1" customHeight="1"/>
    <row r="2924" ht="12" hidden="1" customHeight="1"/>
    <row r="2925" ht="12" hidden="1" customHeight="1"/>
    <row r="2926" ht="12" hidden="1" customHeight="1"/>
    <row r="2927" ht="12" hidden="1" customHeight="1"/>
    <row r="2928" ht="12" hidden="1" customHeight="1"/>
    <row r="2929" ht="12" hidden="1" customHeight="1"/>
    <row r="2930" ht="12" hidden="1" customHeight="1"/>
    <row r="2931" ht="12" hidden="1" customHeight="1"/>
    <row r="2932" ht="12" hidden="1" customHeight="1"/>
    <row r="2933" ht="12" hidden="1" customHeight="1"/>
    <row r="2934" ht="12" hidden="1" customHeight="1"/>
    <row r="2935" ht="12" hidden="1" customHeight="1"/>
    <row r="2936" ht="12" hidden="1" customHeight="1"/>
    <row r="2937" ht="12" hidden="1" customHeight="1"/>
    <row r="2938" ht="12" hidden="1" customHeight="1"/>
    <row r="2939" ht="12" hidden="1" customHeight="1"/>
    <row r="2940" ht="12" hidden="1" customHeight="1"/>
    <row r="2941" ht="12" hidden="1" customHeight="1"/>
    <row r="2942" ht="12" hidden="1" customHeight="1"/>
    <row r="2943" ht="12" hidden="1" customHeight="1"/>
    <row r="2944" ht="12" hidden="1" customHeight="1"/>
    <row r="2945" ht="12" hidden="1" customHeight="1"/>
    <row r="2946" ht="12" hidden="1" customHeight="1"/>
    <row r="2947" ht="12" hidden="1" customHeight="1"/>
    <row r="2948" ht="12" hidden="1" customHeight="1"/>
    <row r="2949" ht="12" hidden="1" customHeight="1"/>
    <row r="2950" ht="12" hidden="1" customHeight="1"/>
    <row r="2951" ht="12" hidden="1" customHeight="1"/>
    <row r="2952" ht="12" hidden="1" customHeight="1"/>
    <row r="2953" ht="12" hidden="1" customHeight="1"/>
    <row r="2954" ht="12" hidden="1" customHeight="1"/>
    <row r="2955" ht="12" hidden="1" customHeight="1"/>
    <row r="2956" ht="12" hidden="1" customHeight="1"/>
    <row r="2957" ht="12" hidden="1" customHeight="1"/>
    <row r="2958" ht="12" hidden="1" customHeight="1"/>
    <row r="2959" ht="12" hidden="1" customHeight="1"/>
    <row r="2960" ht="12" hidden="1" customHeight="1"/>
    <row r="2961" ht="12" hidden="1" customHeight="1"/>
    <row r="2962" ht="12" hidden="1" customHeight="1"/>
    <row r="2963" ht="12" hidden="1" customHeight="1"/>
    <row r="2964" ht="12" hidden="1" customHeight="1"/>
    <row r="2965" ht="12" hidden="1" customHeight="1"/>
    <row r="2966" ht="12" hidden="1" customHeight="1"/>
    <row r="2967" ht="12" hidden="1" customHeight="1"/>
    <row r="2968" ht="12" hidden="1" customHeight="1"/>
    <row r="2969" ht="12" hidden="1" customHeight="1"/>
    <row r="2970" ht="12" hidden="1" customHeight="1"/>
    <row r="2971" ht="12" hidden="1" customHeight="1"/>
    <row r="2972" ht="12" hidden="1" customHeight="1"/>
    <row r="2973" ht="12" hidden="1" customHeight="1"/>
    <row r="2974" ht="12" hidden="1" customHeight="1"/>
    <row r="2975" ht="12" hidden="1" customHeight="1"/>
    <row r="2976" ht="12" hidden="1" customHeight="1"/>
    <row r="2977" ht="12" hidden="1" customHeight="1"/>
    <row r="2978" ht="12" hidden="1" customHeight="1"/>
    <row r="2979" ht="12" hidden="1" customHeight="1"/>
    <row r="2980" ht="12" hidden="1" customHeight="1"/>
    <row r="2981" ht="12" hidden="1" customHeight="1"/>
    <row r="2982" ht="12" hidden="1" customHeight="1"/>
    <row r="2983" ht="12" hidden="1" customHeight="1"/>
    <row r="2984" ht="12" hidden="1" customHeight="1"/>
    <row r="2985" ht="12" hidden="1" customHeight="1"/>
    <row r="2986" ht="12" hidden="1" customHeight="1"/>
    <row r="2987" ht="12" hidden="1" customHeight="1"/>
    <row r="2988" ht="12" hidden="1" customHeight="1"/>
    <row r="2989" ht="12" hidden="1" customHeight="1"/>
    <row r="2990" ht="12" hidden="1" customHeight="1"/>
    <row r="2991" ht="12" hidden="1" customHeight="1"/>
    <row r="2992" ht="12" hidden="1" customHeight="1"/>
    <row r="2993" ht="12" hidden="1" customHeight="1"/>
    <row r="2994" ht="12" hidden="1" customHeight="1"/>
    <row r="2995" ht="12" hidden="1" customHeight="1"/>
    <row r="2996" ht="12" hidden="1" customHeight="1"/>
    <row r="2997" ht="12" hidden="1" customHeight="1"/>
    <row r="2998" ht="12" hidden="1" customHeight="1"/>
    <row r="2999" ht="12" hidden="1" customHeight="1"/>
    <row r="3000" ht="12" hidden="1" customHeight="1"/>
    <row r="3001" ht="12" hidden="1" customHeight="1"/>
    <row r="3002" ht="12" hidden="1" customHeight="1"/>
    <row r="3003" ht="12" hidden="1" customHeight="1"/>
    <row r="3004" ht="12" hidden="1" customHeight="1"/>
    <row r="3005" ht="12" hidden="1" customHeight="1"/>
    <row r="3006" ht="12" hidden="1" customHeight="1"/>
    <row r="3007" ht="12" hidden="1" customHeight="1"/>
    <row r="3008" ht="12" hidden="1" customHeight="1"/>
    <row r="3009" ht="12" hidden="1" customHeight="1"/>
    <row r="3010" ht="12" hidden="1" customHeight="1"/>
    <row r="3011" ht="12" hidden="1" customHeight="1"/>
    <row r="3012" ht="12" hidden="1" customHeight="1"/>
    <row r="3013" ht="12" hidden="1" customHeight="1"/>
    <row r="3014" ht="12" hidden="1" customHeight="1"/>
    <row r="3015" ht="12" hidden="1" customHeight="1"/>
    <row r="3016" ht="12" hidden="1" customHeight="1"/>
    <row r="3017" ht="12" hidden="1" customHeight="1"/>
    <row r="3018" ht="12" hidden="1" customHeight="1"/>
    <row r="3019" ht="12" hidden="1" customHeight="1"/>
    <row r="3020" ht="12" hidden="1" customHeight="1"/>
    <row r="3021" ht="12" hidden="1" customHeight="1"/>
    <row r="3022" ht="12" hidden="1" customHeight="1"/>
    <row r="3023" ht="12" hidden="1" customHeight="1"/>
    <row r="3024" ht="12" hidden="1" customHeight="1"/>
    <row r="3025" ht="12" hidden="1" customHeight="1"/>
    <row r="3026" ht="12" hidden="1" customHeight="1"/>
    <row r="3027" ht="12" hidden="1" customHeight="1"/>
    <row r="3028" ht="12" hidden="1" customHeight="1"/>
    <row r="3029" ht="12" hidden="1" customHeight="1"/>
    <row r="3030" ht="12" hidden="1" customHeight="1"/>
    <row r="3031" ht="12" hidden="1" customHeight="1"/>
    <row r="3032" ht="12" hidden="1" customHeight="1"/>
    <row r="3033" ht="12" hidden="1" customHeight="1"/>
    <row r="3034" ht="12" hidden="1" customHeight="1"/>
    <row r="3035" ht="12" hidden="1" customHeight="1"/>
    <row r="3036" ht="12" hidden="1" customHeight="1"/>
    <row r="3037" ht="12" hidden="1" customHeight="1"/>
    <row r="3038" ht="12" hidden="1" customHeight="1"/>
    <row r="3039" ht="12" hidden="1" customHeight="1"/>
    <row r="3040" ht="12" hidden="1" customHeight="1"/>
    <row r="3041" ht="12" hidden="1" customHeight="1"/>
    <row r="3042" ht="12" hidden="1" customHeight="1"/>
    <row r="3043" ht="12" hidden="1" customHeight="1"/>
    <row r="3044" ht="12" hidden="1" customHeight="1"/>
    <row r="3045" ht="12" hidden="1" customHeight="1"/>
    <row r="3046" ht="12" hidden="1" customHeight="1"/>
    <row r="3047" ht="12" hidden="1" customHeight="1"/>
    <row r="3048" ht="12" hidden="1" customHeight="1"/>
    <row r="3049" ht="12" hidden="1" customHeight="1"/>
    <row r="3050" ht="12" hidden="1" customHeight="1"/>
    <row r="3051" ht="12" hidden="1" customHeight="1"/>
    <row r="3052" ht="12" hidden="1" customHeight="1"/>
    <row r="3053" ht="12" hidden="1" customHeight="1"/>
    <row r="3054" ht="12" hidden="1" customHeight="1"/>
    <row r="3055" ht="12" hidden="1" customHeight="1"/>
    <row r="3056" ht="12" hidden="1" customHeight="1"/>
    <row r="3057" ht="12" hidden="1" customHeight="1"/>
    <row r="3058" ht="12" hidden="1" customHeight="1"/>
    <row r="3059" ht="12" hidden="1" customHeight="1"/>
    <row r="3060" ht="12" hidden="1" customHeight="1"/>
    <row r="3061" ht="12" hidden="1" customHeight="1"/>
    <row r="3062" ht="12" hidden="1" customHeight="1"/>
    <row r="3063" ht="12" hidden="1" customHeight="1"/>
    <row r="3064" ht="12" hidden="1" customHeight="1"/>
    <row r="3065" ht="12" hidden="1" customHeight="1"/>
    <row r="3066" ht="12" hidden="1" customHeight="1"/>
    <row r="3067" ht="12" hidden="1" customHeight="1"/>
    <row r="3068" ht="12" hidden="1" customHeight="1"/>
    <row r="3069" ht="12" hidden="1" customHeight="1"/>
    <row r="3070" ht="12" hidden="1" customHeight="1"/>
    <row r="3071" ht="12" hidden="1" customHeight="1"/>
    <row r="3072" ht="12" hidden="1" customHeight="1"/>
    <row r="3073" ht="12" hidden="1" customHeight="1"/>
    <row r="3074" ht="12" hidden="1" customHeight="1"/>
    <row r="3075" ht="12" hidden="1" customHeight="1"/>
    <row r="3076" ht="12" hidden="1" customHeight="1"/>
    <row r="3077" ht="12" hidden="1" customHeight="1"/>
    <row r="3078" ht="12" hidden="1" customHeight="1"/>
    <row r="3079" ht="12" hidden="1" customHeight="1"/>
    <row r="3080" ht="12" hidden="1" customHeight="1"/>
    <row r="3081" ht="12" hidden="1" customHeight="1"/>
    <row r="3082" ht="12" hidden="1" customHeight="1"/>
    <row r="3083" ht="12" hidden="1" customHeight="1"/>
    <row r="3084" ht="12" hidden="1" customHeight="1"/>
    <row r="3085" ht="12" hidden="1" customHeight="1"/>
    <row r="3086" ht="12" hidden="1" customHeight="1"/>
    <row r="3087" ht="12" hidden="1" customHeight="1"/>
    <row r="3088" ht="12" hidden="1" customHeight="1"/>
    <row r="3089" ht="12" hidden="1" customHeight="1"/>
    <row r="3090" ht="12" hidden="1" customHeight="1"/>
    <row r="3091" ht="12" hidden="1" customHeight="1"/>
    <row r="3092" ht="12" hidden="1" customHeight="1"/>
    <row r="3093" ht="12" hidden="1" customHeight="1"/>
    <row r="3094" ht="12" hidden="1" customHeight="1"/>
    <row r="3095" ht="12" hidden="1" customHeight="1"/>
    <row r="3096" ht="12" hidden="1" customHeight="1"/>
    <row r="3097" ht="12" hidden="1" customHeight="1"/>
    <row r="3098" ht="12" hidden="1" customHeight="1"/>
    <row r="3099" ht="12" hidden="1" customHeight="1"/>
    <row r="3100" ht="12" hidden="1" customHeight="1"/>
    <row r="3101" ht="12" hidden="1" customHeight="1"/>
    <row r="3102" ht="12" hidden="1" customHeight="1"/>
    <row r="3103" ht="12" hidden="1" customHeight="1"/>
    <row r="3104" ht="12" hidden="1" customHeight="1"/>
    <row r="3105" ht="12" hidden="1" customHeight="1"/>
    <row r="3106" ht="12" hidden="1" customHeight="1"/>
    <row r="3107" ht="12" hidden="1" customHeight="1"/>
    <row r="3108" ht="12" hidden="1" customHeight="1"/>
    <row r="3109" ht="12" hidden="1" customHeight="1"/>
    <row r="3110" ht="12" hidden="1" customHeight="1"/>
    <row r="3111" ht="12" hidden="1" customHeight="1"/>
    <row r="3112" ht="12" hidden="1" customHeight="1"/>
    <row r="3113" ht="12" hidden="1" customHeight="1"/>
    <row r="3114" ht="12" hidden="1" customHeight="1"/>
    <row r="3115" ht="12" hidden="1" customHeight="1"/>
    <row r="3116" ht="12" hidden="1" customHeight="1"/>
    <row r="3117" ht="12" hidden="1" customHeight="1"/>
    <row r="3118" ht="12" hidden="1" customHeight="1"/>
    <row r="3119" ht="12" hidden="1" customHeight="1"/>
    <row r="3120" ht="12" hidden="1" customHeight="1"/>
    <row r="3121" ht="12" hidden="1" customHeight="1"/>
    <row r="3122" ht="12" hidden="1" customHeight="1"/>
    <row r="3123" ht="12" hidden="1" customHeight="1"/>
    <row r="3124" ht="12" hidden="1" customHeight="1"/>
    <row r="3125" ht="12" hidden="1" customHeight="1"/>
    <row r="3126" ht="12" hidden="1" customHeight="1"/>
    <row r="3127" ht="12" hidden="1" customHeight="1"/>
    <row r="3128" ht="12" hidden="1" customHeight="1"/>
    <row r="3129" ht="12" hidden="1" customHeight="1"/>
    <row r="3130" ht="12" hidden="1" customHeight="1"/>
    <row r="3131" ht="12" hidden="1" customHeight="1"/>
    <row r="3132" ht="12" hidden="1" customHeight="1"/>
    <row r="3133" ht="12" hidden="1" customHeight="1"/>
    <row r="3134" ht="12" hidden="1" customHeight="1"/>
    <row r="3135" ht="12" hidden="1" customHeight="1"/>
    <row r="3136" ht="12" hidden="1" customHeight="1"/>
    <row r="3137" ht="12" hidden="1" customHeight="1"/>
    <row r="3138" ht="12" hidden="1" customHeight="1"/>
    <row r="3139" ht="12" hidden="1" customHeight="1"/>
    <row r="3140" ht="12" hidden="1" customHeight="1"/>
    <row r="3141" ht="12" hidden="1" customHeight="1"/>
    <row r="3142" ht="12" hidden="1" customHeight="1"/>
    <row r="3143" ht="12" hidden="1" customHeight="1"/>
    <row r="3144" ht="12" hidden="1" customHeight="1"/>
    <row r="3145" ht="12" hidden="1" customHeight="1"/>
    <row r="3146" ht="12" hidden="1" customHeight="1"/>
    <row r="3147" ht="12" hidden="1" customHeight="1"/>
    <row r="3148" ht="12" hidden="1" customHeight="1"/>
    <row r="3149" ht="12" hidden="1" customHeight="1"/>
    <row r="3150" ht="12" hidden="1" customHeight="1"/>
    <row r="3151" ht="12" hidden="1" customHeight="1"/>
    <row r="3152" ht="12" hidden="1" customHeight="1"/>
    <row r="3153" ht="12" hidden="1" customHeight="1"/>
    <row r="3154" ht="12" hidden="1" customHeight="1"/>
    <row r="3155" ht="12" hidden="1" customHeight="1"/>
    <row r="3156" ht="12" hidden="1" customHeight="1"/>
    <row r="3157" ht="12" hidden="1" customHeight="1"/>
    <row r="3158" ht="12" hidden="1" customHeight="1"/>
    <row r="3159" ht="12" hidden="1" customHeight="1"/>
    <row r="3160" ht="12" hidden="1" customHeight="1"/>
    <row r="3161" ht="12" hidden="1" customHeight="1"/>
    <row r="3162" ht="12" hidden="1" customHeight="1"/>
    <row r="3163" ht="12" hidden="1" customHeight="1"/>
    <row r="3164" ht="12" hidden="1" customHeight="1"/>
    <row r="3165" ht="12" hidden="1" customHeight="1"/>
    <row r="3166" ht="12" hidden="1" customHeight="1"/>
    <row r="3167" ht="12" hidden="1" customHeight="1"/>
    <row r="3168" ht="12" hidden="1" customHeight="1"/>
    <row r="3169" ht="12" hidden="1" customHeight="1"/>
    <row r="3170" ht="12" hidden="1" customHeight="1"/>
    <row r="3171" ht="12" hidden="1" customHeight="1"/>
    <row r="3172" ht="12" hidden="1" customHeight="1"/>
    <row r="3173" ht="12" hidden="1" customHeight="1"/>
    <row r="3174" ht="12" hidden="1" customHeight="1"/>
    <row r="3175" ht="12" hidden="1" customHeight="1"/>
    <row r="3176" ht="12" hidden="1" customHeight="1"/>
    <row r="3177" ht="12" hidden="1" customHeight="1"/>
    <row r="3178" ht="12" hidden="1" customHeight="1"/>
    <row r="3179" ht="12" hidden="1" customHeight="1"/>
    <row r="3180" ht="12" hidden="1" customHeight="1"/>
    <row r="3181" ht="12" hidden="1" customHeight="1"/>
    <row r="3182" ht="12" hidden="1" customHeight="1"/>
    <row r="3183" ht="12" hidden="1" customHeight="1"/>
    <row r="3184" ht="12" hidden="1" customHeight="1"/>
    <row r="3185" ht="12" hidden="1" customHeight="1"/>
    <row r="3186" ht="12" hidden="1" customHeight="1"/>
    <row r="3187" ht="12" hidden="1" customHeight="1"/>
    <row r="3188" ht="12" hidden="1" customHeight="1"/>
    <row r="3189" ht="12" hidden="1" customHeight="1"/>
    <row r="3190" ht="12" hidden="1" customHeight="1"/>
    <row r="3191" ht="12" hidden="1" customHeight="1"/>
    <row r="3192" ht="12" hidden="1" customHeight="1"/>
    <row r="3193" ht="12" hidden="1" customHeight="1"/>
    <row r="3194" ht="12" hidden="1" customHeight="1"/>
    <row r="3195" ht="12" hidden="1" customHeight="1"/>
    <row r="3196" ht="12" hidden="1" customHeight="1"/>
    <row r="3197" ht="12" hidden="1" customHeight="1"/>
    <row r="3198" ht="12" hidden="1" customHeight="1"/>
    <row r="3199" ht="12" hidden="1" customHeight="1"/>
    <row r="3200" ht="12" hidden="1" customHeight="1"/>
    <row r="3201" ht="12" hidden="1" customHeight="1"/>
    <row r="3202" ht="12" hidden="1" customHeight="1"/>
    <row r="3203" ht="12" hidden="1" customHeight="1"/>
    <row r="3204" ht="12" hidden="1" customHeight="1"/>
    <row r="3205" ht="12" hidden="1" customHeight="1"/>
    <row r="3206" ht="12" hidden="1" customHeight="1"/>
    <row r="3207" ht="12" hidden="1" customHeight="1"/>
    <row r="3208" ht="12" hidden="1" customHeight="1"/>
    <row r="3209" ht="12" hidden="1" customHeight="1"/>
    <row r="3210" ht="12" hidden="1" customHeight="1"/>
    <row r="3211" ht="12" hidden="1" customHeight="1"/>
    <row r="3212" ht="12" hidden="1" customHeight="1"/>
    <row r="3213" ht="12" hidden="1" customHeight="1"/>
    <row r="3214" ht="12" hidden="1" customHeight="1"/>
    <row r="3215" ht="12" hidden="1" customHeight="1"/>
    <row r="3216" ht="12" hidden="1" customHeight="1"/>
    <row r="3217" ht="12" hidden="1" customHeight="1"/>
    <row r="3218" ht="12" hidden="1" customHeight="1"/>
    <row r="3219" ht="12" hidden="1" customHeight="1"/>
    <row r="3220" ht="12" hidden="1" customHeight="1"/>
    <row r="3221" ht="12" hidden="1" customHeight="1"/>
    <row r="3222" ht="12" hidden="1" customHeight="1"/>
    <row r="3223" ht="12" hidden="1" customHeight="1"/>
    <row r="3224" ht="12" hidden="1" customHeight="1"/>
    <row r="3225" ht="12" hidden="1" customHeight="1"/>
    <row r="3226" ht="12" hidden="1" customHeight="1"/>
    <row r="3227" ht="12" hidden="1" customHeight="1"/>
    <row r="3228" ht="12" hidden="1" customHeight="1"/>
    <row r="3229" ht="12" hidden="1" customHeight="1"/>
    <row r="3230" ht="12" hidden="1" customHeight="1"/>
    <row r="3231" ht="12" hidden="1" customHeight="1"/>
    <row r="3232" ht="12" hidden="1" customHeight="1"/>
    <row r="3233" ht="12" hidden="1" customHeight="1"/>
    <row r="3234" ht="12" hidden="1" customHeight="1"/>
    <row r="3235" ht="12" hidden="1" customHeight="1"/>
    <row r="3236" ht="12" hidden="1" customHeight="1"/>
    <row r="3237" ht="12" hidden="1" customHeight="1"/>
    <row r="3238" ht="12" hidden="1" customHeight="1"/>
    <row r="3239" ht="12" hidden="1" customHeight="1"/>
    <row r="3240" ht="12" hidden="1" customHeight="1"/>
    <row r="3241" ht="12" hidden="1" customHeight="1"/>
    <row r="3242" ht="12" hidden="1" customHeight="1"/>
    <row r="3243" ht="12" hidden="1" customHeight="1"/>
    <row r="3244" ht="12" hidden="1" customHeight="1"/>
    <row r="3245" ht="12" hidden="1" customHeight="1"/>
    <row r="3246" ht="12" hidden="1" customHeight="1"/>
    <row r="3247" ht="12" hidden="1" customHeight="1"/>
    <row r="3248" ht="12" hidden="1" customHeight="1"/>
    <row r="3249" ht="12" hidden="1" customHeight="1"/>
    <row r="3250" ht="12" hidden="1" customHeight="1"/>
    <row r="3251" ht="12" hidden="1" customHeight="1"/>
    <row r="3252" ht="12" hidden="1" customHeight="1"/>
    <row r="3253" ht="12" hidden="1" customHeight="1"/>
    <row r="3254" ht="12" hidden="1" customHeight="1"/>
    <row r="3255" ht="12" hidden="1" customHeight="1"/>
    <row r="3256" ht="12" hidden="1" customHeight="1"/>
    <row r="3257" ht="12" hidden="1" customHeight="1"/>
    <row r="3258" ht="12" hidden="1" customHeight="1"/>
    <row r="3259" ht="12" hidden="1" customHeight="1"/>
    <row r="3260" ht="12" hidden="1" customHeight="1"/>
    <row r="3261" ht="12" hidden="1" customHeight="1"/>
    <row r="3262" ht="12" hidden="1" customHeight="1"/>
    <row r="3263" ht="12" hidden="1" customHeight="1"/>
    <row r="3264" ht="12" hidden="1" customHeight="1"/>
    <row r="3265" ht="12" hidden="1" customHeight="1"/>
    <row r="3266" ht="12" hidden="1" customHeight="1"/>
    <row r="3267" ht="12" hidden="1" customHeight="1"/>
    <row r="3268" ht="12" hidden="1" customHeight="1"/>
    <row r="3269" ht="12" hidden="1" customHeight="1"/>
    <row r="3270" ht="12" hidden="1" customHeight="1"/>
    <row r="3271" ht="12" hidden="1" customHeight="1"/>
    <row r="3272" ht="12" hidden="1" customHeight="1"/>
    <row r="3273" ht="12" hidden="1" customHeight="1"/>
    <row r="3274" ht="12" hidden="1" customHeight="1"/>
    <row r="3275" ht="12" hidden="1" customHeight="1"/>
    <row r="3276" ht="12" hidden="1" customHeight="1"/>
    <row r="3277" ht="12" hidden="1" customHeight="1"/>
    <row r="3278" ht="12" hidden="1" customHeight="1"/>
    <row r="3279" ht="12" hidden="1" customHeight="1"/>
    <row r="3280" ht="12" hidden="1" customHeight="1"/>
    <row r="3281" ht="12" hidden="1" customHeight="1"/>
    <row r="3282" ht="12" hidden="1" customHeight="1"/>
    <row r="3283" ht="12" hidden="1" customHeight="1"/>
    <row r="3284" ht="12" hidden="1" customHeight="1"/>
    <row r="3285" ht="12" hidden="1" customHeight="1"/>
    <row r="3286" ht="12" hidden="1" customHeight="1"/>
    <row r="3287" ht="12" hidden="1" customHeight="1"/>
    <row r="3288" ht="12" hidden="1" customHeight="1"/>
    <row r="3289" ht="12" hidden="1" customHeight="1"/>
    <row r="3290" ht="12" hidden="1" customHeight="1"/>
    <row r="3291" ht="12" hidden="1" customHeight="1"/>
    <row r="3292" ht="12" hidden="1" customHeight="1"/>
    <row r="3293" ht="12" hidden="1" customHeight="1"/>
    <row r="3294" ht="12" hidden="1" customHeight="1"/>
    <row r="3295" ht="12" hidden="1" customHeight="1"/>
    <row r="3296" ht="12" hidden="1" customHeight="1"/>
    <row r="3297" ht="12" hidden="1" customHeight="1"/>
    <row r="3298" ht="12" hidden="1" customHeight="1"/>
    <row r="3299" ht="12" hidden="1" customHeight="1"/>
    <row r="3300" ht="12" hidden="1" customHeight="1"/>
    <row r="3301" ht="12" hidden="1" customHeight="1"/>
    <row r="3302" ht="12" hidden="1" customHeight="1"/>
    <row r="3303" ht="12" hidden="1" customHeight="1"/>
    <row r="3304" ht="12" hidden="1" customHeight="1"/>
    <row r="3305" ht="12" hidden="1" customHeight="1"/>
    <row r="3306" ht="12" hidden="1" customHeight="1"/>
    <row r="3307" ht="12" hidden="1" customHeight="1"/>
    <row r="3308" ht="12" hidden="1" customHeight="1"/>
    <row r="3309" ht="12" hidden="1" customHeight="1"/>
    <row r="3310" ht="12" hidden="1" customHeight="1"/>
    <row r="3311" ht="12" hidden="1" customHeight="1"/>
    <row r="3312" ht="12" hidden="1" customHeight="1"/>
    <row r="3313" ht="12" hidden="1" customHeight="1"/>
    <row r="3314" ht="12" hidden="1" customHeight="1"/>
    <row r="3315" ht="12" hidden="1" customHeight="1"/>
    <row r="3316" ht="12" hidden="1" customHeight="1"/>
    <row r="3317" ht="12" hidden="1" customHeight="1"/>
    <row r="3318" ht="12" hidden="1" customHeight="1"/>
    <row r="3319" ht="12" hidden="1" customHeight="1"/>
    <row r="3320" ht="12" hidden="1" customHeight="1"/>
    <row r="3321" ht="12" hidden="1" customHeight="1"/>
    <row r="3322" ht="12" hidden="1" customHeight="1"/>
    <row r="3323" ht="12" hidden="1" customHeight="1"/>
    <row r="3324" ht="12" hidden="1" customHeight="1"/>
    <row r="3325" ht="12" hidden="1" customHeight="1"/>
    <row r="3326" ht="12" hidden="1" customHeight="1"/>
    <row r="3327" ht="12" hidden="1" customHeight="1"/>
    <row r="3328" ht="12" hidden="1" customHeight="1"/>
    <row r="3329" ht="12" hidden="1" customHeight="1"/>
    <row r="3330" ht="12" hidden="1" customHeight="1"/>
    <row r="3331" ht="12" hidden="1" customHeight="1"/>
    <row r="3332" ht="12" hidden="1" customHeight="1"/>
    <row r="3333" ht="12" hidden="1" customHeight="1"/>
    <row r="3334" ht="12" hidden="1" customHeight="1"/>
    <row r="3335" ht="12" hidden="1" customHeight="1"/>
    <row r="3336" ht="12" hidden="1" customHeight="1"/>
    <row r="3337" ht="12" hidden="1" customHeight="1"/>
    <row r="3338" ht="12" hidden="1" customHeight="1"/>
    <row r="3339" ht="12" hidden="1" customHeight="1"/>
    <row r="3340" ht="12" hidden="1" customHeight="1"/>
    <row r="3341" ht="12" hidden="1" customHeight="1"/>
    <row r="3342" ht="12" hidden="1" customHeight="1"/>
    <row r="3343" ht="12" hidden="1" customHeight="1"/>
    <row r="3344" ht="12" hidden="1" customHeight="1"/>
    <row r="3345" ht="12" hidden="1" customHeight="1"/>
    <row r="3346" ht="12" hidden="1" customHeight="1"/>
    <row r="3347" ht="12" hidden="1" customHeight="1"/>
    <row r="3348" ht="12" hidden="1" customHeight="1"/>
    <row r="3349" ht="12" hidden="1" customHeight="1"/>
    <row r="3350" ht="12" hidden="1" customHeight="1"/>
    <row r="3351" ht="12" hidden="1" customHeight="1"/>
    <row r="3352" ht="12" hidden="1" customHeight="1"/>
    <row r="3353" ht="12" hidden="1" customHeight="1"/>
    <row r="3354" ht="12" hidden="1" customHeight="1"/>
    <row r="3355" ht="12" hidden="1" customHeight="1"/>
    <row r="3356" ht="12" hidden="1" customHeight="1"/>
    <row r="3357" ht="12" hidden="1" customHeight="1"/>
    <row r="3358" ht="12" hidden="1" customHeight="1"/>
    <row r="3359" ht="12" hidden="1" customHeight="1"/>
    <row r="3360" ht="12" hidden="1" customHeight="1"/>
    <row r="3361" ht="12" hidden="1" customHeight="1"/>
    <row r="3362" ht="12" hidden="1" customHeight="1"/>
    <row r="3363" ht="12" hidden="1" customHeight="1"/>
    <row r="3364" ht="12" hidden="1" customHeight="1"/>
    <row r="3365" ht="12" hidden="1" customHeight="1"/>
    <row r="3366" ht="12" hidden="1" customHeight="1"/>
    <row r="3367" ht="12" hidden="1" customHeight="1"/>
    <row r="3368" ht="12" hidden="1" customHeight="1"/>
    <row r="3369" ht="12" hidden="1" customHeight="1"/>
    <row r="3370" ht="12" hidden="1" customHeight="1"/>
    <row r="3371" ht="12" hidden="1" customHeight="1"/>
    <row r="3372" ht="12" hidden="1" customHeight="1"/>
    <row r="3373" ht="12" hidden="1" customHeight="1"/>
    <row r="3374" ht="12" hidden="1" customHeight="1"/>
    <row r="3375" ht="12" hidden="1" customHeight="1"/>
    <row r="3376" ht="12" hidden="1" customHeight="1"/>
    <row r="3377" ht="12" hidden="1" customHeight="1"/>
    <row r="3378" ht="12" hidden="1" customHeight="1"/>
    <row r="3379" ht="12" hidden="1" customHeight="1"/>
    <row r="3380" ht="12" hidden="1" customHeight="1"/>
    <row r="3381" ht="12" hidden="1" customHeight="1"/>
    <row r="3382" ht="12" hidden="1" customHeight="1"/>
    <row r="3383" ht="12" hidden="1" customHeight="1"/>
    <row r="3384" ht="12" hidden="1" customHeight="1"/>
    <row r="3385" ht="12" hidden="1" customHeight="1"/>
    <row r="3386" ht="12" hidden="1" customHeight="1"/>
    <row r="3387" ht="12" hidden="1" customHeight="1"/>
    <row r="3388" ht="12" hidden="1" customHeight="1"/>
    <row r="3389" ht="12" hidden="1" customHeight="1"/>
    <row r="3390" ht="12" hidden="1" customHeight="1"/>
    <row r="3391" ht="12" hidden="1" customHeight="1"/>
    <row r="3392" ht="12" hidden="1" customHeight="1"/>
    <row r="3393" ht="12" hidden="1" customHeight="1"/>
    <row r="3394" ht="12" hidden="1" customHeight="1"/>
    <row r="3395" ht="12" hidden="1" customHeight="1"/>
    <row r="3396" ht="12" hidden="1" customHeight="1"/>
    <row r="3397" ht="12" hidden="1" customHeight="1"/>
    <row r="3398" ht="12" hidden="1" customHeight="1"/>
    <row r="3399" ht="12" hidden="1" customHeight="1"/>
    <row r="3400" ht="12" hidden="1" customHeight="1"/>
    <row r="3401" ht="12" hidden="1" customHeight="1"/>
    <row r="3402" ht="12" hidden="1" customHeight="1"/>
    <row r="3403" ht="12" hidden="1" customHeight="1"/>
    <row r="3404" ht="12" hidden="1" customHeight="1"/>
    <row r="3405" ht="12" hidden="1" customHeight="1"/>
    <row r="3406" ht="12" hidden="1" customHeight="1"/>
    <row r="3407" ht="12" hidden="1" customHeight="1"/>
    <row r="3408" ht="12" hidden="1" customHeight="1"/>
    <row r="3409" ht="12" hidden="1" customHeight="1"/>
    <row r="3410" ht="12" hidden="1" customHeight="1"/>
    <row r="3411" ht="12" hidden="1" customHeight="1"/>
    <row r="3412" ht="12" hidden="1" customHeight="1"/>
    <row r="3413" ht="12" hidden="1" customHeight="1"/>
    <row r="3414" ht="12" hidden="1" customHeight="1"/>
    <row r="3415" ht="12" hidden="1" customHeight="1"/>
    <row r="3416" ht="12" hidden="1" customHeight="1"/>
    <row r="3417" ht="12" hidden="1" customHeight="1"/>
    <row r="3418" ht="12" hidden="1" customHeight="1"/>
    <row r="3419" ht="12" hidden="1" customHeight="1"/>
    <row r="3420" ht="12" hidden="1" customHeight="1"/>
    <row r="3421" ht="12" hidden="1" customHeight="1"/>
    <row r="3422" ht="12" hidden="1" customHeight="1"/>
    <row r="3423" ht="12" hidden="1" customHeight="1"/>
    <row r="3424" ht="12" hidden="1" customHeight="1"/>
    <row r="3425" ht="12" hidden="1" customHeight="1"/>
    <row r="3426" ht="12" hidden="1" customHeight="1"/>
    <row r="3427" ht="12" hidden="1" customHeight="1"/>
    <row r="3428" ht="12" hidden="1" customHeight="1"/>
    <row r="3429" ht="12" hidden="1" customHeight="1"/>
    <row r="3430" ht="12" hidden="1" customHeight="1"/>
    <row r="3431" ht="12" hidden="1" customHeight="1"/>
    <row r="3432" ht="12" hidden="1" customHeight="1"/>
    <row r="3433" ht="12" hidden="1" customHeight="1"/>
    <row r="3434" ht="12" hidden="1" customHeight="1"/>
    <row r="3435" ht="12" hidden="1" customHeight="1"/>
    <row r="3436" ht="12" hidden="1" customHeight="1"/>
    <row r="3437" ht="12" hidden="1" customHeight="1"/>
    <row r="3438" ht="12" hidden="1" customHeight="1"/>
    <row r="3439" ht="12" hidden="1" customHeight="1"/>
    <row r="3440" ht="12" hidden="1" customHeight="1"/>
    <row r="3441" ht="12" hidden="1" customHeight="1"/>
    <row r="3442" ht="12" hidden="1" customHeight="1"/>
    <row r="3443" ht="12" hidden="1" customHeight="1"/>
    <row r="3444" ht="12" hidden="1" customHeight="1"/>
    <row r="3445" ht="12" hidden="1" customHeight="1"/>
    <row r="3446" ht="12" hidden="1" customHeight="1"/>
    <row r="3447" ht="12" hidden="1" customHeight="1"/>
    <row r="3448" ht="12" hidden="1" customHeight="1"/>
    <row r="3449" ht="12" hidden="1" customHeight="1"/>
    <row r="3450" ht="12" hidden="1" customHeight="1"/>
    <row r="3451" ht="12" hidden="1" customHeight="1"/>
    <row r="3452" ht="12" hidden="1" customHeight="1"/>
    <row r="3453" ht="12" hidden="1" customHeight="1"/>
    <row r="3454" ht="12" hidden="1" customHeight="1"/>
    <row r="3455" ht="12" hidden="1" customHeight="1"/>
    <row r="3456" ht="12" hidden="1" customHeight="1"/>
    <row r="3457" ht="12" hidden="1" customHeight="1"/>
    <row r="3458" ht="12" hidden="1" customHeight="1"/>
    <row r="3459" ht="12" hidden="1" customHeight="1"/>
    <row r="3460" ht="12" hidden="1" customHeight="1"/>
    <row r="3461" ht="12" hidden="1" customHeight="1"/>
    <row r="3462" ht="12" hidden="1" customHeight="1"/>
    <row r="3463" ht="12" hidden="1" customHeight="1"/>
    <row r="3464" ht="12" hidden="1" customHeight="1"/>
    <row r="3465" ht="12" hidden="1" customHeight="1"/>
    <row r="3466" ht="12" hidden="1" customHeight="1"/>
    <row r="3467" ht="12" hidden="1" customHeight="1"/>
    <row r="3468" ht="12" hidden="1" customHeight="1"/>
    <row r="3469" ht="12" hidden="1" customHeight="1"/>
    <row r="3470" ht="12" hidden="1" customHeight="1"/>
    <row r="3471" ht="12" hidden="1" customHeight="1"/>
    <row r="3472" ht="12" hidden="1" customHeight="1"/>
    <row r="3473" ht="12" hidden="1" customHeight="1"/>
    <row r="3474" ht="12" hidden="1" customHeight="1"/>
    <row r="3475" ht="12" hidden="1" customHeight="1"/>
    <row r="3476" ht="12" hidden="1" customHeight="1"/>
    <row r="3477" ht="12" hidden="1" customHeight="1"/>
    <row r="3478" ht="12" hidden="1" customHeight="1"/>
    <row r="3479" ht="12" hidden="1" customHeight="1"/>
    <row r="3480" ht="12" hidden="1" customHeight="1"/>
    <row r="3481" ht="12" hidden="1" customHeight="1"/>
    <row r="3482" ht="12" hidden="1" customHeight="1"/>
    <row r="3483" ht="12" hidden="1" customHeight="1"/>
    <row r="3484" ht="12" hidden="1" customHeight="1"/>
    <row r="3485" ht="12" hidden="1" customHeight="1"/>
    <row r="3486" ht="12" hidden="1" customHeight="1"/>
    <row r="3487" ht="12" hidden="1" customHeight="1"/>
    <row r="3488" ht="12" hidden="1" customHeight="1"/>
    <row r="3489" ht="12" hidden="1" customHeight="1"/>
    <row r="3490" ht="12" hidden="1" customHeight="1"/>
    <row r="3491" ht="12" hidden="1" customHeight="1"/>
    <row r="3492" ht="12" hidden="1" customHeight="1"/>
    <row r="3493" ht="12" hidden="1" customHeight="1"/>
    <row r="3494" ht="12" hidden="1" customHeight="1"/>
    <row r="3495" ht="12" hidden="1" customHeight="1"/>
    <row r="3496" ht="12" hidden="1" customHeight="1"/>
    <row r="3497" ht="12" hidden="1" customHeight="1"/>
    <row r="3498" ht="12" hidden="1" customHeight="1"/>
    <row r="3499" ht="12" hidden="1" customHeight="1"/>
    <row r="3500" ht="12" hidden="1" customHeight="1"/>
    <row r="3501" ht="12" hidden="1" customHeight="1"/>
    <row r="3502" ht="12" hidden="1" customHeight="1"/>
    <row r="3503" ht="12" hidden="1" customHeight="1"/>
    <row r="3504" ht="12" hidden="1" customHeight="1"/>
    <row r="3505" ht="12" hidden="1" customHeight="1"/>
    <row r="3506" ht="12" hidden="1" customHeight="1"/>
    <row r="3507" ht="12" hidden="1" customHeight="1"/>
    <row r="3508" ht="12" hidden="1" customHeight="1"/>
    <row r="3509" ht="12" hidden="1" customHeight="1"/>
    <row r="3510" ht="12" hidden="1" customHeight="1"/>
    <row r="3511" ht="12" hidden="1" customHeight="1"/>
    <row r="3512" ht="12" hidden="1" customHeight="1"/>
    <row r="3513" ht="12" hidden="1" customHeight="1"/>
    <row r="3514" ht="12" hidden="1" customHeight="1"/>
    <row r="3515" ht="12" hidden="1" customHeight="1"/>
    <row r="3516" ht="12" hidden="1" customHeight="1"/>
    <row r="3517" ht="12" hidden="1" customHeight="1"/>
    <row r="3518" ht="12" hidden="1" customHeight="1"/>
    <row r="3519" ht="12" hidden="1" customHeight="1"/>
    <row r="3520" ht="12" hidden="1" customHeight="1"/>
    <row r="3521" ht="12" hidden="1" customHeight="1"/>
    <row r="3522" ht="12" hidden="1" customHeight="1"/>
    <row r="3523" ht="12" hidden="1" customHeight="1"/>
    <row r="3524" ht="12" hidden="1" customHeight="1"/>
    <row r="3525" ht="12" hidden="1" customHeight="1"/>
    <row r="3526" ht="12" hidden="1" customHeight="1"/>
    <row r="3527" ht="12" hidden="1" customHeight="1"/>
    <row r="3528" ht="12" hidden="1" customHeight="1"/>
    <row r="3529" ht="12" hidden="1" customHeight="1"/>
    <row r="3530" ht="12" hidden="1" customHeight="1"/>
    <row r="3531" ht="12" hidden="1" customHeight="1"/>
    <row r="3532" ht="12" hidden="1" customHeight="1"/>
    <row r="3533" ht="12" hidden="1" customHeight="1"/>
    <row r="3534" ht="12" hidden="1" customHeight="1"/>
    <row r="3535" ht="12" hidden="1" customHeight="1"/>
    <row r="3536" ht="12" hidden="1" customHeight="1"/>
    <row r="3537" ht="12" hidden="1" customHeight="1"/>
    <row r="3538" ht="12" hidden="1" customHeight="1"/>
    <row r="3539" ht="12" hidden="1" customHeight="1"/>
    <row r="3540" ht="12" hidden="1" customHeight="1"/>
    <row r="3541" ht="12" hidden="1" customHeight="1"/>
    <row r="3542" ht="12" hidden="1" customHeight="1"/>
    <row r="3543" ht="12" hidden="1" customHeight="1"/>
    <row r="3544" ht="12" hidden="1" customHeight="1"/>
    <row r="3545" ht="12" hidden="1" customHeight="1"/>
    <row r="3546" ht="12" hidden="1" customHeight="1"/>
    <row r="3547" ht="12" hidden="1" customHeight="1"/>
    <row r="3548" ht="12" hidden="1" customHeight="1"/>
    <row r="3549" ht="12" hidden="1" customHeight="1"/>
    <row r="3550" ht="12" hidden="1" customHeight="1"/>
    <row r="3551" ht="12" hidden="1" customHeight="1"/>
    <row r="3552" ht="12" hidden="1" customHeight="1"/>
    <row r="3553" ht="12" hidden="1" customHeight="1"/>
    <row r="3554" ht="12" hidden="1" customHeight="1"/>
    <row r="3555" ht="12" hidden="1" customHeight="1"/>
    <row r="3556" ht="12" hidden="1" customHeight="1"/>
    <row r="3557" ht="12" hidden="1" customHeight="1"/>
    <row r="3558" ht="12" hidden="1" customHeight="1"/>
    <row r="3559" ht="12" hidden="1" customHeight="1"/>
    <row r="3560" ht="12" hidden="1" customHeight="1"/>
    <row r="3561" ht="12" hidden="1" customHeight="1"/>
    <row r="3562" ht="12" hidden="1" customHeight="1"/>
    <row r="3563" ht="12" hidden="1" customHeight="1"/>
    <row r="3564" ht="12" hidden="1" customHeight="1"/>
    <row r="3565" ht="12" hidden="1" customHeight="1"/>
    <row r="3566" ht="12" hidden="1" customHeight="1"/>
    <row r="3567" ht="12" hidden="1" customHeight="1"/>
    <row r="3568" ht="12" hidden="1" customHeight="1"/>
    <row r="3569" ht="12" hidden="1" customHeight="1"/>
    <row r="3570" ht="12" hidden="1" customHeight="1"/>
    <row r="3571" ht="12" hidden="1" customHeight="1"/>
    <row r="3572" ht="12" hidden="1" customHeight="1"/>
    <row r="3573" ht="12" hidden="1" customHeight="1"/>
    <row r="3574" ht="12" hidden="1" customHeight="1"/>
    <row r="3575" ht="12" hidden="1" customHeight="1"/>
    <row r="3576" ht="12" hidden="1" customHeight="1"/>
    <row r="3577" ht="12" hidden="1" customHeight="1"/>
    <row r="3578" ht="12" hidden="1" customHeight="1"/>
    <row r="3579" ht="12" hidden="1" customHeight="1"/>
    <row r="3580" ht="12" hidden="1" customHeight="1"/>
    <row r="3581" ht="12" hidden="1" customHeight="1"/>
    <row r="3582" ht="12" hidden="1" customHeight="1"/>
    <row r="3583" ht="12" hidden="1" customHeight="1"/>
    <row r="3584" ht="12" hidden="1" customHeight="1"/>
    <row r="3585" ht="12" hidden="1" customHeight="1"/>
    <row r="3586" ht="12" hidden="1" customHeight="1"/>
    <row r="3587" ht="12" hidden="1" customHeight="1"/>
    <row r="3588" ht="12" hidden="1" customHeight="1"/>
    <row r="3589" ht="12" hidden="1" customHeight="1"/>
    <row r="3590" ht="12" hidden="1" customHeight="1"/>
    <row r="3591" ht="12" hidden="1" customHeight="1"/>
    <row r="3592" ht="12" hidden="1" customHeight="1"/>
    <row r="3593" ht="12" hidden="1" customHeight="1"/>
    <row r="3594" ht="12" hidden="1" customHeight="1"/>
    <row r="3595" ht="12" hidden="1" customHeight="1"/>
    <row r="3596" ht="12" hidden="1" customHeight="1"/>
    <row r="3597" ht="12" hidden="1" customHeight="1"/>
    <row r="3598" ht="12" hidden="1" customHeight="1"/>
    <row r="3599" ht="12" hidden="1" customHeight="1"/>
    <row r="3600" ht="12" hidden="1" customHeight="1"/>
    <row r="3601" ht="12" hidden="1" customHeight="1"/>
    <row r="3602" ht="12" hidden="1" customHeight="1"/>
    <row r="3603" ht="12" hidden="1" customHeight="1"/>
    <row r="3604" ht="12" hidden="1" customHeight="1"/>
    <row r="3605" ht="12" hidden="1" customHeight="1"/>
    <row r="3606" ht="12" hidden="1" customHeight="1"/>
    <row r="3607" ht="12" hidden="1" customHeight="1"/>
    <row r="3608" ht="12" hidden="1" customHeight="1"/>
    <row r="3609" ht="12" hidden="1" customHeight="1"/>
    <row r="3610" ht="12" hidden="1" customHeight="1"/>
    <row r="3611" ht="12" hidden="1" customHeight="1"/>
    <row r="3612" ht="12" hidden="1" customHeight="1"/>
    <row r="3613" ht="12" hidden="1" customHeight="1"/>
    <row r="3614" ht="12" hidden="1" customHeight="1"/>
    <row r="3615" ht="12" hidden="1" customHeight="1"/>
    <row r="3616" ht="12" hidden="1" customHeight="1"/>
    <row r="3617" ht="12" hidden="1" customHeight="1"/>
    <row r="3618" ht="12" hidden="1" customHeight="1"/>
    <row r="3619" ht="12" hidden="1" customHeight="1"/>
    <row r="3620" ht="12" hidden="1" customHeight="1"/>
    <row r="3621" ht="12" hidden="1" customHeight="1"/>
    <row r="3622" ht="12" hidden="1" customHeight="1"/>
    <row r="3623" ht="12" hidden="1" customHeight="1"/>
    <row r="3624" ht="12" hidden="1" customHeight="1"/>
    <row r="3625" ht="12" hidden="1" customHeight="1"/>
    <row r="3626" ht="12" hidden="1" customHeight="1"/>
    <row r="3627" ht="12" hidden="1" customHeight="1"/>
    <row r="3628" ht="12" hidden="1" customHeight="1"/>
    <row r="3629" ht="12" hidden="1" customHeight="1"/>
    <row r="3630" ht="12" hidden="1" customHeight="1"/>
    <row r="3631" ht="12" hidden="1" customHeight="1"/>
    <row r="3632" ht="12" hidden="1" customHeight="1"/>
    <row r="3633" ht="12" hidden="1" customHeight="1"/>
    <row r="3634" ht="12" hidden="1" customHeight="1"/>
    <row r="3635" ht="12" hidden="1" customHeight="1"/>
    <row r="3636" ht="12" hidden="1" customHeight="1"/>
    <row r="3637" ht="12" hidden="1" customHeight="1"/>
    <row r="3638" ht="12" hidden="1" customHeight="1"/>
    <row r="3639" ht="12" hidden="1" customHeight="1"/>
    <row r="3640" ht="12" hidden="1" customHeight="1"/>
    <row r="3641" ht="12" hidden="1" customHeight="1"/>
    <row r="3642" ht="12" hidden="1" customHeight="1"/>
    <row r="3643" ht="12" hidden="1" customHeight="1"/>
    <row r="3644" ht="12" hidden="1" customHeight="1"/>
    <row r="3645" ht="12" hidden="1" customHeight="1"/>
    <row r="3646" ht="12" hidden="1" customHeight="1"/>
    <row r="3647" ht="12" hidden="1" customHeight="1"/>
    <row r="3648" ht="12" hidden="1" customHeight="1"/>
    <row r="3649" ht="12" hidden="1" customHeight="1"/>
    <row r="3650" ht="12" hidden="1" customHeight="1"/>
    <row r="3651" ht="12" hidden="1" customHeight="1"/>
    <row r="3652" ht="12" hidden="1" customHeight="1"/>
    <row r="3653" ht="12" hidden="1" customHeight="1"/>
    <row r="3654" ht="12" hidden="1" customHeight="1"/>
    <row r="3655" ht="12" hidden="1" customHeight="1"/>
    <row r="3656" ht="12" hidden="1" customHeight="1"/>
    <row r="3657" ht="12" hidden="1" customHeight="1"/>
    <row r="3658" ht="12" hidden="1" customHeight="1"/>
    <row r="3659" ht="12" hidden="1" customHeight="1"/>
    <row r="3660" ht="12" hidden="1" customHeight="1"/>
    <row r="3661" ht="12" hidden="1" customHeight="1"/>
    <row r="3662" ht="12" hidden="1" customHeight="1"/>
    <row r="3663" ht="12" hidden="1" customHeight="1"/>
    <row r="3664" ht="12" hidden="1" customHeight="1"/>
    <row r="3665" ht="12" hidden="1" customHeight="1"/>
    <row r="3666" ht="12" hidden="1" customHeight="1"/>
    <row r="3667" ht="12" hidden="1" customHeight="1"/>
    <row r="3668" ht="12" hidden="1" customHeight="1"/>
    <row r="3669" ht="12" hidden="1" customHeight="1"/>
    <row r="3670" ht="12" hidden="1" customHeight="1"/>
    <row r="3671" ht="12" hidden="1" customHeight="1"/>
    <row r="3672" ht="12" hidden="1" customHeight="1"/>
    <row r="3673" ht="12" hidden="1" customHeight="1"/>
    <row r="3674" ht="12" hidden="1" customHeight="1"/>
    <row r="3675" ht="12" hidden="1" customHeight="1"/>
    <row r="3676" ht="12" hidden="1" customHeight="1"/>
    <row r="3677" ht="12" hidden="1" customHeight="1"/>
    <row r="3678" ht="12" hidden="1" customHeight="1"/>
    <row r="3679" ht="12" hidden="1" customHeight="1"/>
    <row r="3680" ht="12" hidden="1" customHeight="1"/>
    <row r="3681" ht="12" hidden="1" customHeight="1"/>
    <row r="3682" ht="12" hidden="1" customHeight="1"/>
    <row r="3683" ht="12" hidden="1" customHeight="1"/>
    <row r="3684" ht="12" hidden="1" customHeight="1"/>
    <row r="3685" ht="12" hidden="1" customHeight="1"/>
    <row r="3686" ht="12" hidden="1" customHeight="1"/>
    <row r="3687" ht="12" hidden="1" customHeight="1"/>
    <row r="3688" ht="12" hidden="1" customHeight="1"/>
    <row r="3689" ht="12" hidden="1" customHeight="1"/>
    <row r="3690" ht="12" hidden="1" customHeight="1"/>
    <row r="3691" ht="12" hidden="1" customHeight="1"/>
    <row r="3692" ht="12" hidden="1" customHeight="1"/>
    <row r="3693" ht="12" hidden="1" customHeight="1"/>
    <row r="3694" ht="12" hidden="1" customHeight="1"/>
    <row r="3695" ht="12" hidden="1" customHeight="1"/>
    <row r="3696" ht="12" hidden="1" customHeight="1"/>
    <row r="3697" ht="12" hidden="1" customHeight="1"/>
    <row r="3698" ht="12" hidden="1" customHeight="1"/>
    <row r="3699" ht="12" hidden="1" customHeight="1"/>
    <row r="3700" ht="12" hidden="1" customHeight="1"/>
    <row r="3701" ht="12" hidden="1" customHeight="1"/>
    <row r="3702" ht="12" hidden="1" customHeight="1"/>
    <row r="3703" ht="12" hidden="1" customHeight="1"/>
    <row r="3704" ht="12" hidden="1" customHeight="1"/>
    <row r="3705" ht="12" hidden="1" customHeight="1"/>
    <row r="3706" ht="12" hidden="1" customHeight="1"/>
    <row r="3707" ht="12" hidden="1" customHeight="1"/>
    <row r="3708" ht="12" hidden="1" customHeight="1"/>
    <row r="3709" ht="12" hidden="1" customHeight="1"/>
    <row r="3710" ht="12" hidden="1" customHeight="1"/>
    <row r="3711" ht="12" hidden="1" customHeight="1"/>
    <row r="3712" ht="12" hidden="1" customHeight="1"/>
    <row r="3713" ht="12" hidden="1" customHeight="1"/>
    <row r="3714" ht="12" hidden="1" customHeight="1"/>
    <row r="3715" ht="12" hidden="1" customHeight="1"/>
    <row r="3716" ht="12" hidden="1" customHeight="1"/>
    <row r="3717" ht="12" hidden="1" customHeight="1"/>
    <row r="3718" ht="12" hidden="1" customHeight="1"/>
    <row r="3719" ht="12" hidden="1" customHeight="1"/>
    <row r="3720" ht="12" hidden="1" customHeight="1"/>
    <row r="3721" ht="12" hidden="1" customHeight="1"/>
    <row r="3722" ht="12" hidden="1" customHeight="1"/>
    <row r="3723" ht="12" hidden="1" customHeight="1"/>
    <row r="3724" ht="12" hidden="1" customHeight="1"/>
    <row r="3725" ht="12" hidden="1" customHeight="1"/>
    <row r="3726" ht="12" hidden="1" customHeight="1"/>
    <row r="3727" ht="12" hidden="1" customHeight="1"/>
    <row r="3728" ht="12" hidden="1" customHeight="1"/>
    <row r="3729" ht="12" hidden="1" customHeight="1"/>
    <row r="3730" ht="12" hidden="1" customHeight="1"/>
    <row r="3731" ht="12" hidden="1" customHeight="1"/>
    <row r="3732" ht="12" hidden="1" customHeight="1"/>
    <row r="3733" ht="12" hidden="1" customHeight="1"/>
    <row r="3734" ht="12" hidden="1" customHeight="1"/>
    <row r="3735" ht="12" hidden="1" customHeight="1"/>
    <row r="3736" ht="12" hidden="1" customHeight="1"/>
    <row r="3737" ht="12" hidden="1" customHeight="1"/>
    <row r="3738" ht="12" hidden="1" customHeight="1"/>
    <row r="3739" ht="12" hidden="1" customHeight="1"/>
    <row r="3740" ht="12" hidden="1" customHeight="1"/>
    <row r="3741" ht="12" hidden="1" customHeight="1"/>
    <row r="3742" ht="12" hidden="1" customHeight="1"/>
    <row r="3743" ht="12" hidden="1" customHeight="1"/>
    <row r="3744" ht="12" hidden="1" customHeight="1"/>
    <row r="3745" ht="12" hidden="1" customHeight="1"/>
    <row r="3746" ht="12" hidden="1" customHeight="1"/>
    <row r="3747" ht="12" hidden="1" customHeight="1"/>
    <row r="3748" ht="12" hidden="1" customHeight="1"/>
    <row r="3749" ht="12" hidden="1" customHeight="1"/>
    <row r="3750" ht="12" hidden="1" customHeight="1"/>
    <row r="3751" ht="12" hidden="1" customHeight="1"/>
    <row r="3752" ht="12" hidden="1" customHeight="1"/>
    <row r="3753" ht="12" hidden="1" customHeight="1"/>
    <row r="3754" ht="12" hidden="1" customHeight="1"/>
    <row r="3755" ht="12" hidden="1" customHeight="1"/>
    <row r="3756" ht="12" hidden="1" customHeight="1"/>
    <row r="3757" ht="12" hidden="1" customHeight="1"/>
    <row r="3758" ht="12" hidden="1" customHeight="1"/>
    <row r="3759" ht="12" hidden="1" customHeight="1"/>
    <row r="3760" ht="12" hidden="1" customHeight="1"/>
    <row r="3761" ht="12" hidden="1" customHeight="1"/>
    <row r="3762" ht="12" hidden="1" customHeight="1"/>
    <row r="3763" ht="12" hidden="1" customHeight="1"/>
    <row r="3764" ht="12" hidden="1" customHeight="1"/>
    <row r="3765" ht="12" hidden="1" customHeight="1"/>
    <row r="3766" ht="12" hidden="1" customHeight="1"/>
    <row r="3767" ht="12" hidden="1" customHeight="1"/>
    <row r="3768" ht="12" hidden="1" customHeight="1"/>
    <row r="3769" ht="12" hidden="1" customHeight="1"/>
    <row r="3770" ht="12" hidden="1" customHeight="1"/>
    <row r="3771" ht="12" hidden="1" customHeight="1"/>
    <row r="3772" ht="12" hidden="1" customHeight="1"/>
    <row r="3773" ht="12" hidden="1" customHeight="1"/>
    <row r="3774" ht="12" hidden="1" customHeight="1"/>
    <row r="3775" ht="12" hidden="1" customHeight="1"/>
    <row r="3776" ht="12" hidden="1" customHeight="1"/>
    <row r="3777" ht="12" hidden="1" customHeight="1"/>
    <row r="3778" ht="12" hidden="1" customHeight="1"/>
    <row r="3779" ht="12" hidden="1" customHeight="1"/>
    <row r="3780" ht="12" hidden="1" customHeight="1"/>
    <row r="3781" ht="12" hidden="1" customHeight="1"/>
    <row r="3782" ht="12" hidden="1" customHeight="1"/>
    <row r="3783" ht="12" hidden="1" customHeight="1"/>
    <row r="3784" ht="12" hidden="1" customHeight="1"/>
    <row r="3785" ht="12" hidden="1" customHeight="1"/>
    <row r="3786" ht="12" hidden="1" customHeight="1"/>
    <row r="3787" ht="12" hidden="1" customHeight="1"/>
    <row r="3788" ht="12" hidden="1" customHeight="1"/>
    <row r="3789" ht="12" hidden="1" customHeight="1"/>
    <row r="3790" ht="12" hidden="1" customHeight="1"/>
    <row r="3791" ht="12" hidden="1" customHeight="1"/>
    <row r="3792" ht="12" hidden="1" customHeight="1"/>
    <row r="3793" ht="12" hidden="1" customHeight="1"/>
    <row r="3794" ht="12" hidden="1" customHeight="1"/>
    <row r="3795" ht="12" hidden="1" customHeight="1"/>
    <row r="3796" ht="12" hidden="1" customHeight="1"/>
    <row r="3797" ht="12" hidden="1" customHeight="1"/>
    <row r="3798" ht="12" hidden="1" customHeight="1"/>
    <row r="3799" ht="12" hidden="1" customHeight="1"/>
    <row r="3800" ht="12" hidden="1" customHeight="1"/>
    <row r="3801" ht="12" hidden="1" customHeight="1"/>
    <row r="3802" ht="12" hidden="1" customHeight="1"/>
    <row r="3803" ht="12" hidden="1" customHeight="1"/>
    <row r="3804" ht="12" hidden="1" customHeight="1"/>
    <row r="3805" ht="12" hidden="1" customHeight="1"/>
    <row r="3806" ht="12" hidden="1" customHeight="1"/>
    <row r="3807" ht="12" hidden="1" customHeight="1"/>
    <row r="3808" ht="12" hidden="1" customHeight="1"/>
    <row r="3809" ht="12" hidden="1" customHeight="1"/>
    <row r="3810" ht="12" hidden="1" customHeight="1"/>
    <row r="3811" ht="12" hidden="1" customHeight="1"/>
    <row r="3812" ht="12" hidden="1" customHeight="1"/>
    <row r="3813" ht="12" hidden="1" customHeight="1"/>
    <row r="3814" ht="12" hidden="1" customHeight="1"/>
    <row r="3815" ht="12" hidden="1" customHeight="1"/>
    <row r="3816" ht="12" hidden="1" customHeight="1"/>
    <row r="3817" ht="12" hidden="1" customHeight="1"/>
    <row r="3818" ht="12" hidden="1" customHeight="1"/>
    <row r="3819" ht="12" hidden="1" customHeight="1"/>
    <row r="3820" ht="12" hidden="1" customHeight="1"/>
    <row r="3821" ht="12" hidden="1" customHeight="1"/>
    <row r="3822" ht="12" hidden="1" customHeight="1"/>
    <row r="3823" ht="12" hidden="1" customHeight="1"/>
    <row r="3824" ht="12" hidden="1" customHeight="1"/>
    <row r="3825" ht="12" hidden="1" customHeight="1"/>
    <row r="3826" ht="12" hidden="1" customHeight="1"/>
    <row r="3827" ht="12" hidden="1" customHeight="1"/>
    <row r="3828" ht="12" hidden="1" customHeight="1"/>
    <row r="3829" ht="12" hidden="1" customHeight="1"/>
    <row r="3830" ht="12" hidden="1" customHeight="1"/>
    <row r="3831" ht="12" hidden="1" customHeight="1"/>
    <row r="3832" ht="12" hidden="1" customHeight="1"/>
    <row r="3833" ht="12" hidden="1" customHeight="1"/>
    <row r="3834" ht="12" hidden="1" customHeight="1"/>
    <row r="3835" ht="12" hidden="1" customHeight="1"/>
    <row r="3836" ht="12" hidden="1" customHeight="1"/>
    <row r="3837" ht="12" hidden="1" customHeight="1"/>
    <row r="3838" ht="12" hidden="1" customHeight="1"/>
    <row r="3839" ht="12" hidden="1" customHeight="1"/>
    <row r="3840" ht="12" hidden="1" customHeight="1"/>
    <row r="3841" ht="12" hidden="1" customHeight="1"/>
    <row r="3842" ht="12" hidden="1" customHeight="1"/>
    <row r="3843" ht="12" hidden="1" customHeight="1"/>
    <row r="3844" ht="12" hidden="1" customHeight="1"/>
    <row r="3845" ht="12" hidden="1" customHeight="1"/>
    <row r="3846" ht="12" hidden="1" customHeight="1"/>
    <row r="3847" ht="12" hidden="1" customHeight="1"/>
    <row r="3848" ht="12" hidden="1" customHeight="1"/>
    <row r="3849" ht="12" hidden="1" customHeight="1"/>
    <row r="3850" ht="12" hidden="1" customHeight="1"/>
    <row r="3851" ht="12" hidden="1" customHeight="1"/>
    <row r="3852" ht="12" hidden="1" customHeight="1"/>
    <row r="3853" ht="12" hidden="1" customHeight="1"/>
    <row r="3854" ht="12" hidden="1" customHeight="1"/>
    <row r="3855" ht="12" hidden="1" customHeight="1"/>
    <row r="3856" ht="12" hidden="1" customHeight="1"/>
    <row r="3857" ht="12" hidden="1" customHeight="1"/>
    <row r="3858" ht="12" hidden="1" customHeight="1"/>
    <row r="3859" ht="12" hidden="1" customHeight="1"/>
    <row r="3860" ht="12" hidden="1" customHeight="1"/>
    <row r="3861" ht="12" hidden="1" customHeight="1"/>
    <row r="3862" ht="12" hidden="1" customHeight="1"/>
    <row r="3863" ht="12" hidden="1" customHeight="1"/>
    <row r="3864" ht="12" hidden="1" customHeight="1"/>
    <row r="3865" ht="12" hidden="1" customHeight="1"/>
    <row r="3866" ht="12" hidden="1" customHeight="1"/>
    <row r="3867" ht="12" hidden="1" customHeight="1"/>
    <row r="3868" ht="12" hidden="1" customHeight="1"/>
    <row r="3869" ht="12" hidden="1" customHeight="1"/>
    <row r="3870" ht="12" hidden="1" customHeight="1"/>
    <row r="3871" ht="12" hidden="1" customHeight="1"/>
    <row r="3872" ht="12" hidden="1" customHeight="1"/>
    <row r="3873" ht="12" hidden="1" customHeight="1"/>
    <row r="3874" ht="12" hidden="1" customHeight="1"/>
    <row r="3875" ht="12" hidden="1" customHeight="1"/>
    <row r="3876" ht="12" hidden="1" customHeight="1"/>
    <row r="3877" ht="12" hidden="1" customHeight="1"/>
    <row r="3878" ht="12" hidden="1" customHeight="1"/>
    <row r="3879" ht="12" hidden="1" customHeight="1"/>
    <row r="3880" ht="12" hidden="1" customHeight="1"/>
    <row r="3881" ht="12" hidden="1" customHeight="1"/>
    <row r="3882" ht="12" hidden="1" customHeight="1"/>
    <row r="3883" ht="12" hidden="1" customHeight="1"/>
    <row r="3884" ht="12" hidden="1" customHeight="1"/>
    <row r="3885" ht="12" hidden="1" customHeight="1"/>
    <row r="3886" ht="12" hidden="1" customHeight="1"/>
    <row r="3887" ht="12" hidden="1" customHeight="1"/>
    <row r="3888" ht="12" hidden="1" customHeight="1"/>
    <row r="3889" ht="12" hidden="1" customHeight="1"/>
    <row r="3890" ht="12" hidden="1" customHeight="1"/>
    <row r="3891" ht="12" hidden="1" customHeight="1"/>
    <row r="3892" ht="12" hidden="1" customHeight="1"/>
    <row r="3893" ht="12" hidden="1" customHeight="1"/>
    <row r="3894" ht="12" hidden="1" customHeight="1"/>
    <row r="3895" ht="12" hidden="1" customHeight="1"/>
    <row r="3896" ht="12" hidden="1" customHeight="1"/>
    <row r="3897" ht="12" hidden="1" customHeight="1"/>
    <row r="3898" ht="12" hidden="1" customHeight="1"/>
    <row r="3899" ht="12" hidden="1" customHeight="1"/>
    <row r="3900" ht="12" hidden="1" customHeight="1"/>
    <row r="3901" ht="12" hidden="1" customHeight="1"/>
    <row r="3902" ht="12" hidden="1" customHeight="1"/>
    <row r="3903" ht="12" hidden="1" customHeight="1"/>
    <row r="3904" ht="12" hidden="1" customHeight="1"/>
    <row r="3905" ht="12" hidden="1" customHeight="1"/>
    <row r="3906" ht="12" hidden="1" customHeight="1"/>
    <row r="3907" ht="12" hidden="1" customHeight="1"/>
    <row r="3908" ht="12" hidden="1" customHeight="1"/>
    <row r="3909" ht="12" hidden="1" customHeight="1"/>
    <row r="3910" ht="12" hidden="1" customHeight="1"/>
    <row r="3911" ht="12" hidden="1" customHeight="1"/>
    <row r="3912" ht="12" hidden="1" customHeight="1"/>
    <row r="3913" ht="12" hidden="1" customHeight="1"/>
    <row r="3914" ht="12" hidden="1" customHeight="1"/>
    <row r="3915" ht="12" hidden="1" customHeight="1"/>
    <row r="3916" ht="12" hidden="1" customHeight="1"/>
    <row r="3917" ht="12" hidden="1" customHeight="1"/>
    <row r="3918" ht="12" hidden="1" customHeight="1"/>
    <row r="3919" ht="12" hidden="1" customHeight="1"/>
    <row r="3920" ht="12" hidden="1" customHeight="1"/>
    <row r="3921" ht="12" hidden="1" customHeight="1"/>
    <row r="3922" ht="12" hidden="1" customHeight="1"/>
    <row r="3923" ht="12" hidden="1" customHeight="1"/>
    <row r="3924" ht="12" hidden="1" customHeight="1"/>
    <row r="3925" ht="12" hidden="1" customHeight="1"/>
    <row r="3926" ht="12" hidden="1" customHeight="1"/>
    <row r="3927" ht="12" hidden="1" customHeight="1"/>
    <row r="3928" ht="12" hidden="1" customHeight="1"/>
    <row r="3929" ht="12" hidden="1" customHeight="1"/>
    <row r="3930" ht="12" hidden="1" customHeight="1"/>
    <row r="3931" ht="12" hidden="1" customHeight="1"/>
    <row r="3932" ht="12" hidden="1" customHeight="1"/>
    <row r="3933" ht="12" hidden="1" customHeight="1"/>
    <row r="3934" ht="12" hidden="1" customHeight="1"/>
    <row r="3935" ht="12" hidden="1" customHeight="1"/>
    <row r="3936" ht="12" hidden="1" customHeight="1"/>
    <row r="3937" ht="12" hidden="1" customHeight="1"/>
    <row r="3938" ht="12" hidden="1" customHeight="1"/>
    <row r="3939" ht="12" hidden="1" customHeight="1"/>
    <row r="3940" ht="12" hidden="1" customHeight="1"/>
    <row r="3941" ht="12" hidden="1" customHeight="1"/>
    <row r="3942" ht="12" hidden="1" customHeight="1"/>
    <row r="3943" ht="12" hidden="1" customHeight="1"/>
    <row r="3944" ht="12" hidden="1" customHeight="1"/>
    <row r="3945" ht="12" hidden="1" customHeight="1"/>
    <row r="3946" ht="12" hidden="1" customHeight="1"/>
    <row r="3947" ht="12" hidden="1" customHeight="1"/>
    <row r="3948" ht="12" hidden="1" customHeight="1"/>
    <row r="3949" ht="12" hidden="1" customHeight="1"/>
    <row r="3950" ht="12" hidden="1" customHeight="1"/>
    <row r="3951" ht="12" hidden="1" customHeight="1"/>
    <row r="3952" ht="12" hidden="1" customHeight="1"/>
    <row r="3953" ht="12" hidden="1" customHeight="1"/>
    <row r="3954" ht="12" hidden="1" customHeight="1"/>
    <row r="3955" ht="12" hidden="1" customHeight="1"/>
    <row r="3956" ht="12" hidden="1" customHeight="1"/>
    <row r="3957" ht="12" hidden="1" customHeight="1"/>
    <row r="3958" ht="12" hidden="1" customHeight="1"/>
    <row r="3959" ht="12" hidden="1" customHeight="1"/>
    <row r="3960" ht="12" hidden="1" customHeight="1"/>
    <row r="3961" ht="12" hidden="1" customHeight="1"/>
    <row r="3962" ht="12" hidden="1" customHeight="1"/>
    <row r="3963" ht="12" hidden="1" customHeight="1"/>
    <row r="3964" ht="12" hidden="1" customHeight="1"/>
    <row r="3965" ht="12" hidden="1" customHeight="1"/>
    <row r="3966" ht="12" hidden="1" customHeight="1"/>
    <row r="3967" ht="12" hidden="1" customHeight="1"/>
    <row r="3968" ht="12" hidden="1" customHeight="1"/>
    <row r="3969" ht="12" hidden="1" customHeight="1"/>
    <row r="3970" ht="12" hidden="1" customHeight="1"/>
    <row r="3971" ht="12" hidden="1" customHeight="1"/>
    <row r="3972" ht="12" hidden="1" customHeight="1"/>
    <row r="3973" ht="12" hidden="1" customHeight="1"/>
    <row r="3974" ht="12" hidden="1" customHeight="1"/>
    <row r="3975" ht="12" hidden="1" customHeight="1"/>
    <row r="3976" ht="12" hidden="1" customHeight="1"/>
    <row r="3977" ht="12" hidden="1" customHeight="1"/>
    <row r="3978" ht="12" hidden="1" customHeight="1"/>
    <row r="3979" ht="12" hidden="1" customHeight="1"/>
    <row r="3980" ht="12" hidden="1" customHeight="1"/>
    <row r="3981" ht="12" hidden="1" customHeight="1"/>
    <row r="3982" ht="12" hidden="1" customHeight="1"/>
    <row r="3983" ht="12" hidden="1" customHeight="1"/>
    <row r="3984" ht="12" hidden="1" customHeight="1"/>
    <row r="3985" ht="12" hidden="1" customHeight="1"/>
    <row r="3986" ht="12" hidden="1" customHeight="1"/>
    <row r="3987" ht="12" hidden="1" customHeight="1"/>
    <row r="3988" ht="12" hidden="1" customHeight="1"/>
    <row r="3989" ht="12" hidden="1" customHeight="1"/>
    <row r="3990" ht="12" hidden="1" customHeight="1"/>
    <row r="3991" ht="12" hidden="1" customHeight="1"/>
    <row r="3992" ht="12" hidden="1" customHeight="1"/>
    <row r="3993" ht="12" hidden="1" customHeight="1"/>
    <row r="3994" ht="12" hidden="1" customHeight="1"/>
    <row r="3995" ht="12" hidden="1" customHeight="1"/>
    <row r="3996" ht="12" hidden="1" customHeight="1"/>
    <row r="3997" ht="12" hidden="1" customHeight="1"/>
    <row r="3998" ht="12" hidden="1" customHeight="1"/>
    <row r="3999" ht="12" hidden="1" customHeight="1"/>
    <row r="4000" ht="12" hidden="1" customHeight="1"/>
    <row r="4001" ht="12" hidden="1" customHeight="1"/>
    <row r="4002" ht="12" hidden="1" customHeight="1"/>
    <row r="4003" ht="12" hidden="1" customHeight="1"/>
    <row r="4004" ht="12" hidden="1" customHeight="1"/>
    <row r="4005" ht="12" hidden="1" customHeight="1"/>
    <row r="4006" ht="12" hidden="1" customHeight="1"/>
    <row r="4007" ht="12" hidden="1" customHeight="1"/>
    <row r="4008" ht="12" hidden="1" customHeight="1"/>
    <row r="4009" ht="12" hidden="1" customHeight="1"/>
    <row r="4010" ht="12" hidden="1" customHeight="1"/>
    <row r="4011" ht="12" hidden="1" customHeight="1"/>
    <row r="4012" ht="12" hidden="1" customHeight="1"/>
    <row r="4013" ht="12" hidden="1" customHeight="1"/>
    <row r="4014" ht="12" hidden="1" customHeight="1"/>
    <row r="4015" ht="12" hidden="1" customHeight="1"/>
    <row r="4016" ht="12" hidden="1" customHeight="1"/>
    <row r="4017" ht="12" hidden="1" customHeight="1"/>
    <row r="4018" ht="12" hidden="1" customHeight="1"/>
    <row r="4019" ht="12" hidden="1" customHeight="1"/>
    <row r="4020" ht="12" hidden="1" customHeight="1"/>
    <row r="4021" ht="12" hidden="1" customHeight="1"/>
    <row r="4022" ht="12" hidden="1" customHeight="1"/>
    <row r="4023" ht="12" hidden="1" customHeight="1"/>
    <row r="4024" ht="12" hidden="1" customHeight="1"/>
    <row r="4025" ht="12" hidden="1" customHeight="1"/>
    <row r="4026" ht="12" hidden="1" customHeight="1"/>
    <row r="4027" ht="12" hidden="1" customHeight="1"/>
    <row r="4028" ht="12" hidden="1" customHeight="1"/>
    <row r="4029" ht="12" hidden="1" customHeight="1"/>
    <row r="4030" ht="12" hidden="1" customHeight="1"/>
    <row r="4031" ht="12" hidden="1" customHeight="1"/>
    <row r="4032" ht="12" hidden="1" customHeight="1"/>
    <row r="4033" ht="12" hidden="1" customHeight="1"/>
    <row r="4034" ht="12" hidden="1" customHeight="1"/>
    <row r="4035" ht="12" hidden="1" customHeight="1"/>
    <row r="4036" ht="12" hidden="1" customHeight="1"/>
    <row r="4037" ht="12" hidden="1" customHeight="1"/>
    <row r="4038" ht="12" hidden="1" customHeight="1"/>
    <row r="4039" ht="12" hidden="1" customHeight="1"/>
    <row r="4040" ht="12" hidden="1" customHeight="1"/>
    <row r="4041" ht="12" hidden="1" customHeight="1"/>
    <row r="4042" ht="12" hidden="1" customHeight="1"/>
    <row r="4043" ht="12" hidden="1" customHeight="1"/>
    <row r="4044" ht="12" hidden="1" customHeight="1"/>
    <row r="4045" ht="12" hidden="1" customHeight="1"/>
    <row r="4046" ht="12" hidden="1" customHeight="1"/>
    <row r="4047" ht="12" hidden="1" customHeight="1"/>
    <row r="4048" ht="12" hidden="1" customHeight="1"/>
    <row r="4049" ht="12" hidden="1" customHeight="1"/>
    <row r="4050" ht="12" hidden="1" customHeight="1"/>
    <row r="4051" ht="12" hidden="1" customHeight="1"/>
    <row r="4052" ht="12" hidden="1" customHeight="1"/>
    <row r="4053" ht="12" hidden="1" customHeight="1"/>
    <row r="4054" ht="12" hidden="1" customHeight="1"/>
    <row r="4055" ht="12" hidden="1" customHeight="1"/>
    <row r="4056" ht="12" hidden="1" customHeight="1"/>
    <row r="4057" ht="12" hidden="1" customHeight="1"/>
    <row r="4058" ht="12" hidden="1" customHeight="1"/>
    <row r="4059" ht="12" hidden="1" customHeight="1"/>
    <row r="4060" ht="12" hidden="1" customHeight="1"/>
    <row r="4061" ht="12" hidden="1" customHeight="1"/>
    <row r="4062" ht="12" hidden="1" customHeight="1"/>
    <row r="4063" ht="12" hidden="1" customHeight="1"/>
    <row r="4064" ht="12" hidden="1" customHeight="1"/>
    <row r="4065" ht="12" hidden="1" customHeight="1"/>
    <row r="4066" ht="12" hidden="1" customHeight="1"/>
    <row r="4067" ht="12" hidden="1" customHeight="1"/>
    <row r="4068" ht="12" hidden="1" customHeight="1"/>
    <row r="4069" ht="12" hidden="1" customHeight="1"/>
    <row r="4070" ht="12" hidden="1" customHeight="1"/>
    <row r="4071" ht="12" hidden="1" customHeight="1"/>
    <row r="4072" ht="12" hidden="1" customHeight="1"/>
    <row r="4073" ht="12" hidden="1" customHeight="1"/>
    <row r="4074" ht="12" hidden="1" customHeight="1"/>
    <row r="4075" ht="12" hidden="1" customHeight="1"/>
    <row r="4076" ht="12" hidden="1" customHeight="1"/>
    <row r="4077" ht="12" hidden="1" customHeight="1"/>
    <row r="4078" ht="12" hidden="1" customHeight="1"/>
    <row r="4079" ht="12" hidden="1" customHeight="1"/>
    <row r="4080" ht="12" hidden="1" customHeight="1"/>
    <row r="4081" ht="12" hidden="1" customHeight="1"/>
    <row r="4082" ht="12" hidden="1" customHeight="1"/>
    <row r="4083" ht="12" hidden="1" customHeight="1"/>
    <row r="4084" ht="12" hidden="1" customHeight="1"/>
    <row r="4085" ht="12" hidden="1" customHeight="1"/>
    <row r="4086" ht="12" hidden="1" customHeight="1"/>
    <row r="4087" ht="12" hidden="1" customHeight="1"/>
    <row r="4088" ht="12" hidden="1" customHeight="1"/>
    <row r="4089" ht="12" hidden="1" customHeight="1"/>
    <row r="4090" ht="12" hidden="1" customHeight="1"/>
    <row r="4091" ht="12" hidden="1" customHeight="1"/>
    <row r="4092" ht="12" hidden="1" customHeight="1"/>
    <row r="4093" ht="12" hidden="1" customHeight="1"/>
    <row r="4094" ht="12" hidden="1" customHeight="1"/>
    <row r="4095" ht="12" hidden="1" customHeight="1"/>
    <row r="4096" ht="12" hidden="1" customHeight="1"/>
    <row r="4097" ht="12" hidden="1" customHeight="1"/>
    <row r="4098" ht="12" hidden="1" customHeight="1"/>
    <row r="4099" ht="12" hidden="1" customHeight="1"/>
    <row r="4100" ht="12" hidden="1" customHeight="1"/>
    <row r="4101" ht="12" hidden="1" customHeight="1"/>
    <row r="4102" ht="12" hidden="1" customHeight="1"/>
    <row r="4103" ht="12" hidden="1" customHeight="1"/>
    <row r="4104" ht="12" hidden="1" customHeight="1"/>
    <row r="4105" ht="12" hidden="1" customHeight="1"/>
    <row r="4106" ht="12" hidden="1" customHeight="1"/>
    <row r="4107" ht="12" hidden="1" customHeight="1"/>
    <row r="4108" ht="12" hidden="1" customHeight="1"/>
    <row r="4109" ht="12" hidden="1" customHeight="1"/>
    <row r="4110" ht="12" hidden="1" customHeight="1"/>
    <row r="4111" ht="12" hidden="1" customHeight="1"/>
    <row r="4112" ht="12" hidden="1" customHeight="1"/>
    <row r="4113" ht="12" hidden="1" customHeight="1"/>
    <row r="4114" ht="12" hidden="1" customHeight="1"/>
    <row r="4115" ht="12" hidden="1" customHeight="1"/>
    <row r="4116" ht="12" hidden="1" customHeight="1"/>
    <row r="4117" ht="12" hidden="1" customHeight="1"/>
    <row r="4118" ht="12" hidden="1" customHeight="1"/>
    <row r="4119" ht="12" hidden="1" customHeight="1"/>
    <row r="4120" ht="12" hidden="1" customHeight="1"/>
    <row r="4121" ht="12" hidden="1" customHeight="1"/>
    <row r="4122" ht="12" hidden="1" customHeight="1"/>
    <row r="4123" ht="12" hidden="1" customHeight="1"/>
    <row r="4124" ht="12" hidden="1" customHeight="1"/>
    <row r="4125" ht="12" hidden="1" customHeight="1"/>
    <row r="4126" ht="12" hidden="1" customHeight="1"/>
    <row r="4127" ht="12" hidden="1" customHeight="1"/>
    <row r="4128" ht="12" hidden="1" customHeight="1"/>
    <row r="4129" ht="12" hidden="1" customHeight="1"/>
    <row r="4130" ht="12" hidden="1" customHeight="1"/>
    <row r="4131" ht="12" hidden="1" customHeight="1"/>
    <row r="4132" ht="12" hidden="1" customHeight="1"/>
    <row r="4133" ht="12" hidden="1" customHeight="1"/>
    <row r="4134" ht="12" hidden="1" customHeight="1"/>
    <row r="4135" ht="12" hidden="1" customHeight="1"/>
    <row r="4136" ht="12" hidden="1" customHeight="1"/>
    <row r="4137" ht="12" hidden="1" customHeight="1"/>
    <row r="4138" ht="12" hidden="1" customHeight="1"/>
    <row r="4139" ht="12" hidden="1" customHeight="1"/>
    <row r="4140" ht="12" hidden="1" customHeight="1"/>
    <row r="4141" ht="12" hidden="1" customHeight="1"/>
    <row r="4142" ht="12" hidden="1" customHeight="1"/>
    <row r="4143" ht="12" hidden="1" customHeight="1"/>
    <row r="4144" ht="12" hidden="1" customHeight="1"/>
    <row r="4145" ht="12" hidden="1" customHeight="1"/>
    <row r="4146" ht="12" hidden="1" customHeight="1"/>
    <row r="4147" ht="12" hidden="1" customHeight="1"/>
    <row r="4148" ht="12" hidden="1" customHeight="1"/>
    <row r="4149" ht="12" hidden="1" customHeight="1"/>
    <row r="4150" ht="12" hidden="1" customHeight="1"/>
    <row r="4151" ht="12" hidden="1" customHeight="1"/>
    <row r="4152" ht="12" hidden="1" customHeight="1"/>
    <row r="4153" ht="12" hidden="1" customHeight="1"/>
    <row r="4154" ht="12" hidden="1" customHeight="1"/>
    <row r="4155" ht="12" hidden="1" customHeight="1"/>
    <row r="4156" ht="12" hidden="1" customHeight="1"/>
    <row r="4157" ht="12" hidden="1" customHeight="1"/>
    <row r="4158" ht="12" hidden="1" customHeight="1"/>
    <row r="4159" ht="12" hidden="1" customHeight="1"/>
    <row r="4160" ht="12" hidden="1" customHeight="1"/>
    <row r="4161" ht="12" hidden="1" customHeight="1"/>
    <row r="4162" ht="12" hidden="1" customHeight="1"/>
    <row r="4163" ht="12" hidden="1" customHeight="1"/>
    <row r="4164" ht="12" hidden="1" customHeight="1"/>
    <row r="4165" ht="12" hidden="1" customHeight="1"/>
    <row r="4166" ht="12" hidden="1" customHeight="1"/>
    <row r="4167" ht="12" hidden="1" customHeight="1"/>
    <row r="4168" ht="12" hidden="1" customHeight="1"/>
    <row r="4169" ht="12" hidden="1" customHeight="1"/>
    <row r="4170" ht="12" hidden="1" customHeight="1"/>
    <row r="4171" ht="12" hidden="1" customHeight="1"/>
    <row r="4172" ht="12" hidden="1" customHeight="1"/>
    <row r="4173" ht="12" hidden="1" customHeight="1"/>
    <row r="4174" ht="12" hidden="1" customHeight="1"/>
    <row r="4175" ht="12" hidden="1" customHeight="1"/>
    <row r="4176" ht="12" hidden="1" customHeight="1"/>
    <row r="4177" ht="12" hidden="1" customHeight="1"/>
    <row r="4178" ht="12" hidden="1" customHeight="1"/>
    <row r="4179" ht="12" hidden="1" customHeight="1"/>
    <row r="4180" ht="12" hidden="1" customHeight="1"/>
    <row r="4181" ht="12" hidden="1" customHeight="1"/>
    <row r="4182" ht="12" hidden="1" customHeight="1"/>
    <row r="4183" ht="12" hidden="1" customHeight="1"/>
    <row r="4184" ht="12" hidden="1" customHeight="1"/>
    <row r="4185" ht="12" hidden="1" customHeight="1"/>
    <row r="4186" ht="12" hidden="1" customHeight="1"/>
    <row r="4187" ht="12" hidden="1" customHeight="1"/>
    <row r="4188" ht="12" hidden="1" customHeight="1"/>
    <row r="4189" ht="12" hidden="1" customHeight="1"/>
    <row r="4190" ht="12" hidden="1" customHeight="1"/>
    <row r="4191" ht="12" hidden="1" customHeight="1"/>
    <row r="4192" ht="12" hidden="1" customHeight="1"/>
    <row r="4193" ht="12" hidden="1" customHeight="1"/>
    <row r="4194" ht="12" hidden="1" customHeight="1"/>
    <row r="4195" ht="12" hidden="1" customHeight="1"/>
    <row r="4196" ht="12" hidden="1" customHeight="1"/>
    <row r="4197" ht="12" hidden="1" customHeight="1"/>
    <row r="4198" ht="12" hidden="1" customHeight="1"/>
    <row r="4199" ht="12" hidden="1" customHeight="1"/>
    <row r="4200" ht="12" hidden="1" customHeight="1"/>
    <row r="4201" ht="12" hidden="1" customHeight="1"/>
    <row r="4202" ht="12" hidden="1" customHeight="1"/>
    <row r="4203" ht="12" hidden="1" customHeight="1"/>
    <row r="4204" ht="12" hidden="1" customHeight="1"/>
    <row r="4205" ht="12" hidden="1" customHeight="1"/>
    <row r="4206" ht="12" hidden="1" customHeight="1"/>
    <row r="4207" ht="12" hidden="1" customHeight="1"/>
    <row r="4208" ht="12" hidden="1" customHeight="1"/>
    <row r="4209" ht="12" hidden="1" customHeight="1"/>
    <row r="4210" ht="12" hidden="1" customHeight="1"/>
    <row r="4211" ht="12" hidden="1" customHeight="1"/>
    <row r="4212" ht="12" hidden="1" customHeight="1"/>
    <row r="4213" ht="12" hidden="1" customHeight="1"/>
    <row r="4214" ht="12" hidden="1" customHeight="1"/>
    <row r="4215" ht="12" hidden="1" customHeight="1"/>
    <row r="4216" ht="12" hidden="1" customHeight="1"/>
    <row r="4217" ht="12" hidden="1" customHeight="1"/>
    <row r="4218" ht="12" hidden="1" customHeight="1"/>
    <row r="4219" ht="12" hidden="1" customHeight="1"/>
    <row r="4220" ht="12" hidden="1" customHeight="1"/>
    <row r="4221" ht="12" hidden="1" customHeight="1"/>
    <row r="4222" ht="12" hidden="1" customHeight="1"/>
    <row r="4223" ht="12" hidden="1" customHeight="1"/>
    <row r="4224" ht="12" hidden="1" customHeight="1"/>
    <row r="4225" ht="12" hidden="1" customHeight="1"/>
    <row r="4226" ht="12" hidden="1" customHeight="1"/>
    <row r="4227" ht="12" hidden="1" customHeight="1"/>
    <row r="4228" ht="12" hidden="1" customHeight="1"/>
    <row r="4229" ht="12" hidden="1" customHeight="1"/>
    <row r="4230" ht="12" hidden="1" customHeight="1"/>
    <row r="4231" ht="12" hidden="1" customHeight="1"/>
    <row r="4232" ht="12" hidden="1" customHeight="1"/>
    <row r="4233" ht="12" hidden="1" customHeight="1"/>
    <row r="4234" ht="12" hidden="1" customHeight="1"/>
    <row r="4235" ht="12" hidden="1" customHeight="1"/>
    <row r="4236" ht="12" hidden="1" customHeight="1"/>
    <row r="4237" ht="12" hidden="1" customHeight="1"/>
    <row r="4238" ht="12" hidden="1" customHeight="1"/>
    <row r="4239" ht="12" hidden="1" customHeight="1"/>
    <row r="4240" ht="12" hidden="1" customHeight="1"/>
    <row r="4241" ht="12" hidden="1" customHeight="1"/>
    <row r="4242" ht="12" hidden="1" customHeight="1"/>
    <row r="4243" ht="12" hidden="1" customHeight="1"/>
    <row r="4244" ht="12" hidden="1" customHeight="1"/>
    <row r="4245" ht="12" hidden="1" customHeight="1"/>
    <row r="4246" ht="12" hidden="1" customHeight="1"/>
    <row r="4247" ht="12" hidden="1" customHeight="1"/>
    <row r="4248" ht="12" hidden="1" customHeight="1"/>
    <row r="4249" ht="12" hidden="1" customHeight="1"/>
    <row r="4250" ht="12" hidden="1" customHeight="1"/>
    <row r="4251" ht="12" hidden="1" customHeight="1"/>
    <row r="4252" ht="12" hidden="1" customHeight="1"/>
    <row r="4253" ht="12" hidden="1" customHeight="1"/>
    <row r="4254" ht="12" hidden="1" customHeight="1"/>
    <row r="4255" ht="12" hidden="1" customHeight="1"/>
    <row r="4256" ht="12" hidden="1" customHeight="1"/>
    <row r="4257" ht="12" hidden="1" customHeight="1"/>
    <row r="4258" ht="12" hidden="1" customHeight="1"/>
    <row r="4259" ht="12" hidden="1" customHeight="1"/>
    <row r="4260" ht="12" hidden="1" customHeight="1"/>
    <row r="4261" ht="12" hidden="1" customHeight="1"/>
    <row r="4262" ht="12" hidden="1" customHeight="1"/>
    <row r="4263" ht="12" hidden="1" customHeight="1"/>
    <row r="4264" ht="12" hidden="1" customHeight="1"/>
    <row r="4265" ht="12" hidden="1" customHeight="1"/>
    <row r="4266" ht="12" hidden="1" customHeight="1"/>
    <row r="4267" ht="12" hidden="1" customHeight="1"/>
    <row r="4268" ht="12" hidden="1" customHeight="1"/>
    <row r="4269" ht="12" hidden="1" customHeight="1"/>
    <row r="4270" ht="12" hidden="1" customHeight="1"/>
    <row r="4271" ht="12" hidden="1" customHeight="1"/>
    <row r="4272" ht="12" hidden="1" customHeight="1"/>
    <row r="4273" ht="12" hidden="1" customHeight="1"/>
    <row r="4274" ht="12" hidden="1" customHeight="1"/>
    <row r="4275" ht="12" hidden="1" customHeight="1"/>
    <row r="4276" ht="12" hidden="1" customHeight="1"/>
    <row r="4277" ht="12" hidden="1" customHeight="1"/>
    <row r="4278" ht="12" hidden="1" customHeight="1"/>
    <row r="4279" ht="12" hidden="1" customHeight="1"/>
    <row r="4280" ht="12" hidden="1" customHeight="1"/>
    <row r="4281" ht="12" hidden="1" customHeight="1"/>
    <row r="4282" ht="12" hidden="1" customHeight="1"/>
    <row r="4283" ht="12" hidden="1" customHeight="1"/>
    <row r="4284" ht="12" hidden="1" customHeight="1"/>
    <row r="4285" ht="12" hidden="1" customHeight="1"/>
    <row r="4286" ht="12" hidden="1" customHeight="1"/>
    <row r="4287" ht="12" hidden="1" customHeight="1"/>
    <row r="4288" ht="12" hidden="1" customHeight="1"/>
    <row r="4289" ht="12" hidden="1" customHeight="1"/>
    <row r="4290" ht="12" hidden="1" customHeight="1"/>
    <row r="4291" ht="12" hidden="1" customHeight="1"/>
    <row r="4292" ht="12" hidden="1" customHeight="1"/>
    <row r="4293" ht="12" hidden="1" customHeight="1"/>
    <row r="4294" ht="12" hidden="1" customHeight="1"/>
    <row r="4295" ht="12" hidden="1" customHeight="1"/>
    <row r="4296" ht="12" hidden="1" customHeight="1"/>
    <row r="4297" ht="12" hidden="1" customHeight="1"/>
    <row r="4298" ht="12" hidden="1" customHeight="1"/>
    <row r="4299" ht="12" hidden="1" customHeight="1"/>
    <row r="4300" ht="12" hidden="1" customHeight="1"/>
    <row r="4301" ht="12" hidden="1" customHeight="1"/>
    <row r="4302" ht="12" hidden="1" customHeight="1"/>
    <row r="4303" ht="12" hidden="1" customHeight="1"/>
    <row r="4304" ht="12" hidden="1" customHeight="1"/>
    <row r="4305" ht="12" hidden="1" customHeight="1"/>
    <row r="4306" ht="12" hidden="1" customHeight="1"/>
    <row r="4307" ht="12" hidden="1" customHeight="1"/>
    <row r="4308" ht="12" hidden="1" customHeight="1"/>
    <row r="4309" ht="12" hidden="1" customHeight="1"/>
    <row r="4310" ht="12" hidden="1" customHeight="1"/>
    <row r="4311" ht="12" hidden="1" customHeight="1"/>
    <row r="4312" ht="12" hidden="1" customHeight="1"/>
    <row r="4313" ht="12" hidden="1" customHeight="1"/>
    <row r="4314" ht="12" hidden="1" customHeight="1"/>
    <row r="4315" ht="12" hidden="1" customHeight="1"/>
    <row r="4316" ht="12" hidden="1" customHeight="1"/>
    <row r="4317" ht="12" hidden="1" customHeight="1"/>
    <row r="4318" ht="12" hidden="1" customHeight="1"/>
    <row r="4319" ht="12" hidden="1" customHeight="1"/>
    <row r="4320" ht="12" hidden="1" customHeight="1"/>
    <row r="4321" ht="12" hidden="1" customHeight="1"/>
    <row r="4322" ht="12" hidden="1" customHeight="1"/>
    <row r="4323" ht="12" hidden="1" customHeight="1"/>
    <row r="4324" ht="12" hidden="1" customHeight="1"/>
    <row r="4325" ht="12" hidden="1" customHeight="1"/>
    <row r="4326" ht="12" hidden="1" customHeight="1"/>
    <row r="4327" ht="12" hidden="1" customHeight="1"/>
    <row r="4328" ht="12" hidden="1" customHeight="1"/>
    <row r="4329" ht="12" hidden="1" customHeight="1"/>
    <row r="4330" ht="12" hidden="1" customHeight="1"/>
    <row r="4331" ht="12" hidden="1" customHeight="1"/>
    <row r="4332" ht="12" hidden="1" customHeight="1"/>
    <row r="4333" ht="12" hidden="1" customHeight="1"/>
    <row r="4334" ht="12" hidden="1" customHeight="1"/>
    <row r="4335" ht="12" hidden="1" customHeight="1"/>
    <row r="4336" ht="12" hidden="1" customHeight="1"/>
    <row r="4337" ht="12" hidden="1" customHeight="1"/>
    <row r="4338" ht="12" hidden="1" customHeight="1"/>
    <row r="4339" ht="12" hidden="1" customHeight="1"/>
    <row r="4340" ht="12" hidden="1" customHeight="1"/>
    <row r="4341" ht="12" hidden="1" customHeight="1"/>
    <row r="4342" ht="12" hidden="1" customHeight="1"/>
    <row r="4343" ht="12" hidden="1" customHeight="1"/>
    <row r="4344" ht="12" hidden="1" customHeight="1"/>
    <row r="4345" ht="12" hidden="1" customHeight="1"/>
    <row r="4346" ht="12" hidden="1" customHeight="1"/>
    <row r="4347" ht="12" hidden="1" customHeight="1"/>
    <row r="4348" ht="12" hidden="1" customHeight="1"/>
    <row r="4349" ht="12" hidden="1" customHeight="1"/>
    <row r="4350" ht="12" hidden="1" customHeight="1"/>
    <row r="4351" ht="12" hidden="1" customHeight="1"/>
    <row r="4352" ht="12" hidden="1" customHeight="1"/>
    <row r="4353" ht="12" hidden="1" customHeight="1"/>
    <row r="4354" ht="12" hidden="1" customHeight="1"/>
    <row r="4355" ht="12" hidden="1" customHeight="1"/>
    <row r="4356" ht="12" hidden="1" customHeight="1"/>
    <row r="4357" ht="12" hidden="1" customHeight="1"/>
    <row r="4358" ht="12" hidden="1" customHeight="1"/>
    <row r="4359" ht="12" hidden="1" customHeight="1"/>
    <row r="4360" ht="12" hidden="1" customHeight="1"/>
    <row r="4361" ht="12" hidden="1" customHeight="1"/>
    <row r="4362" ht="12" hidden="1" customHeight="1"/>
    <row r="4363" ht="12" hidden="1" customHeight="1"/>
    <row r="4364" ht="12" hidden="1" customHeight="1"/>
    <row r="4365" ht="12" hidden="1" customHeight="1"/>
    <row r="4366" ht="12" hidden="1" customHeight="1"/>
    <row r="4367" ht="12" hidden="1" customHeight="1"/>
    <row r="4368" ht="12" hidden="1" customHeight="1"/>
    <row r="4369" ht="12" hidden="1" customHeight="1"/>
    <row r="4370" ht="12" hidden="1" customHeight="1"/>
    <row r="4371" ht="12" hidden="1" customHeight="1"/>
    <row r="4372" ht="12" hidden="1" customHeight="1"/>
    <row r="4373" ht="12" hidden="1" customHeight="1"/>
    <row r="4374" ht="12" hidden="1" customHeight="1"/>
    <row r="4375" ht="12" hidden="1" customHeight="1"/>
    <row r="4376" ht="12" hidden="1" customHeight="1"/>
    <row r="4377" ht="12" hidden="1" customHeight="1"/>
    <row r="4378" ht="12" hidden="1" customHeight="1"/>
    <row r="4379" ht="12" hidden="1" customHeight="1"/>
    <row r="4380" ht="12" hidden="1" customHeight="1"/>
    <row r="4381" ht="12" hidden="1" customHeight="1"/>
    <row r="4382" ht="12" hidden="1" customHeight="1"/>
    <row r="4383" ht="12" hidden="1" customHeight="1"/>
    <row r="4384" ht="12" hidden="1" customHeight="1"/>
    <row r="4385" ht="12" hidden="1" customHeight="1"/>
    <row r="4386" ht="12" hidden="1" customHeight="1"/>
    <row r="4387" ht="12" hidden="1" customHeight="1"/>
    <row r="4388" ht="12" hidden="1" customHeight="1"/>
    <row r="4389" ht="12" hidden="1" customHeight="1"/>
    <row r="4390" ht="12" hidden="1" customHeight="1"/>
    <row r="4391" ht="12" hidden="1" customHeight="1"/>
    <row r="4392" ht="12" hidden="1" customHeight="1"/>
    <row r="4393" ht="12" hidden="1" customHeight="1"/>
    <row r="4394" ht="12" hidden="1" customHeight="1"/>
    <row r="4395" ht="12" hidden="1" customHeight="1"/>
    <row r="4396" ht="12" hidden="1" customHeight="1"/>
    <row r="4397" ht="12" hidden="1" customHeight="1"/>
    <row r="4398" ht="12" hidden="1" customHeight="1"/>
    <row r="4399" ht="12" hidden="1" customHeight="1"/>
    <row r="4400" ht="12" hidden="1" customHeight="1"/>
    <row r="4401" ht="12" hidden="1" customHeight="1"/>
    <row r="4402" ht="12" hidden="1" customHeight="1"/>
    <row r="4403" ht="12" hidden="1" customHeight="1"/>
    <row r="4404" ht="12" hidden="1" customHeight="1"/>
    <row r="4405" ht="12" hidden="1" customHeight="1"/>
    <row r="4406" ht="12" hidden="1" customHeight="1"/>
    <row r="4407" ht="12" hidden="1" customHeight="1"/>
    <row r="4408" ht="12" hidden="1" customHeight="1"/>
    <row r="4409" ht="12" hidden="1" customHeight="1"/>
    <row r="4410" ht="12" hidden="1" customHeight="1"/>
    <row r="4411" ht="12" hidden="1" customHeight="1"/>
    <row r="4412" ht="12" hidden="1" customHeight="1"/>
    <row r="4413" ht="12" hidden="1" customHeight="1"/>
    <row r="4414" ht="12" hidden="1" customHeight="1"/>
    <row r="4415" ht="12" hidden="1" customHeight="1"/>
    <row r="4416" ht="12" hidden="1" customHeight="1"/>
    <row r="4417" ht="12" hidden="1" customHeight="1"/>
    <row r="4418" ht="12" hidden="1" customHeight="1"/>
    <row r="4419" ht="12" hidden="1" customHeight="1"/>
    <row r="4420" ht="12" hidden="1" customHeight="1"/>
    <row r="4421" ht="12" hidden="1" customHeight="1"/>
    <row r="4422" ht="12" hidden="1" customHeight="1"/>
    <row r="4423" ht="12" hidden="1" customHeight="1"/>
    <row r="4424" ht="12" hidden="1" customHeight="1"/>
    <row r="4425" ht="12" hidden="1" customHeight="1"/>
    <row r="4426" ht="12" hidden="1" customHeight="1"/>
    <row r="4427" ht="12" hidden="1" customHeight="1"/>
    <row r="4428" ht="12" hidden="1" customHeight="1"/>
    <row r="4429" ht="12" hidden="1" customHeight="1"/>
    <row r="4430" ht="12" hidden="1" customHeight="1"/>
    <row r="4431" ht="12" hidden="1" customHeight="1"/>
    <row r="4432" ht="12" hidden="1" customHeight="1"/>
    <row r="4433" ht="12" hidden="1" customHeight="1"/>
    <row r="4434" ht="12" hidden="1" customHeight="1"/>
    <row r="4435" ht="12" hidden="1" customHeight="1"/>
    <row r="4436" ht="12" hidden="1" customHeight="1"/>
    <row r="4437" ht="12" hidden="1" customHeight="1"/>
    <row r="4438" ht="12" hidden="1" customHeight="1"/>
    <row r="4439" ht="12" hidden="1" customHeight="1"/>
    <row r="4440" ht="12" hidden="1" customHeight="1"/>
    <row r="4441" ht="12" hidden="1" customHeight="1"/>
    <row r="4442" ht="12" hidden="1" customHeight="1"/>
    <row r="4443" ht="12" hidden="1" customHeight="1"/>
    <row r="4444" ht="12" hidden="1" customHeight="1"/>
    <row r="4445" ht="12" hidden="1" customHeight="1"/>
    <row r="4446" ht="12" hidden="1" customHeight="1"/>
    <row r="4447" ht="12" hidden="1" customHeight="1"/>
    <row r="4448" ht="12" hidden="1" customHeight="1"/>
    <row r="4449" ht="12" hidden="1" customHeight="1"/>
    <row r="4450" ht="12" hidden="1" customHeight="1"/>
    <row r="4451" ht="12" hidden="1" customHeight="1"/>
    <row r="4452" ht="12" hidden="1" customHeight="1"/>
    <row r="4453" ht="12" hidden="1" customHeight="1"/>
    <row r="4454" ht="12" hidden="1" customHeight="1"/>
    <row r="4455" ht="12" hidden="1" customHeight="1"/>
    <row r="4456" ht="12" hidden="1" customHeight="1"/>
    <row r="4457" ht="12" hidden="1" customHeight="1"/>
    <row r="4458" ht="12" hidden="1" customHeight="1"/>
    <row r="4459" ht="12" hidden="1" customHeight="1"/>
    <row r="4460" ht="12" hidden="1" customHeight="1"/>
    <row r="4461" ht="12" hidden="1" customHeight="1"/>
    <row r="4462" ht="12" hidden="1" customHeight="1"/>
    <row r="4463" ht="12" hidden="1" customHeight="1"/>
    <row r="4464" ht="12" hidden="1" customHeight="1"/>
    <row r="4465" ht="12" hidden="1" customHeight="1"/>
    <row r="4466" ht="12" hidden="1" customHeight="1"/>
    <row r="4467" ht="12" hidden="1" customHeight="1"/>
    <row r="4468" ht="12" hidden="1" customHeight="1"/>
    <row r="4469" ht="12" hidden="1" customHeight="1"/>
    <row r="4470" ht="12" hidden="1" customHeight="1"/>
    <row r="4471" ht="12" hidden="1" customHeight="1"/>
    <row r="4472" ht="12" hidden="1" customHeight="1"/>
    <row r="4473" ht="12" hidden="1" customHeight="1"/>
    <row r="4474" ht="12" hidden="1" customHeight="1"/>
    <row r="4475" ht="12" hidden="1" customHeight="1"/>
    <row r="4476" ht="12" hidden="1" customHeight="1"/>
    <row r="4477" ht="12" hidden="1" customHeight="1"/>
    <row r="4478" ht="12" hidden="1" customHeight="1"/>
    <row r="4479" ht="12" hidden="1" customHeight="1"/>
    <row r="4480" ht="12" hidden="1" customHeight="1"/>
    <row r="4481" ht="12" hidden="1" customHeight="1"/>
    <row r="4482" ht="12" hidden="1" customHeight="1"/>
    <row r="4483" ht="12" hidden="1" customHeight="1"/>
    <row r="4484" ht="12" hidden="1" customHeight="1"/>
    <row r="4485" ht="12" hidden="1" customHeight="1"/>
    <row r="4486" ht="12" hidden="1" customHeight="1"/>
    <row r="4487" ht="12" hidden="1" customHeight="1"/>
    <row r="4488" ht="12" hidden="1" customHeight="1"/>
    <row r="4489" ht="12" hidden="1" customHeight="1"/>
    <row r="4490" ht="12" hidden="1" customHeight="1"/>
    <row r="4491" ht="12" hidden="1" customHeight="1"/>
    <row r="4492" ht="12" hidden="1" customHeight="1"/>
    <row r="4493" ht="12" hidden="1" customHeight="1"/>
    <row r="4494" ht="12" hidden="1" customHeight="1"/>
    <row r="4495" ht="12" hidden="1" customHeight="1"/>
    <row r="4496" ht="12" hidden="1" customHeight="1"/>
    <row r="4497" ht="12" hidden="1" customHeight="1"/>
    <row r="4498" ht="12" hidden="1" customHeight="1"/>
    <row r="4499" ht="12" hidden="1" customHeight="1"/>
    <row r="4500" ht="12" hidden="1" customHeight="1"/>
    <row r="4501" ht="12" hidden="1" customHeight="1"/>
    <row r="4502" ht="12" hidden="1" customHeight="1"/>
    <row r="4503" ht="12" hidden="1" customHeight="1"/>
    <row r="4504" ht="12" hidden="1" customHeight="1"/>
    <row r="4505" ht="12" hidden="1" customHeight="1"/>
    <row r="4506" ht="12" hidden="1" customHeight="1"/>
    <row r="4507" ht="12" hidden="1" customHeight="1"/>
    <row r="4508" ht="12" hidden="1" customHeight="1"/>
    <row r="4509" ht="12" hidden="1" customHeight="1"/>
    <row r="4510" ht="12" hidden="1" customHeight="1"/>
    <row r="4511" ht="12" hidden="1" customHeight="1"/>
    <row r="4512" ht="12" hidden="1" customHeight="1"/>
    <row r="4513" ht="12" hidden="1" customHeight="1"/>
    <row r="4514" ht="12" hidden="1" customHeight="1"/>
    <row r="4515" ht="12" hidden="1" customHeight="1"/>
    <row r="4516" ht="12" hidden="1" customHeight="1"/>
    <row r="4517" ht="12" hidden="1" customHeight="1"/>
    <row r="4518" ht="12" hidden="1" customHeight="1"/>
    <row r="4519" ht="12" hidden="1" customHeight="1"/>
    <row r="4520" ht="12" hidden="1" customHeight="1"/>
    <row r="4521" ht="12" hidden="1" customHeight="1"/>
    <row r="4522" ht="12" hidden="1" customHeight="1"/>
    <row r="4523" ht="12" hidden="1" customHeight="1"/>
    <row r="4524" ht="12" hidden="1" customHeight="1"/>
    <row r="4525" ht="12" hidden="1" customHeight="1"/>
    <row r="4526" ht="12" hidden="1" customHeight="1"/>
    <row r="4527" ht="12" hidden="1" customHeight="1"/>
    <row r="4528" ht="12" hidden="1" customHeight="1"/>
    <row r="4529" ht="12" hidden="1" customHeight="1"/>
    <row r="4530" ht="12" hidden="1" customHeight="1"/>
    <row r="4531" ht="12" hidden="1" customHeight="1"/>
    <row r="4532" ht="12" hidden="1" customHeight="1"/>
    <row r="4533" ht="12" hidden="1" customHeight="1"/>
    <row r="4534" ht="12" hidden="1" customHeight="1"/>
    <row r="4535" ht="12" hidden="1" customHeight="1"/>
    <row r="4536" ht="12" hidden="1" customHeight="1"/>
    <row r="4537" ht="12" hidden="1" customHeight="1"/>
    <row r="4538" ht="12" hidden="1" customHeight="1"/>
    <row r="4539" ht="12" hidden="1" customHeight="1"/>
    <row r="4540" ht="12" hidden="1" customHeight="1"/>
    <row r="4541" ht="12" hidden="1" customHeight="1"/>
    <row r="4542" ht="12" hidden="1" customHeight="1"/>
    <row r="4543" ht="12" hidden="1" customHeight="1"/>
    <row r="4544" ht="12" hidden="1" customHeight="1"/>
    <row r="4545" ht="12" hidden="1" customHeight="1"/>
    <row r="4546" ht="12" hidden="1" customHeight="1"/>
    <row r="4547" ht="12" hidden="1" customHeight="1"/>
    <row r="4548" ht="12" hidden="1" customHeight="1"/>
    <row r="4549" ht="12" hidden="1" customHeight="1"/>
    <row r="4550" ht="12" hidden="1" customHeight="1"/>
    <row r="4551" ht="12" hidden="1" customHeight="1"/>
    <row r="4552" ht="12" hidden="1" customHeight="1"/>
    <row r="4553" ht="12" hidden="1" customHeight="1"/>
    <row r="4554" ht="12" hidden="1" customHeight="1"/>
    <row r="4555" ht="12" hidden="1" customHeight="1"/>
    <row r="4556" ht="12" hidden="1" customHeight="1"/>
    <row r="4557" ht="12" hidden="1" customHeight="1"/>
    <row r="4558" ht="12" hidden="1" customHeight="1"/>
    <row r="4559" ht="12" hidden="1" customHeight="1"/>
    <row r="4560" ht="12" hidden="1" customHeight="1"/>
    <row r="4561" ht="12" hidden="1" customHeight="1"/>
    <row r="4562" ht="12" hidden="1" customHeight="1"/>
    <row r="4563" ht="12" hidden="1" customHeight="1"/>
    <row r="4564" ht="12" hidden="1" customHeight="1"/>
    <row r="4565" ht="12" hidden="1" customHeight="1"/>
    <row r="4566" ht="12" hidden="1" customHeight="1"/>
    <row r="4567" ht="12" hidden="1" customHeight="1"/>
    <row r="4568" ht="12" hidden="1" customHeight="1"/>
    <row r="4569" ht="12" hidden="1" customHeight="1"/>
    <row r="4570" ht="12" hidden="1" customHeight="1"/>
    <row r="4571" ht="12" hidden="1" customHeight="1"/>
    <row r="4572" ht="12" hidden="1" customHeight="1"/>
    <row r="4573" ht="12" hidden="1" customHeight="1"/>
    <row r="4574" ht="12" hidden="1" customHeight="1"/>
    <row r="4575" ht="12" hidden="1" customHeight="1"/>
    <row r="4576" ht="12" hidden="1" customHeight="1"/>
    <row r="4577" ht="12" hidden="1" customHeight="1"/>
    <row r="4578" ht="12" hidden="1" customHeight="1"/>
    <row r="4579" ht="12" hidden="1" customHeight="1"/>
    <row r="4580" ht="12" hidden="1" customHeight="1"/>
    <row r="4581" ht="12" hidden="1" customHeight="1"/>
    <row r="4582" ht="12" hidden="1" customHeight="1"/>
    <row r="4583" ht="12" hidden="1" customHeight="1"/>
    <row r="4584" ht="12" hidden="1" customHeight="1"/>
    <row r="4585" ht="12" hidden="1" customHeight="1"/>
    <row r="4586" ht="12" hidden="1" customHeight="1"/>
    <row r="4587" ht="12" hidden="1" customHeight="1"/>
    <row r="4588" ht="12" hidden="1" customHeight="1"/>
    <row r="4589" ht="12" hidden="1" customHeight="1"/>
    <row r="4590" ht="12" hidden="1" customHeight="1"/>
    <row r="4591" ht="12" hidden="1" customHeight="1"/>
    <row r="4592" ht="12" hidden="1" customHeight="1"/>
    <row r="4593" ht="12" hidden="1" customHeight="1"/>
    <row r="4594" ht="12" hidden="1" customHeight="1"/>
    <row r="4595" ht="12" hidden="1" customHeight="1"/>
    <row r="4596" ht="12" hidden="1" customHeight="1"/>
    <row r="4597" ht="12" hidden="1" customHeight="1"/>
    <row r="4598" ht="12" hidden="1" customHeight="1"/>
    <row r="4599" ht="12" hidden="1" customHeight="1"/>
    <row r="4600" ht="12" hidden="1" customHeight="1"/>
    <row r="4601" ht="12" hidden="1" customHeight="1"/>
    <row r="4602" ht="12" hidden="1" customHeight="1"/>
    <row r="4603" ht="12" hidden="1" customHeight="1"/>
    <row r="4604" ht="12" hidden="1" customHeight="1"/>
    <row r="4605" ht="12" hidden="1" customHeight="1"/>
    <row r="4606" ht="12" hidden="1" customHeight="1"/>
    <row r="4607" ht="12" hidden="1" customHeight="1"/>
    <row r="4608" ht="12" hidden="1" customHeight="1"/>
    <row r="4609" ht="12" hidden="1" customHeight="1"/>
    <row r="4610" ht="12" hidden="1" customHeight="1"/>
    <row r="4611" ht="12" hidden="1" customHeight="1"/>
    <row r="4612" ht="12" hidden="1" customHeight="1"/>
    <row r="4613" ht="12" hidden="1" customHeight="1"/>
    <row r="4614" ht="12" hidden="1" customHeight="1"/>
    <row r="4615" ht="12" hidden="1" customHeight="1"/>
    <row r="4616" ht="12" hidden="1" customHeight="1"/>
    <row r="4617" ht="12" hidden="1" customHeight="1"/>
    <row r="4618" ht="12" hidden="1" customHeight="1"/>
    <row r="4619" ht="12" hidden="1" customHeight="1"/>
    <row r="4620" ht="12" hidden="1" customHeight="1"/>
    <row r="4621" ht="12" hidden="1" customHeight="1"/>
    <row r="4622" ht="12" hidden="1" customHeight="1"/>
    <row r="4623" ht="12" hidden="1" customHeight="1"/>
    <row r="4624" ht="12" hidden="1" customHeight="1"/>
    <row r="4625" ht="12" hidden="1" customHeight="1"/>
    <row r="4626" ht="12" hidden="1" customHeight="1"/>
    <row r="4627" ht="12" hidden="1" customHeight="1"/>
    <row r="4628" ht="12" hidden="1" customHeight="1"/>
    <row r="4629" ht="12" hidden="1" customHeight="1"/>
    <row r="4630" ht="12" hidden="1" customHeight="1"/>
    <row r="4631" ht="12" hidden="1" customHeight="1"/>
    <row r="4632" ht="12" hidden="1" customHeight="1"/>
    <row r="4633" ht="12" hidden="1" customHeight="1"/>
    <row r="4634" ht="12" hidden="1" customHeight="1"/>
    <row r="4635" ht="12" hidden="1" customHeight="1"/>
    <row r="4636" ht="12" hidden="1" customHeight="1"/>
    <row r="4637" ht="12" hidden="1" customHeight="1"/>
    <row r="4638" ht="12" hidden="1" customHeight="1"/>
    <row r="4639" ht="12" hidden="1" customHeight="1"/>
    <row r="4640" ht="12" hidden="1" customHeight="1"/>
    <row r="4641" ht="12" hidden="1" customHeight="1"/>
    <row r="4642" ht="12" hidden="1" customHeight="1"/>
    <row r="4643" ht="12" hidden="1" customHeight="1"/>
    <row r="4644" ht="12" hidden="1" customHeight="1"/>
    <row r="4645" ht="12" hidden="1" customHeight="1"/>
    <row r="4646" ht="12" hidden="1" customHeight="1"/>
    <row r="4647" ht="12" hidden="1" customHeight="1"/>
    <row r="4648" ht="12" hidden="1" customHeight="1"/>
    <row r="4649" ht="12" hidden="1" customHeight="1"/>
    <row r="4650" ht="12" hidden="1" customHeight="1"/>
    <row r="4651" ht="12" hidden="1" customHeight="1"/>
    <row r="4652" ht="12" hidden="1" customHeight="1"/>
    <row r="4653" ht="12" hidden="1" customHeight="1"/>
    <row r="4654" ht="12" hidden="1" customHeight="1"/>
    <row r="4655" ht="12" hidden="1" customHeight="1"/>
    <row r="4656" ht="12" hidden="1" customHeight="1"/>
    <row r="4657" ht="12" hidden="1" customHeight="1"/>
    <row r="4658" ht="12" hidden="1" customHeight="1"/>
    <row r="4659" ht="12" hidden="1" customHeight="1"/>
    <row r="4660" ht="12" hidden="1" customHeight="1"/>
    <row r="4661" ht="12" hidden="1" customHeight="1"/>
    <row r="4662" ht="12" hidden="1" customHeight="1"/>
    <row r="4663" ht="12" hidden="1" customHeight="1"/>
    <row r="4664" ht="12" hidden="1" customHeight="1"/>
    <row r="4665" ht="12" hidden="1" customHeight="1"/>
    <row r="4666" ht="12" hidden="1" customHeight="1"/>
    <row r="4667" ht="12" hidden="1" customHeight="1"/>
    <row r="4668" ht="12" hidden="1" customHeight="1"/>
    <row r="4669" ht="12" hidden="1" customHeight="1"/>
    <row r="4670" ht="12" hidden="1" customHeight="1"/>
    <row r="4671" ht="12" hidden="1" customHeight="1"/>
    <row r="4672" ht="12" hidden="1" customHeight="1"/>
    <row r="4673" ht="12" hidden="1" customHeight="1"/>
    <row r="4674" ht="12" hidden="1" customHeight="1"/>
    <row r="4675" ht="12" hidden="1" customHeight="1"/>
    <row r="4676" ht="12" hidden="1" customHeight="1"/>
    <row r="4677" ht="12" hidden="1" customHeight="1"/>
    <row r="4678" ht="12" hidden="1" customHeight="1"/>
    <row r="4679" ht="12" hidden="1" customHeight="1"/>
    <row r="4680" ht="12" hidden="1" customHeight="1"/>
    <row r="4681" ht="12" hidden="1" customHeight="1"/>
    <row r="4682" ht="12" hidden="1" customHeight="1"/>
    <row r="4683" ht="12" hidden="1" customHeight="1"/>
    <row r="4684" ht="12" hidden="1" customHeight="1"/>
    <row r="4685" ht="12" hidden="1" customHeight="1"/>
    <row r="4686" ht="12" hidden="1" customHeight="1"/>
    <row r="4687" ht="12" hidden="1" customHeight="1"/>
    <row r="4688" ht="12" hidden="1" customHeight="1"/>
    <row r="4689" ht="12" hidden="1" customHeight="1"/>
    <row r="4690" ht="12" hidden="1" customHeight="1"/>
    <row r="4691" ht="12" hidden="1" customHeight="1"/>
    <row r="4692" ht="12" hidden="1" customHeight="1"/>
    <row r="4693" ht="12" hidden="1" customHeight="1"/>
    <row r="4694" ht="12" hidden="1" customHeight="1"/>
    <row r="4695" ht="12" hidden="1" customHeight="1"/>
    <row r="4696" ht="12" hidden="1" customHeight="1"/>
    <row r="4697" ht="12" hidden="1" customHeight="1"/>
    <row r="4698" ht="12" hidden="1" customHeight="1"/>
    <row r="4699" ht="12" hidden="1" customHeight="1"/>
    <row r="4700" ht="12" hidden="1" customHeight="1"/>
    <row r="4701" ht="12" hidden="1" customHeight="1"/>
    <row r="4702" ht="12" hidden="1" customHeight="1"/>
    <row r="4703" ht="12" hidden="1" customHeight="1"/>
    <row r="4704" ht="12" hidden="1" customHeight="1"/>
    <row r="4705" ht="12" hidden="1" customHeight="1"/>
    <row r="4706" ht="12" hidden="1" customHeight="1"/>
    <row r="4707" ht="12" hidden="1" customHeight="1"/>
    <row r="4708" ht="12" hidden="1" customHeight="1"/>
    <row r="4709" ht="12" hidden="1" customHeight="1"/>
    <row r="4710" ht="12" hidden="1" customHeight="1"/>
    <row r="4711" ht="12" hidden="1" customHeight="1"/>
    <row r="4712" ht="12" hidden="1" customHeight="1"/>
    <row r="4713" ht="12" hidden="1" customHeight="1"/>
    <row r="4714" ht="12" hidden="1" customHeight="1"/>
    <row r="4715" ht="12" hidden="1" customHeight="1"/>
    <row r="4716" ht="12" hidden="1" customHeight="1"/>
    <row r="4717" ht="12" hidden="1" customHeight="1"/>
    <row r="4718" ht="12" hidden="1" customHeight="1"/>
    <row r="4719" ht="12" hidden="1" customHeight="1"/>
    <row r="4720" ht="12" hidden="1" customHeight="1"/>
    <row r="4721" ht="12" hidden="1" customHeight="1"/>
    <row r="4722" ht="12" hidden="1" customHeight="1"/>
    <row r="4723" ht="12" hidden="1" customHeight="1"/>
    <row r="4724" ht="12" hidden="1" customHeight="1"/>
    <row r="4725" ht="12" hidden="1" customHeight="1"/>
    <row r="4726" ht="12" hidden="1" customHeight="1"/>
    <row r="4727" ht="12" hidden="1" customHeight="1"/>
    <row r="4728" ht="12" hidden="1" customHeight="1"/>
    <row r="4729" ht="12" hidden="1" customHeight="1"/>
    <row r="4730" ht="12" hidden="1" customHeight="1"/>
    <row r="4731" ht="12" hidden="1" customHeight="1"/>
    <row r="4732" ht="12" hidden="1" customHeight="1"/>
    <row r="4733" ht="12" hidden="1" customHeight="1"/>
    <row r="4734" ht="12" hidden="1" customHeight="1"/>
    <row r="4735" ht="12" hidden="1" customHeight="1"/>
    <row r="4736" ht="12" hidden="1" customHeight="1"/>
    <row r="4737" ht="12" hidden="1" customHeight="1"/>
    <row r="4738" ht="12" hidden="1" customHeight="1"/>
    <row r="4739" ht="12" hidden="1" customHeight="1"/>
    <row r="4740" ht="12" hidden="1" customHeight="1"/>
    <row r="4741" ht="12" hidden="1" customHeight="1"/>
    <row r="4742" ht="12" hidden="1" customHeight="1"/>
    <row r="4743" ht="12" hidden="1" customHeight="1"/>
    <row r="4744" ht="12" hidden="1" customHeight="1"/>
    <row r="4745" ht="12" hidden="1" customHeight="1"/>
    <row r="4746" ht="12" hidden="1" customHeight="1"/>
    <row r="4747" ht="12" hidden="1" customHeight="1"/>
    <row r="4748" ht="12" hidden="1" customHeight="1"/>
    <row r="4749" ht="12" hidden="1" customHeight="1"/>
    <row r="4750" ht="12" hidden="1" customHeight="1"/>
    <row r="4751" ht="12" hidden="1" customHeight="1"/>
    <row r="4752" ht="12" hidden="1" customHeight="1"/>
    <row r="4753" ht="12" hidden="1" customHeight="1"/>
    <row r="4754" ht="12" hidden="1" customHeight="1"/>
    <row r="4755" ht="12" hidden="1" customHeight="1"/>
    <row r="4756" ht="12" hidden="1" customHeight="1"/>
    <row r="4757" ht="12" hidden="1" customHeight="1"/>
    <row r="4758" ht="12" hidden="1" customHeight="1"/>
    <row r="4759" ht="12" hidden="1" customHeight="1"/>
    <row r="4760" ht="12" hidden="1" customHeight="1"/>
    <row r="4761" ht="12" hidden="1" customHeight="1"/>
    <row r="4762" ht="12" hidden="1" customHeight="1"/>
    <row r="4763" ht="12" hidden="1" customHeight="1"/>
    <row r="4764" ht="12" hidden="1" customHeight="1"/>
    <row r="4765" ht="12" hidden="1" customHeight="1"/>
    <row r="4766" ht="12" hidden="1" customHeight="1"/>
    <row r="4767" ht="12" hidden="1" customHeight="1"/>
    <row r="4768" ht="12" hidden="1" customHeight="1"/>
    <row r="4769" ht="12" hidden="1" customHeight="1"/>
    <row r="4770" ht="12" hidden="1" customHeight="1"/>
    <row r="4771" ht="12" hidden="1" customHeight="1"/>
    <row r="4772" ht="12" hidden="1" customHeight="1"/>
    <row r="4773" ht="12" hidden="1" customHeight="1"/>
    <row r="4774" ht="12" hidden="1" customHeight="1"/>
    <row r="4775" ht="12" hidden="1" customHeight="1"/>
    <row r="4776" ht="12" hidden="1" customHeight="1"/>
    <row r="4777" ht="12" hidden="1" customHeight="1"/>
    <row r="4778" ht="12" hidden="1" customHeight="1"/>
    <row r="4779" ht="12" hidden="1" customHeight="1"/>
    <row r="4780" ht="12" hidden="1" customHeight="1"/>
    <row r="4781" ht="12" hidden="1" customHeight="1"/>
    <row r="4782" ht="12" hidden="1" customHeight="1"/>
    <row r="4783" ht="12" hidden="1" customHeight="1"/>
    <row r="4784" ht="12" hidden="1" customHeight="1"/>
    <row r="4785" ht="12" hidden="1" customHeight="1"/>
    <row r="4786" ht="12" hidden="1" customHeight="1"/>
    <row r="4787" ht="12" hidden="1" customHeight="1"/>
    <row r="4788" ht="12" hidden="1" customHeight="1"/>
    <row r="4789" ht="12" hidden="1" customHeight="1"/>
    <row r="4790" ht="12" hidden="1" customHeight="1"/>
    <row r="4791" ht="12" hidden="1" customHeight="1"/>
    <row r="4792" ht="12" hidden="1" customHeight="1"/>
    <row r="4793" ht="12" hidden="1" customHeight="1"/>
    <row r="4794" ht="12" hidden="1" customHeight="1"/>
    <row r="4795" ht="12" hidden="1" customHeight="1"/>
    <row r="4796" ht="12" hidden="1" customHeight="1"/>
    <row r="4797" ht="12" hidden="1" customHeight="1"/>
    <row r="4798" ht="12" hidden="1" customHeight="1"/>
    <row r="4799" ht="12" hidden="1" customHeight="1"/>
    <row r="4800" ht="12" hidden="1" customHeight="1"/>
    <row r="4801" ht="12" hidden="1" customHeight="1"/>
    <row r="4802" ht="12" hidden="1" customHeight="1"/>
    <row r="4803" ht="12" hidden="1" customHeight="1"/>
    <row r="4804" ht="12" hidden="1" customHeight="1"/>
    <row r="4805" ht="12" hidden="1" customHeight="1"/>
    <row r="4806" ht="12" hidden="1" customHeight="1"/>
    <row r="4807" ht="12" hidden="1" customHeight="1"/>
    <row r="4808" ht="12" hidden="1" customHeight="1"/>
    <row r="4809" ht="12" hidden="1" customHeight="1"/>
    <row r="4810" ht="12" hidden="1" customHeight="1"/>
    <row r="4811" ht="12" hidden="1" customHeight="1"/>
    <row r="4812" ht="12" hidden="1" customHeight="1"/>
    <row r="4813" ht="12" hidden="1" customHeight="1"/>
    <row r="4814" ht="12" hidden="1" customHeight="1"/>
    <row r="4815" ht="12" hidden="1" customHeight="1"/>
    <row r="4816" ht="12" hidden="1" customHeight="1"/>
    <row r="4817" ht="12" hidden="1" customHeight="1"/>
    <row r="4818" ht="12" hidden="1" customHeight="1"/>
    <row r="4819" ht="12" hidden="1" customHeight="1"/>
    <row r="4820" ht="12" hidden="1" customHeight="1"/>
    <row r="4821" ht="12" hidden="1" customHeight="1"/>
    <row r="4822" ht="12" hidden="1" customHeight="1"/>
    <row r="4823" ht="12" hidden="1" customHeight="1"/>
    <row r="4824" ht="12" hidden="1" customHeight="1"/>
    <row r="4825" ht="12" hidden="1" customHeight="1"/>
    <row r="4826" ht="12" hidden="1" customHeight="1"/>
    <row r="4827" ht="12" hidden="1" customHeight="1"/>
    <row r="4828" ht="12" hidden="1" customHeight="1"/>
    <row r="4829" ht="12" hidden="1" customHeight="1"/>
    <row r="4830" ht="12" hidden="1" customHeight="1"/>
    <row r="4831" ht="12" hidden="1" customHeight="1"/>
    <row r="4832" ht="12" hidden="1" customHeight="1"/>
    <row r="4833" ht="12" hidden="1" customHeight="1"/>
    <row r="4834" ht="12" hidden="1" customHeight="1"/>
    <row r="4835" ht="12" hidden="1" customHeight="1"/>
    <row r="4836" ht="12" hidden="1" customHeight="1"/>
    <row r="4837" ht="12" hidden="1" customHeight="1"/>
    <row r="4838" ht="12" hidden="1" customHeight="1"/>
    <row r="4839" ht="12" hidden="1" customHeight="1"/>
    <row r="4840" ht="12" hidden="1" customHeight="1"/>
    <row r="4841" ht="12" hidden="1" customHeight="1"/>
    <row r="4842" ht="12" hidden="1" customHeight="1"/>
    <row r="4843" ht="12" hidden="1" customHeight="1"/>
    <row r="4844" ht="12" hidden="1" customHeight="1"/>
    <row r="4845" ht="12" hidden="1" customHeight="1"/>
    <row r="4846" ht="12" hidden="1" customHeight="1"/>
    <row r="4847" ht="12" hidden="1" customHeight="1"/>
    <row r="4848" ht="12" hidden="1" customHeight="1"/>
    <row r="4849" ht="12" hidden="1" customHeight="1"/>
    <row r="4850" ht="12" hidden="1" customHeight="1"/>
    <row r="4851" ht="12" hidden="1" customHeight="1"/>
    <row r="4852" ht="12" hidden="1" customHeight="1"/>
    <row r="4853" ht="12" hidden="1" customHeight="1"/>
    <row r="4854" ht="12" hidden="1" customHeight="1"/>
    <row r="4855" ht="12" hidden="1" customHeight="1"/>
    <row r="4856" ht="12" hidden="1" customHeight="1"/>
    <row r="4857" ht="12" hidden="1" customHeight="1"/>
    <row r="4858" ht="12" hidden="1" customHeight="1"/>
    <row r="4859" ht="12" hidden="1" customHeight="1"/>
    <row r="4860" ht="12" hidden="1" customHeight="1"/>
    <row r="4861" ht="12" hidden="1" customHeight="1"/>
    <row r="4862" ht="12" hidden="1" customHeight="1"/>
    <row r="4863" ht="12" hidden="1" customHeight="1"/>
    <row r="4864" ht="12" hidden="1" customHeight="1"/>
    <row r="4865" ht="12" hidden="1" customHeight="1"/>
    <row r="4866" ht="12" hidden="1" customHeight="1"/>
    <row r="4867" ht="12" hidden="1" customHeight="1"/>
    <row r="4868" ht="12" hidden="1" customHeight="1"/>
    <row r="4869" ht="12" hidden="1" customHeight="1"/>
    <row r="4870" ht="12" hidden="1" customHeight="1"/>
    <row r="4871" ht="12" hidden="1" customHeight="1"/>
    <row r="4872" ht="12" hidden="1" customHeight="1"/>
    <row r="4873" ht="12" hidden="1" customHeight="1"/>
    <row r="4874" ht="12" hidden="1" customHeight="1"/>
    <row r="4875" ht="12" hidden="1" customHeight="1"/>
    <row r="4876" ht="12" hidden="1" customHeight="1"/>
    <row r="4877" ht="12" hidden="1" customHeight="1"/>
    <row r="4878" ht="12" hidden="1" customHeight="1"/>
    <row r="4879" ht="12" hidden="1" customHeight="1"/>
    <row r="4880" ht="12" hidden="1" customHeight="1"/>
    <row r="4881" ht="12" hidden="1" customHeight="1"/>
    <row r="4882" ht="12" hidden="1" customHeight="1"/>
    <row r="4883" ht="12" hidden="1" customHeight="1"/>
    <row r="4884" ht="12" hidden="1" customHeight="1"/>
    <row r="4885" ht="12" hidden="1" customHeight="1"/>
    <row r="4886" ht="12" hidden="1" customHeight="1"/>
    <row r="4887" ht="12" hidden="1" customHeight="1"/>
    <row r="4888" ht="12" hidden="1" customHeight="1"/>
    <row r="4889" ht="12" hidden="1" customHeight="1"/>
    <row r="4890" ht="12" hidden="1" customHeight="1"/>
    <row r="4891" ht="12" hidden="1" customHeight="1"/>
    <row r="4892" ht="12" hidden="1" customHeight="1"/>
    <row r="4893" ht="12" hidden="1" customHeight="1"/>
    <row r="4894" ht="12" hidden="1" customHeight="1"/>
    <row r="4895" ht="12" hidden="1" customHeight="1"/>
    <row r="4896" ht="12" hidden="1" customHeight="1"/>
    <row r="4897" ht="12" hidden="1" customHeight="1"/>
    <row r="4898" ht="12" hidden="1" customHeight="1"/>
    <row r="4899" ht="12" hidden="1" customHeight="1"/>
    <row r="4900" ht="12" hidden="1" customHeight="1"/>
    <row r="4901" ht="12" hidden="1" customHeight="1"/>
    <row r="4902" ht="12" hidden="1" customHeight="1"/>
    <row r="4903" ht="12" hidden="1" customHeight="1"/>
    <row r="4904" ht="12" hidden="1" customHeight="1"/>
    <row r="4905" ht="12" hidden="1" customHeight="1"/>
    <row r="4906" ht="12" hidden="1" customHeight="1"/>
    <row r="4907" ht="12" hidden="1" customHeight="1"/>
    <row r="4908" ht="12" hidden="1" customHeight="1"/>
    <row r="4909" ht="12" hidden="1" customHeight="1"/>
    <row r="4910" ht="12" hidden="1" customHeight="1"/>
    <row r="4911" ht="12" hidden="1" customHeight="1"/>
    <row r="4912" ht="12" hidden="1" customHeight="1"/>
    <row r="4913" ht="12" hidden="1" customHeight="1"/>
    <row r="4914" ht="12" hidden="1" customHeight="1"/>
    <row r="4915" ht="12" hidden="1" customHeight="1"/>
    <row r="4916" ht="12" hidden="1" customHeight="1"/>
    <row r="4917" ht="12" hidden="1" customHeight="1"/>
    <row r="4918" ht="12" hidden="1" customHeight="1"/>
    <row r="4919" ht="12" hidden="1" customHeight="1"/>
    <row r="4920" ht="12" hidden="1" customHeight="1"/>
    <row r="4921" ht="12" hidden="1" customHeight="1"/>
    <row r="4922" ht="12" hidden="1" customHeight="1"/>
    <row r="4923" ht="12" hidden="1" customHeight="1"/>
    <row r="4924" ht="12" hidden="1" customHeight="1"/>
    <row r="4925" ht="12" hidden="1" customHeight="1"/>
    <row r="4926" ht="12" hidden="1" customHeight="1"/>
    <row r="4927" ht="12" hidden="1" customHeight="1"/>
    <row r="4928" ht="12" hidden="1" customHeight="1"/>
    <row r="4929" ht="12" hidden="1" customHeight="1"/>
    <row r="4930" ht="12" hidden="1" customHeight="1"/>
    <row r="4931" ht="12" hidden="1" customHeight="1"/>
    <row r="4932" ht="12" hidden="1" customHeight="1"/>
    <row r="4933" ht="12" hidden="1" customHeight="1"/>
    <row r="4934" ht="12" hidden="1" customHeight="1"/>
    <row r="4935" ht="12" hidden="1" customHeight="1"/>
    <row r="4936" ht="12" hidden="1" customHeight="1"/>
    <row r="4937" ht="12" hidden="1" customHeight="1"/>
    <row r="4938" ht="12" hidden="1" customHeight="1"/>
    <row r="4939" ht="12" hidden="1" customHeight="1"/>
    <row r="4940" ht="12" hidden="1" customHeight="1"/>
    <row r="4941" ht="12" hidden="1" customHeight="1"/>
    <row r="4942" ht="12" hidden="1" customHeight="1"/>
    <row r="4943" ht="12" hidden="1" customHeight="1"/>
    <row r="4944" ht="12" hidden="1" customHeight="1"/>
    <row r="4945" ht="12" hidden="1" customHeight="1"/>
    <row r="4946" ht="12" hidden="1" customHeight="1"/>
    <row r="4947" ht="12" hidden="1" customHeight="1"/>
    <row r="4948" ht="12" hidden="1" customHeight="1"/>
    <row r="4949" ht="12" hidden="1" customHeight="1"/>
    <row r="4950" ht="12" hidden="1" customHeight="1"/>
    <row r="4951" ht="12" hidden="1" customHeight="1"/>
    <row r="4952" ht="12" hidden="1" customHeight="1"/>
    <row r="4953" ht="12" hidden="1" customHeight="1"/>
    <row r="4954" ht="12" hidden="1" customHeight="1"/>
    <row r="4955" ht="12" hidden="1" customHeight="1"/>
    <row r="4956" ht="12" hidden="1" customHeight="1"/>
    <row r="4957" ht="12" hidden="1" customHeight="1"/>
    <row r="4958" ht="12" hidden="1" customHeight="1"/>
    <row r="4959" ht="12" hidden="1" customHeight="1"/>
    <row r="4960" ht="12" hidden="1" customHeight="1"/>
    <row r="4961" ht="12" hidden="1" customHeight="1"/>
    <row r="4962" ht="12" hidden="1" customHeight="1"/>
    <row r="4963" ht="12" hidden="1" customHeight="1"/>
    <row r="4964" ht="12" hidden="1" customHeight="1"/>
    <row r="4965" ht="12" hidden="1" customHeight="1"/>
    <row r="4966" ht="12" hidden="1" customHeight="1"/>
    <row r="4967" ht="12" hidden="1" customHeight="1"/>
    <row r="4968" ht="12" hidden="1" customHeight="1"/>
    <row r="4969" ht="12" hidden="1" customHeight="1"/>
    <row r="4970" ht="12" hidden="1" customHeight="1"/>
    <row r="4971" ht="12" hidden="1" customHeight="1"/>
    <row r="4972" ht="12" hidden="1" customHeight="1"/>
    <row r="4973" ht="12" hidden="1" customHeight="1"/>
    <row r="4974" ht="12" hidden="1" customHeight="1"/>
    <row r="4975" ht="12" hidden="1" customHeight="1"/>
    <row r="4976" ht="12" hidden="1" customHeight="1"/>
    <row r="4977" ht="12" hidden="1" customHeight="1"/>
    <row r="4978" ht="12" hidden="1" customHeight="1"/>
    <row r="4979" ht="12" hidden="1" customHeight="1"/>
    <row r="4980" ht="12" hidden="1" customHeight="1"/>
    <row r="4981" ht="12" hidden="1" customHeight="1"/>
    <row r="4982" ht="12" hidden="1" customHeight="1"/>
    <row r="4983" ht="12" hidden="1" customHeight="1"/>
    <row r="4984" ht="12" hidden="1" customHeight="1"/>
    <row r="4985" ht="12" hidden="1" customHeight="1"/>
    <row r="4986" ht="12" hidden="1" customHeight="1"/>
    <row r="4987" ht="12" hidden="1" customHeight="1"/>
    <row r="4988" ht="12" hidden="1" customHeight="1"/>
    <row r="4989" ht="12" hidden="1" customHeight="1"/>
    <row r="4990" ht="12" hidden="1" customHeight="1"/>
    <row r="4991" ht="12" hidden="1" customHeight="1"/>
    <row r="4992" ht="12" hidden="1" customHeight="1"/>
    <row r="4993" ht="12" hidden="1" customHeight="1"/>
    <row r="4994" ht="12" hidden="1" customHeight="1"/>
    <row r="4995" ht="12" hidden="1" customHeight="1"/>
    <row r="4996" ht="12" hidden="1" customHeight="1"/>
    <row r="4997" ht="12" hidden="1" customHeight="1"/>
    <row r="4998" ht="12" hidden="1" customHeight="1"/>
    <row r="4999" ht="12" hidden="1" customHeight="1"/>
    <row r="5000" ht="12" hidden="1" customHeight="1"/>
    <row r="5001" ht="12" hidden="1" customHeight="1"/>
    <row r="5002" ht="12" hidden="1" customHeight="1"/>
    <row r="5003" ht="12" hidden="1" customHeight="1"/>
    <row r="5004" ht="12" hidden="1" customHeight="1"/>
    <row r="5005" ht="12" hidden="1" customHeight="1"/>
    <row r="5006" ht="12" hidden="1" customHeight="1"/>
    <row r="5007" ht="12" hidden="1" customHeight="1"/>
    <row r="5008" ht="12" hidden="1" customHeight="1"/>
    <row r="5009" ht="12" hidden="1" customHeight="1"/>
    <row r="5010" ht="12" hidden="1" customHeight="1"/>
    <row r="5011" ht="12" hidden="1" customHeight="1"/>
    <row r="5012" ht="12" hidden="1" customHeight="1"/>
    <row r="5013" ht="12" hidden="1" customHeight="1"/>
    <row r="5014" ht="12" hidden="1" customHeight="1"/>
    <row r="5015" ht="12" hidden="1" customHeight="1"/>
    <row r="5016" ht="12" hidden="1" customHeight="1"/>
    <row r="5017" ht="12" hidden="1" customHeight="1"/>
    <row r="5018" ht="12" hidden="1" customHeight="1"/>
    <row r="5019" ht="12" hidden="1" customHeight="1"/>
    <row r="5020" ht="12" hidden="1" customHeight="1"/>
    <row r="5021" ht="12" hidden="1" customHeight="1"/>
    <row r="5022" ht="12" hidden="1" customHeight="1"/>
    <row r="5023" ht="12" hidden="1" customHeight="1"/>
    <row r="5024" ht="12" hidden="1" customHeight="1"/>
    <row r="5025" ht="12" hidden="1" customHeight="1"/>
    <row r="5026" ht="12" hidden="1" customHeight="1"/>
    <row r="5027" ht="12" hidden="1" customHeight="1"/>
    <row r="5028" ht="12" hidden="1" customHeight="1"/>
    <row r="5029" ht="12" hidden="1" customHeight="1"/>
    <row r="5030" ht="12" hidden="1" customHeight="1"/>
    <row r="5031" ht="12" hidden="1" customHeight="1"/>
    <row r="5032" ht="12" hidden="1" customHeight="1"/>
    <row r="5033" ht="12" hidden="1" customHeight="1"/>
    <row r="5034" ht="12" hidden="1" customHeight="1"/>
    <row r="5035" ht="12" hidden="1" customHeight="1"/>
    <row r="5036" ht="12" hidden="1" customHeight="1"/>
    <row r="5037" ht="12" hidden="1" customHeight="1"/>
    <row r="5038" ht="12" hidden="1" customHeight="1"/>
    <row r="5039" ht="12" hidden="1" customHeight="1"/>
    <row r="5040" ht="12" hidden="1" customHeight="1"/>
    <row r="5041" ht="12" hidden="1" customHeight="1"/>
    <row r="5042" ht="12" hidden="1" customHeight="1"/>
    <row r="5043" ht="12" hidden="1" customHeight="1"/>
    <row r="5044" ht="12" hidden="1" customHeight="1"/>
    <row r="5045" ht="12" hidden="1" customHeight="1"/>
    <row r="5046" ht="12" hidden="1" customHeight="1"/>
    <row r="5047" ht="12" hidden="1" customHeight="1"/>
    <row r="5048" ht="12" hidden="1" customHeight="1"/>
    <row r="5049" ht="12" hidden="1" customHeight="1"/>
    <row r="5050" ht="12" hidden="1" customHeight="1"/>
    <row r="5051" ht="12" hidden="1" customHeight="1"/>
    <row r="5052" ht="12" hidden="1" customHeight="1"/>
    <row r="5053" ht="12" hidden="1" customHeight="1"/>
    <row r="5054" ht="12" hidden="1" customHeight="1"/>
    <row r="5055" ht="12" hidden="1" customHeight="1"/>
    <row r="5056" ht="12" hidden="1" customHeight="1"/>
    <row r="5057" ht="12" hidden="1" customHeight="1"/>
    <row r="5058" ht="12" hidden="1" customHeight="1"/>
    <row r="5059" ht="12" hidden="1" customHeight="1"/>
    <row r="5060" ht="12" hidden="1" customHeight="1"/>
    <row r="5061" ht="12" hidden="1" customHeight="1"/>
    <row r="5062" ht="12" hidden="1" customHeight="1"/>
    <row r="5063" ht="12" hidden="1" customHeight="1"/>
    <row r="5064" ht="12" hidden="1" customHeight="1"/>
    <row r="5065" ht="12" hidden="1" customHeight="1"/>
    <row r="5066" ht="12" hidden="1" customHeight="1"/>
    <row r="5067" ht="12" hidden="1" customHeight="1"/>
    <row r="5068" ht="12" hidden="1" customHeight="1"/>
    <row r="5069" ht="12" hidden="1" customHeight="1"/>
    <row r="5070" ht="12" hidden="1" customHeight="1"/>
    <row r="5071" ht="12" hidden="1" customHeight="1"/>
    <row r="5072" ht="12" hidden="1" customHeight="1"/>
    <row r="5073" ht="12" hidden="1" customHeight="1"/>
    <row r="5074" ht="12" hidden="1" customHeight="1"/>
    <row r="5075" ht="12" hidden="1" customHeight="1"/>
    <row r="5076" ht="12" hidden="1" customHeight="1"/>
    <row r="5077" ht="12" hidden="1" customHeight="1"/>
    <row r="5078" ht="12" hidden="1" customHeight="1"/>
    <row r="5079" ht="12" hidden="1" customHeight="1"/>
    <row r="5080" ht="12" hidden="1" customHeight="1"/>
    <row r="5081" ht="12" hidden="1" customHeight="1"/>
    <row r="5082" ht="12" hidden="1" customHeight="1"/>
    <row r="5083" ht="12" hidden="1" customHeight="1"/>
    <row r="5084" ht="12" hidden="1" customHeight="1"/>
    <row r="5085" ht="12" hidden="1" customHeight="1"/>
    <row r="5086" ht="12" hidden="1" customHeight="1"/>
    <row r="5087" ht="12" hidden="1" customHeight="1"/>
    <row r="5088" ht="12" hidden="1" customHeight="1"/>
    <row r="5089" ht="12" hidden="1" customHeight="1"/>
    <row r="5090" ht="12" hidden="1" customHeight="1"/>
    <row r="5091" ht="12" hidden="1" customHeight="1"/>
    <row r="5092" ht="12" hidden="1" customHeight="1"/>
    <row r="5093" ht="12" hidden="1" customHeight="1"/>
    <row r="5094" ht="12" hidden="1" customHeight="1"/>
    <row r="5095" ht="12" hidden="1" customHeight="1"/>
    <row r="5096" ht="12" hidden="1" customHeight="1"/>
    <row r="5097" ht="12" hidden="1" customHeight="1"/>
    <row r="5098" ht="12" hidden="1" customHeight="1"/>
    <row r="5099" ht="12" hidden="1" customHeight="1"/>
    <row r="5100" ht="12" hidden="1" customHeight="1"/>
    <row r="5101" ht="12" hidden="1" customHeight="1"/>
    <row r="5102" ht="12" hidden="1" customHeight="1"/>
    <row r="5103" ht="12" hidden="1" customHeight="1"/>
    <row r="5104" ht="12" hidden="1" customHeight="1"/>
    <row r="5105" ht="12" hidden="1" customHeight="1"/>
    <row r="5106" ht="12" hidden="1" customHeight="1"/>
    <row r="5107" ht="12" hidden="1" customHeight="1"/>
    <row r="5108" ht="12" hidden="1" customHeight="1"/>
    <row r="5109" ht="12" hidden="1" customHeight="1"/>
    <row r="5110" ht="12" hidden="1" customHeight="1"/>
    <row r="5111" ht="12" hidden="1" customHeight="1"/>
    <row r="5112" ht="12" hidden="1" customHeight="1"/>
    <row r="5113" ht="12" hidden="1" customHeight="1"/>
    <row r="5114" ht="12" hidden="1" customHeight="1"/>
    <row r="5115" ht="12" hidden="1" customHeight="1"/>
    <row r="5116" ht="12" hidden="1" customHeight="1"/>
    <row r="5117" ht="12" hidden="1" customHeight="1"/>
    <row r="5118" ht="12" hidden="1" customHeight="1"/>
    <row r="5119" ht="12" hidden="1" customHeight="1"/>
    <row r="5120" ht="12" hidden="1" customHeight="1"/>
    <row r="5121" ht="12" hidden="1" customHeight="1"/>
    <row r="5122" ht="12" hidden="1" customHeight="1"/>
    <row r="5123" ht="12" hidden="1" customHeight="1"/>
    <row r="5124" ht="12" hidden="1" customHeight="1"/>
    <row r="5125" ht="12" hidden="1" customHeight="1"/>
    <row r="5126" ht="12" hidden="1" customHeight="1"/>
    <row r="5127" ht="12" hidden="1" customHeight="1"/>
    <row r="5128" ht="12" hidden="1" customHeight="1"/>
    <row r="5129" ht="12" hidden="1" customHeight="1"/>
    <row r="5130" ht="12" hidden="1" customHeight="1"/>
    <row r="5131" ht="12" hidden="1" customHeight="1"/>
    <row r="5132" ht="12" hidden="1" customHeight="1"/>
    <row r="5133" ht="12" hidden="1" customHeight="1"/>
    <row r="5134" ht="12" hidden="1" customHeight="1"/>
    <row r="5135" ht="12" hidden="1" customHeight="1"/>
    <row r="5136" ht="12" hidden="1" customHeight="1"/>
    <row r="5137" ht="12" hidden="1" customHeight="1"/>
    <row r="5138" ht="12" hidden="1" customHeight="1"/>
    <row r="5139" ht="12" hidden="1" customHeight="1"/>
    <row r="5140" ht="12" hidden="1" customHeight="1"/>
    <row r="5141" ht="12" hidden="1" customHeight="1"/>
    <row r="5142" ht="12" hidden="1" customHeight="1"/>
    <row r="5143" ht="12" hidden="1" customHeight="1"/>
    <row r="5144" ht="12" hidden="1" customHeight="1"/>
    <row r="5145" ht="12" hidden="1" customHeight="1"/>
    <row r="5146" ht="12" hidden="1" customHeight="1"/>
    <row r="5147" ht="12" hidden="1" customHeight="1"/>
    <row r="5148" ht="12" hidden="1" customHeight="1"/>
    <row r="5149" ht="12" hidden="1" customHeight="1"/>
    <row r="5150" ht="12" hidden="1" customHeight="1"/>
    <row r="5151" ht="12" hidden="1" customHeight="1"/>
    <row r="5152" ht="12" hidden="1" customHeight="1"/>
    <row r="5153" ht="12" hidden="1" customHeight="1"/>
    <row r="5154" ht="12" hidden="1" customHeight="1"/>
    <row r="5155" ht="12" hidden="1" customHeight="1"/>
    <row r="5156" ht="12" hidden="1" customHeight="1"/>
    <row r="5157" ht="12" hidden="1" customHeight="1"/>
    <row r="5158" ht="12" hidden="1" customHeight="1"/>
    <row r="5159" ht="12" hidden="1" customHeight="1"/>
    <row r="5160" ht="12" hidden="1" customHeight="1"/>
    <row r="5161" ht="12" hidden="1" customHeight="1"/>
    <row r="5162" ht="12" hidden="1" customHeight="1"/>
    <row r="5163" ht="12" hidden="1" customHeight="1"/>
    <row r="5164" ht="12" hidden="1" customHeight="1"/>
    <row r="5165" ht="12" hidden="1" customHeight="1"/>
    <row r="5166" ht="12" hidden="1" customHeight="1"/>
    <row r="5167" ht="12" hidden="1" customHeight="1"/>
    <row r="5168" ht="12" hidden="1" customHeight="1"/>
    <row r="5169" ht="12" hidden="1" customHeight="1"/>
    <row r="5170" ht="12" hidden="1" customHeight="1"/>
    <row r="5171" ht="12" hidden="1" customHeight="1"/>
    <row r="5172" ht="12" hidden="1" customHeight="1"/>
    <row r="5173" ht="12" hidden="1" customHeight="1"/>
    <row r="5174" ht="12" hidden="1" customHeight="1"/>
    <row r="5175" ht="12" hidden="1" customHeight="1"/>
    <row r="5176" ht="12" hidden="1" customHeight="1"/>
    <row r="5177" ht="12" hidden="1" customHeight="1"/>
    <row r="5178" ht="12" hidden="1" customHeight="1"/>
    <row r="5179" ht="12" hidden="1" customHeight="1"/>
    <row r="5180" ht="12" hidden="1" customHeight="1"/>
    <row r="5181" ht="12" hidden="1" customHeight="1"/>
    <row r="5182" ht="12" hidden="1" customHeight="1"/>
    <row r="5183" ht="12" hidden="1" customHeight="1"/>
    <row r="5184" ht="12" hidden="1" customHeight="1"/>
    <row r="5185" ht="12" hidden="1" customHeight="1"/>
    <row r="5186" ht="12" hidden="1" customHeight="1"/>
    <row r="5187" ht="12" hidden="1" customHeight="1"/>
    <row r="5188" ht="12" hidden="1" customHeight="1"/>
    <row r="5189" ht="12" hidden="1" customHeight="1"/>
    <row r="5190" ht="12" hidden="1" customHeight="1"/>
    <row r="5191" ht="12" hidden="1" customHeight="1"/>
    <row r="5192" ht="12" hidden="1" customHeight="1"/>
    <row r="5193" ht="12" hidden="1" customHeight="1"/>
    <row r="5194" ht="12" hidden="1" customHeight="1"/>
    <row r="5195" ht="12" hidden="1" customHeight="1"/>
    <row r="5196" ht="12" hidden="1" customHeight="1"/>
    <row r="5197" ht="12" hidden="1" customHeight="1"/>
    <row r="5198" ht="12" hidden="1" customHeight="1"/>
    <row r="5199" ht="12" hidden="1" customHeight="1"/>
    <row r="5200" ht="12" hidden="1" customHeight="1"/>
    <row r="5201" ht="12" hidden="1" customHeight="1"/>
    <row r="5202" ht="12" hidden="1" customHeight="1"/>
    <row r="5203" ht="12" hidden="1" customHeight="1"/>
    <row r="5204" ht="12" hidden="1" customHeight="1"/>
    <row r="5205" ht="12" hidden="1" customHeight="1"/>
    <row r="5206" ht="12" hidden="1" customHeight="1"/>
    <row r="5207" ht="12" hidden="1" customHeight="1"/>
    <row r="5208" ht="12" hidden="1" customHeight="1"/>
    <row r="5209" ht="12" hidden="1" customHeight="1"/>
    <row r="5210" ht="12" hidden="1" customHeight="1"/>
    <row r="5211" ht="12" hidden="1" customHeight="1"/>
    <row r="5212" ht="12" hidden="1" customHeight="1"/>
    <row r="5213" ht="12" hidden="1" customHeight="1"/>
    <row r="5214" ht="12" hidden="1" customHeight="1"/>
    <row r="5215" ht="12" hidden="1" customHeight="1"/>
    <row r="5216" ht="12" hidden="1" customHeight="1"/>
    <row r="5217" ht="12" hidden="1" customHeight="1"/>
    <row r="5218" ht="12" hidden="1" customHeight="1"/>
    <row r="5219" ht="12" hidden="1" customHeight="1"/>
    <row r="5220" ht="12" hidden="1" customHeight="1"/>
    <row r="5221" ht="12" hidden="1" customHeight="1"/>
    <row r="5222" ht="12" hidden="1" customHeight="1"/>
    <row r="5223" ht="12" hidden="1" customHeight="1"/>
    <row r="5224" ht="12" hidden="1" customHeight="1"/>
    <row r="5225" ht="12" hidden="1" customHeight="1"/>
    <row r="5226" ht="12" hidden="1" customHeight="1"/>
    <row r="5227" ht="12" hidden="1" customHeight="1"/>
    <row r="5228" ht="12" hidden="1" customHeight="1"/>
    <row r="5229" ht="12" hidden="1" customHeight="1"/>
    <row r="5230" ht="12" hidden="1" customHeight="1"/>
    <row r="5231" ht="12" hidden="1" customHeight="1"/>
    <row r="5232" ht="12" hidden="1" customHeight="1"/>
    <row r="5233" ht="12" hidden="1" customHeight="1"/>
    <row r="5234" ht="12" hidden="1" customHeight="1"/>
    <row r="5235" ht="12" hidden="1" customHeight="1"/>
    <row r="5236" ht="12" hidden="1" customHeight="1"/>
    <row r="5237" ht="12" hidden="1" customHeight="1"/>
    <row r="5238" ht="12" hidden="1" customHeight="1"/>
    <row r="5239" ht="12" hidden="1" customHeight="1"/>
    <row r="5240" ht="12" hidden="1" customHeight="1"/>
    <row r="5241" ht="12" hidden="1" customHeight="1"/>
    <row r="5242" ht="12" hidden="1" customHeight="1"/>
    <row r="5243" ht="12" hidden="1" customHeight="1"/>
    <row r="5244" ht="12" hidden="1" customHeight="1"/>
    <row r="5245" ht="12" hidden="1" customHeight="1"/>
    <row r="5246" ht="12" hidden="1" customHeight="1"/>
    <row r="5247" ht="12" hidden="1" customHeight="1"/>
    <row r="5248" ht="12" hidden="1" customHeight="1"/>
    <row r="5249" ht="12" hidden="1" customHeight="1"/>
    <row r="5250" ht="12" hidden="1" customHeight="1"/>
    <row r="5251" ht="12" hidden="1" customHeight="1"/>
    <row r="5252" ht="12" hidden="1" customHeight="1"/>
    <row r="5253" ht="12" hidden="1" customHeight="1"/>
    <row r="5254" ht="12" hidden="1" customHeight="1"/>
    <row r="5255" ht="12" hidden="1" customHeight="1"/>
    <row r="5256" ht="12" hidden="1" customHeight="1"/>
    <row r="5257" ht="12" hidden="1" customHeight="1"/>
    <row r="5258" ht="12" hidden="1" customHeight="1"/>
    <row r="5259" ht="12" hidden="1" customHeight="1"/>
    <row r="5260" ht="12" hidden="1" customHeight="1"/>
    <row r="5261" ht="12" hidden="1" customHeight="1"/>
    <row r="5262" ht="12" hidden="1" customHeight="1"/>
    <row r="5263" ht="12" hidden="1" customHeight="1"/>
    <row r="5264" ht="12" hidden="1" customHeight="1"/>
    <row r="5265" ht="12" hidden="1" customHeight="1"/>
    <row r="5266" ht="12" hidden="1" customHeight="1"/>
    <row r="5267" ht="12" hidden="1" customHeight="1"/>
    <row r="5268" ht="12" hidden="1" customHeight="1"/>
    <row r="5269" ht="12" hidden="1" customHeight="1"/>
    <row r="5270" ht="12" hidden="1" customHeight="1"/>
    <row r="5271" ht="12" hidden="1" customHeight="1"/>
    <row r="5272" ht="12" hidden="1" customHeight="1"/>
    <row r="5273" ht="12" hidden="1" customHeight="1"/>
    <row r="5274" ht="12" hidden="1" customHeight="1"/>
    <row r="5275" ht="12" hidden="1" customHeight="1"/>
    <row r="5276" ht="12" hidden="1" customHeight="1"/>
    <row r="5277" ht="12" hidden="1" customHeight="1"/>
    <row r="5278" ht="12" hidden="1" customHeight="1"/>
    <row r="5279" ht="12" hidden="1" customHeight="1"/>
    <row r="5280" ht="12" hidden="1" customHeight="1"/>
    <row r="5281" ht="12" hidden="1" customHeight="1"/>
    <row r="5282" ht="12" hidden="1" customHeight="1"/>
    <row r="5283" ht="12" hidden="1" customHeight="1"/>
    <row r="5284" ht="12" hidden="1" customHeight="1"/>
    <row r="5285" ht="12" hidden="1" customHeight="1"/>
    <row r="5286" ht="12" hidden="1" customHeight="1"/>
    <row r="5287" ht="12" hidden="1" customHeight="1"/>
    <row r="5288" ht="12" hidden="1" customHeight="1"/>
    <row r="5289" ht="12" hidden="1" customHeight="1"/>
    <row r="5290" ht="12" hidden="1" customHeight="1"/>
    <row r="5291" ht="12" hidden="1" customHeight="1"/>
    <row r="5292" ht="12" hidden="1" customHeight="1"/>
    <row r="5293" ht="12" hidden="1" customHeight="1"/>
    <row r="5294" ht="12" hidden="1" customHeight="1"/>
    <row r="5295" ht="12" hidden="1" customHeight="1"/>
    <row r="5296" ht="12" hidden="1" customHeight="1"/>
    <row r="5297" ht="12" hidden="1" customHeight="1"/>
    <row r="5298" ht="12" hidden="1" customHeight="1"/>
    <row r="5299" ht="12" hidden="1" customHeight="1"/>
    <row r="5300" ht="12" hidden="1" customHeight="1"/>
    <row r="5301" ht="12" hidden="1" customHeight="1"/>
    <row r="5302" ht="12" hidden="1" customHeight="1"/>
    <row r="5303" ht="12" hidden="1" customHeight="1"/>
    <row r="5304" ht="12" hidden="1" customHeight="1"/>
    <row r="5305" ht="12" hidden="1" customHeight="1"/>
    <row r="5306" ht="12" hidden="1" customHeight="1"/>
    <row r="5307" ht="12" hidden="1" customHeight="1"/>
    <row r="5308" ht="12" hidden="1" customHeight="1"/>
    <row r="5309" ht="12" hidden="1" customHeight="1"/>
    <row r="5310" ht="12" hidden="1" customHeight="1"/>
    <row r="5311" ht="12" hidden="1" customHeight="1"/>
    <row r="5312" ht="12" hidden="1" customHeight="1"/>
    <row r="5313" ht="12" hidden="1" customHeight="1"/>
    <row r="5314" ht="12" hidden="1" customHeight="1"/>
    <row r="5315" ht="12" hidden="1" customHeight="1"/>
    <row r="5316" ht="12" hidden="1" customHeight="1"/>
    <row r="5317" ht="12" hidden="1" customHeight="1"/>
    <row r="5318" ht="12" hidden="1" customHeight="1"/>
    <row r="5319" ht="12" hidden="1" customHeight="1"/>
    <row r="5320" ht="12" hidden="1" customHeight="1"/>
    <row r="5321" ht="12" hidden="1" customHeight="1"/>
    <row r="5322" ht="12" hidden="1" customHeight="1"/>
    <row r="5323" ht="12" hidden="1" customHeight="1"/>
    <row r="5324" ht="12" hidden="1" customHeight="1"/>
    <row r="5325" ht="12" hidden="1" customHeight="1"/>
    <row r="5326" ht="12" hidden="1" customHeight="1"/>
    <row r="5327" ht="12" hidden="1" customHeight="1"/>
    <row r="5328" ht="12" hidden="1" customHeight="1"/>
    <row r="5329" ht="12" hidden="1" customHeight="1"/>
    <row r="5330" ht="12" hidden="1" customHeight="1"/>
    <row r="5331" ht="12" hidden="1" customHeight="1"/>
    <row r="5332" ht="12" hidden="1" customHeight="1"/>
    <row r="5333" ht="12" hidden="1" customHeight="1"/>
    <row r="5334" ht="12" hidden="1" customHeight="1"/>
    <row r="5335" ht="12" hidden="1" customHeight="1"/>
    <row r="5336" ht="12" hidden="1" customHeight="1"/>
    <row r="5337" ht="12" hidden="1" customHeight="1"/>
    <row r="5338" ht="12" hidden="1" customHeight="1"/>
    <row r="5339" ht="12" hidden="1" customHeight="1"/>
    <row r="5340" ht="12" hidden="1" customHeight="1"/>
    <row r="5341" ht="12" hidden="1" customHeight="1"/>
    <row r="5342" ht="12" hidden="1" customHeight="1"/>
    <row r="5343" ht="12" hidden="1" customHeight="1"/>
    <row r="5344" ht="12" hidden="1" customHeight="1"/>
    <row r="5345" ht="12" hidden="1" customHeight="1"/>
    <row r="5346" ht="12" hidden="1" customHeight="1"/>
    <row r="5347" ht="12" hidden="1" customHeight="1"/>
    <row r="5348" ht="12" hidden="1" customHeight="1"/>
    <row r="5349" ht="12" hidden="1" customHeight="1"/>
    <row r="5350" ht="12" hidden="1" customHeight="1"/>
    <row r="5351" ht="12" hidden="1" customHeight="1"/>
    <row r="5352" ht="12" hidden="1" customHeight="1"/>
    <row r="5353" ht="12" hidden="1" customHeight="1"/>
    <row r="5354" ht="12" hidden="1" customHeight="1"/>
    <row r="5355" ht="12" hidden="1" customHeight="1"/>
    <row r="5356" ht="12" hidden="1" customHeight="1"/>
    <row r="5357" ht="12" hidden="1" customHeight="1"/>
    <row r="5358" ht="12" hidden="1" customHeight="1"/>
    <row r="5359" ht="12" hidden="1" customHeight="1"/>
    <row r="5360" ht="12" hidden="1" customHeight="1"/>
    <row r="5361" ht="12" hidden="1" customHeight="1"/>
    <row r="5362" ht="12" hidden="1" customHeight="1"/>
    <row r="5363" ht="12" hidden="1" customHeight="1"/>
    <row r="5364" ht="12" hidden="1" customHeight="1"/>
    <row r="5365" ht="12" hidden="1" customHeight="1"/>
    <row r="5366" ht="12" hidden="1" customHeight="1"/>
    <row r="5367" ht="12" hidden="1" customHeight="1"/>
    <row r="5368" ht="12" hidden="1" customHeight="1"/>
    <row r="5369" ht="12" hidden="1" customHeight="1"/>
    <row r="5370" ht="12" hidden="1" customHeight="1"/>
    <row r="5371" ht="12" hidden="1" customHeight="1"/>
    <row r="5372" ht="12" hidden="1" customHeight="1"/>
    <row r="5373" ht="12" hidden="1" customHeight="1"/>
    <row r="5374" ht="12" hidden="1" customHeight="1"/>
    <row r="5375" ht="12" hidden="1" customHeight="1"/>
    <row r="5376" ht="12" hidden="1" customHeight="1"/>
    <row r="5377" ht="12" hidden="1" customHeight="1"/>
    <row r="5378" ht="12" hidden="1" customHeight="1"/>
    <row r="5379" ht="12" hidden="1" customHeight="1"/>
    <row r="5380" ht="12" hidden="1" customHeight="1"/>
    <row r="5381" ht="12" hidden="1" customHeight="1"/>
    <row r="5382" ht="12" hidden="1" customHeight="1"/>
    <row r="5383" ht="12" hidden="1" customHeight="1"/>
    <row r="5384" ht="12" hidden="1" customHeight="1"/>
    <row r="5385" ht="12" hidden="1" customHeight="1"/>
    <row r="5386" ht="12" hidden="1" customHeight="1"/>
    <row r="5387" ht="12" hidden="1" customHeight="1"/>
    <row r="5388" ht="12" hidden="1" customHeight="1"/>
    <row r="5389" ht="12" hidden="1" customHeight="1"/>
    <row r="5390" ht="12" hidden="1" customHeight="1"/>
    <row r="5391" ht="12" hidden="1" customHeight="1"/>
    <row r="5392" ht="12" hidden="1" customHeight="1"/>
    <row r="5393" ht="12" hidden="1" customHeight="1"/>
    <row r="5394" ht="12" hidden="1" customHeight="1"/>
    <row r="5395" ht="12" hidden="1" customHeight="1"/>
    <row r="5396" ht="12" hidden="1" customHeight="1"/>
    <row r="5397" ht="12" hidden="1" customHeight="1"/>
    <row r="5398" ht="12" hidden="1" customHeight="1"/>
    <row r="5399" ht="12" hidden="1" customHeight="1"/>
    <row r="5400" ht="12" hidden="1" customHeight="1"/>
    <row r="5401" ht="12" hidden="1" customHeight="1"/>
    <row r="5402" ht="12" hidden="1" customHeight="1"/>
    <row r="5403" ht="12" hidden="1" customHeight="1"/>
    <row r="5404" ht="12" hidden="1" customHeight="1"/>
    <row r="5405" ht="12" hidden="1" customHeight="1"/>
    <row r="5406" ht="12" hidden="1" customHeight="1"/>
    <row r="5407" ht="12" hidden="1" customHeight="1"/>
    <row r="5408" ht="12" hidden="1" customHeight="1"/>
    <row r="5409" ht="12" hidden="1" customHeight="1"/>
    <row r="5410" ht="12" hidden="1" customHeight="1"/>
    <row r="5411" ht="12" hidden="1" customHeight="1"/>
    <row r="5412" ht="12" hidden="1" customHeight="1"/>
    <row r="5413" ht="12" hidden="1" customHeight="1"/>
    <row r="5414" ht="12" hidden="1" customHeight="1"/>
    <row r="5415" ht="12" hidden="1" customHeight="1"/>
    <row r="5416" ht="12" hidden="1" customHeight="1"/>
    <row r="5417" ht="12" hidden="1" customHeight="1"/>
    <row r="5418" ht="12" hidden="1" customHeight="1"/>
    <row r="5419" ht="12" hidden="1" customHeight="1"/>
    <row r="5420" ht="12" hidden="1" customHeight="1"/>
    <row r="5421" ht="12" hidden="1" customHeight="1"/>
    <row r="5422" ht="12" hidden="1" customHeight="1"/>
    <row r="5423" ht="12" hidden="1" customHeight="1"/>
    <row r="5424" ht="12" hidden="1" customHeight="1"/>
    <row r="5425" ht="12" hidden="1" customHeight="1"/>
    <row r="5426" ht="12" hidden="1" customHeight="1"/>
    <row r="5427" ht="12" hidden="1" customHeight="1"/>
    <row r="5428" ht="12" hidden="1" customHeight="1"/>
    <row r="5429" ht="12" hidden="1" customHeight="1"/>
    <row r="5430" ht="12" hidden="1" customHeight="1"/>
    <row r="5431" ht="12" hidden="1" customHeight="1"/>
    <row r="5432" ht="12" hidden="1" customHeight="1"/>
    <row r="5433" ht="12" hidden="1" customHeight="1"/>
    <row r="5434" ht="12" hidden="1" customHeight="1"/>
    <row r="5435" ht="12" hidden="1" customHeight="1"/>
    <row r="5436" ht="12" hidden="1" customHeight="1"/>
    <row r="5437" ht="12" hidden="1" customHeight="1"/>
    <row r="5438" ht="12" hidden="1" customHeight="1"/>
    <row r="5439" ht="12" hidden="1" customHeight="1"/>
    <row r="5440" ht="12" hidden="1" customHeight="1"/>
    <row r="5441" ht="12" hidden="1" customHeight="1"/>
    <row r="5442" ht="12" hidden="1" customHeight="1"/>
    <row r="5443" ht="12" hidden="1" customHeight="1"/>
    <row r="5444" ht="12" hidden="1" customHeight="1"/>
    <row r="5445" ht="12" hidden="1" customHeight="1"/>
    <row r="5446" ht="12" hidden="1" customHeight="1"/>
    <row r="5447" ht="12" hidden="1" customHeight="1"/>
    <row r="5448" ht="12" hidden="1" customHeight="1"/>
    <row r="5449" ht="12" hidden="1" customHeight="1"/>
    <row r="5450" ht="12" hidden="1" customHeight="1"/>
    <row r="5451" ht="12" hidden="1" customHeight="1"/>
    <row r="5452" ht="12" hidden="1" customHeight="1"/>
    <row r="5453" ht="12" hidden="1" customHeight="1"/>
    <row r="5454" ht="12" hidden="1" customHeight="1"/>
    <row r="5455" ht="12" hidden="1" customHeight="1"/>
    <row r="5456" ht="12" hidden="1" customHeight="1"/>
    <row r="5457" ht="12" hidden="1" customHeight="1"/>
    <row r="5458" ht="12" hidden="1" customHeight="1"/>
    <row r="5459" ht="12" hidden="1" customHeight="1"/>
    <row r="5460" ht="12" hidden="1" customHeight="1"/>
    <row r="5461" ht="12" hidden="1" customHeight="1"/>
    <row r="5462" ht="12" hidden="1" customHeight="1"/>
    <row r="5463" ht="12" hidden="1" customHeight="1"/>
    <row r="5464" ht="12" hidden="1" customHeight="1"/>
    <row r="5465" ht="12" hidden="1" customHeight="1"/>
    <row r="5466" ht="12" hidden="1" customHeight="1"/>
    <row r="5467" ht="12" hidden="1" customHeight="1"/>
    <row r="5468" ht="12" hidden="1" customHeight="1"/>
    <row r="5469" ht="12" hidden="1" customHeight="1"/>
    <row r="5470" ht="12" hidden="1" customHeight="1"/>
    <row r="5471" ht="12" hidden="1" customHeight="1"/>
    <row r="5472" ht="12" hidden="1" customHeight="1"/>
    <row r="5473" ht="12" hidden="1" customHeight="1"/>
    <row r="5474" ht="12" hidden="1" customHeight="1"/>
    <row r="5475" ht="12" hidden="1" customHeight="1"/>
    <row r="5476" ht="12" hidden="1" customHeight="1"/>
    <row r="5477" ht="12" hidden="1" customHeight="1"/>
    <row r="5478" ht="12" hidden="1" customHeight="1"/>
    <row r="5479" ht="12" hidden="1" customHeight="1"/>
    <row r="5480" ht="12" hidden="1" customHeight="1"/>
    <row r="5481" ht="12" hidden="1" customHeight="1"/>
    <row r="5482" ht="12" hidden="1" customHeight="1"/>
    <row r="5483" ht="12" hidden="1" customHeight="1"/>
    <row r="5484" ht="12" hidden="1" customHeight="1"/>
    <row r="5485" ht="12" hidden="1" customHeight="1"/>
    <row r="5486" ht="12" hidden="1" customHeight="1"/>
    <row r="5487" ht="12" hidden="1" customHeight="1"/>
    <row r="5488" ht="12" hidden="1" customHeight="1"/>
    <row r="5489" ht="12" hidden="1" customHeight="1"/>
    <row r="5490" ht="12" hidden="1" customHeight="1"/>
    <row r="5491" ht="12" hidden="1" customHeight="1"/>
    <row r="5492" ht="12" hidden="1" customHeight="1"/>
    <row r="5493" ht="12" hidden="1" customHeight="1"/>
    <row r="5494" ht="12" hidden="1" customHeight="1"/>
    <row r="5495" ht="12" hidden="1" customHeight="1"/>
    <row r="5496" ht="12" hidden="1" customHeight="1"/>
    <row r="5497" ht="12" hidden="1" customHeight="1"/>
    <row r="5498" ht="12" hidden="1" customHeight="1"/>
    <row r="5499" ht="12" hidden="1" customHeight="1"/>
    <row r="5500" ht="12" hidden="1" customHeight="1"/>
    <row r="5501" ht="12" hidden="1" customHeight="1"/>
    <row r="5502" ht="12" hidden="1" customHeight="1"/>
    <row r="5503" ht="12" hidden="1" customHeight="1"/>
    <row r="5504" ht="12" hidden="1" customHeight="1"/>
    <row r="5505" ht="12" hidden="1" customHeight="1"/>
    <row r="5506" ht="12" hidden="1" customHeight="1"/>
    <row r="5507" ht="12" hidden="1" customHeight="1"/>
    <row r="5508" ht="12" hidden="1" customHeight="1"/>
    <row r="5509" ht="12" hidden="1" customHeight="1"/>
    <row r="5510" ht="12" hidden="1" customHeight="1"/>
    <row r="5511" ht="12" hidden="1" customHeight="1"/>
    <row r="5512" ht="12" hidden="1" customHeight="1"/>
    <row r="5513" ht="12" hidden="1" customHeight="1"/>
    <row r="5514" ht="12" hidden="1" customHeight="1"/>
    <row r="5515" ht="12" hidden="1" customHeight="1"/>
    <row r="5516" ht="12" hidden="1" customHeight="1"/>
    <row r="5517" ht="12" hidden="1" customHeight="1"/>
    <row r="5518" ht="12" hidden="1" customHeight="1"/>
    <row r="5519" ht="12" hidden="1" customHeight="1"/>
    <row r="5520" ht="12" hidden="1" customHeight="1"/>
    <row r="5521" ht="12" hidden="1" customHeight="1"/>
    <row r="5522" ht="12" hidden="1" customHeight="1"/>
    <row r="5523" ht="12" hidden="1" customHeight="1"/>
    <row r="5524" ht="12" hidden="1" customHeight="1"/>
    <row r="5525" ht="12" hidden="1" customHeight="1"/>
    <row r="5526" ht="12" hidden="1" customHeight="1"/>
    <row r="5527" ht="12" hidden="1" customHeight="1"/>
    <row r="5528" ht="12" hidden="1" customHeight="1"/>
    <row r="5529" ht="12" hidden="1" customHeight="1"/>
    <row r="5530" ht="12" hidden="1" customHeight="1"/>
    <row r="5531" ht="12" hidden="1" customHeight="1"/>
    <row r="5532" ht="12" hidden="1" customHeight="1"/>
    <row r="5533" ht="12" hidden="1" customHeight="1"/>
    <row r="5534" ht="12" hidden="1" customHeight="1"/>
    <row r="5535" ht="12" hidden="1" customHeight="1"/>
    <row r="5536" ht="12" hidden="1" customHeight="1"/>
    <row r="5537" ht="12" hidden="1" customHeight="1"/>
    <row r="5538" ht="12" hidden="1" customHeight="1"/>
    <row r="5539" ht="12" hidden="1" customHeight="1"/>
    <row r="5540" ht="12" hidden="1" customHeight="1"/>
    <row r="5541" ht="12" hidden="1" customHeight="1"/>
    <row r="5542" ht="12" hidden="1" customHeight="1"/>
    <row r="5543" ht="12" hidden="1" customHeight="1"/>
    <row r="5544" ht="12" hidden="1" customHeight="1"/>
    <row r="5545" ht="12" hidden="1" customHeight="1"/>
    <row r="5546" ht="12" hidden="1" customHeight="1"/>
    <row r="5547" ht="12" hidden="1" customHeight="1"/>
    <row r="5548" ht="12" hidden="1" customHeight="1"/>
    <row r="5549" ht="12" hidden="1" customHeight="1"/>
    <row r="5550" ht="12" hidden="1" customHeight="1"/>
    <row r="5551" ht="12" hidden="1" customHeight="1"/>
    <row r="5552" ht="12" hidden="1" customHeight="1"/>
    <row r="5553" ht="12" hidden="1" customHeight="1"/>
    <row r="5554" ht="12" hidden="1" customHeight="1"/>
    <row r="5555" ht="12" hidden="1" customHeight="1"/>
    <row r="5556" ht="12" hidden="1" customHeight="1"/>
    <row r="5557" ht="12" hidden="1" customHeight="1"/>
    <row r="5558" ht="12" hidden="1" customHeight="1"/>
    <row r="5559" ht="12" hidden="1" customHeight="1"/>
    <row r="5560" ht="12" hidden="1" customHeight="1"/>
    <row r="5561" ht="12" hidden="1" customHeight="1"/>
    <row r="5562" ht="12" hidden="1" customHeight="1"/>
    <row r="5563" ht="12" hidden="1" customHeight="1"/>
    <row r="5564" ht="12" hidden="1" customHeight="1"/>
    <row r="5565" ht="12" hidden="1" customHeight="1"/>
    <row r="5566" ht="12" hidden="1" customHeight="1"/>
    <row r="5567" ht="12" hidden="1" customHeight="1"/>
    <row r="5568" ht="12" hidden="1" customHeight="1"/>
    <row r="5569" ht="12" hidden="1" customHeight="1"/>
    <row r="5570" ht="12" hidden="1" customHeight="1"/>
    <row r="5571" ht="12" hidden="1" customHeight="1"/>
    <row r="5572" ht="12" hidden="1" customHeight="1"/>
    <row r="5573" ht="12" hidden="1" customHeight="1"/>
    <row r="5574" ht="12" hidden="1" customHeight="1"/>
    <row r="5575" ht="12" hidden="1" customHeight="1"/>
    <row r="5576" ht="12" hidden="1" customHeight="1"/>
    <row r="5577" ht="12" hidden="1" customHeight="1"/>
    <row r="5578" ht="12" hidden="1" customHeight="1"/>
    <row r="5579" ht="12" hidden="1" customHeight="1"/>
    <row r="5580" ht="12" hidden="1" customHeight="1"/>
    <row r="5581" ht="12" hidden="1" customHeight="1"/>
    <row r="5582" ht="12" hidden="1" customHeight="1"/>
    <row r="5583" ht="12" hidden="1" customHeight="1"/>
    <row r="5584" ht="12" hidden="1" customHeight="1"/>
    <row r="5585" ht="12" hidden="1" customHeight="1"/>
    <row r="5586" ht="12" hidden="1" customHeight="1"/>
    <row r="5587" ht="12" hidden="1" customHeight="1"/>
    <row r="5588" ht="12" hidden="1" customHeight="1"/>
    <row r="5589" ht="12" hidden="1" customHeight="1"/>
    <row r="5590" ht="12" hidden="1" customHeight="1"/>
    <row r="5591" ht="12" hidden="1" customHeight="1"/>
    <row r="5592" ht="12" hidden="1" customHeight="1"/>
    <row r="5593" ht="12" hidden="1" customHeight="1"/>
    <row r="5594" ht="12" hidden="1" customHeight="1"/>
    <row r="5595" ht="12" hidden="1" customHeight="1"/>
    <row r="5596" ht="12" hidden="1" customHeight="1"/>
    <row r="5597" ht="12" hidden="1" customHeight="1"/>
    <row r="5598" ht="12" hidden="1" customHeight="1"/>
    <row r="5599" ht="12" hidden="1" customHeight="1"/>
    <row r="5600" ht="12" hidden="1" customHeight="1"/>
    <row r="5601" ht="12" hidden="1" customHeight="1"/>
    <row r="5602" ht="12" hidden="1" customHeight="1"/>
    <row r="5603" ht="12" hidden="1" customHeight="1"/>
    <row r="5604" ht="12" hidden="1" customHeight="1"/>
    <row r="5605" ht="12" hidden="1" customHeight="1"/>
    <row r="5606" ht="12" hidden="1" customHeight="1"/>
    <row r="5607" ht="12" hidden="1" customHeight="1"/>
    <row r="5608" ht="12" hidden="1" customHeight="1"/>
    <row r="5609" ht="12" hidden="1" customHeight="1"/>
    <row r="5610" ht="12" hidden="1" customHeight="1"/>
    <row r="5611" ht="12" hidden="1" customHeight="1"/>
    <row r="5612" ht="12" hidden="1" customHeight="1"/>
    <row r="5613" ht="12" hidden="1" customHeight="1"/>
    <row r="5614" ht="12" hidden="1" customHeight="1"/>
    <row r="5615" ht="12" hidden="1" customHeight="1"/>
    <row r="5616" ht="12" hidden="1" customHeight="1"/>
    <row r="5617" ht="12" hidden="1" customHeight="1"/>
    <row r="5618" ht="12" hidden="1" customHeight="1"/>
    <row r="5619" ht="12" hidden="1" customHeight="1"/>
    <row r="5620" ht="12" hidden="1" customHeight="1"/>
    <row r="5621" ht="12" hidden="1" customHeight="1"/>
    <row r="5622" ht="12" hidden="1" customHeight="1"/>
    <row r="5623" ht="12" hidden="1" customHeight="1"/>
    <row r="5624" ht="12" hidden="1" customHeight="1"/>
    <row r="5625" ht="12" hidden="1" customHeight="1"/>
    <row r="5626" ht="12" hidden="1" customHeight="1"/>
    <row r="5627" ht="12" hidden="1" customHeight="1"/>
    <row r="5628" ht="12" hidden="1" customHeight="1"/>
    <row r="5629" ht="12" hidden="1" customHeight="1"/>
    <row r="5630" ht="12" hidden="1" customHeight="1"/>
    <row r="5631" ht="12" hidden="1" customHeight="1"/>
    <row r="5632" ht="12" hidden="1" customHeight="1"/>
    <row r="5633" ht="12" hidden="1" customHeight="1"/>
    <row r="5634" ht="12" hidden="1" customHeight="1"/>
    <row r="5635" ht="12" hidden="1" customHeight="1"/>
    <row r="5636" ht="12" hidden="1" customHeight="1"/>
    <row r="5637" ht="12" hidden="1" customHeight="1"/>
    <row r="5638" ht="12" hidden="1" customHeight="1"/>
    <row r="5639" ht="12" hidden="1" customHeight="1"/>
    <row r="5640" ht="12" hidden="1" customHeight="1"/>
    <row r="5641" ht="12" hidden="1" customHeight="1"/>
    <row r="5642" ht="12" hidden="1" customHeight="1"/>
    <row r="5643" ht="12" hidden="1" customHeight="1"/>
    <row r="5644" ht="12" hidden="1" customHeight="1"/>
    <row r="5645" ht="12" hidden="1" customHeight="1"/>
    <row r="5646" ht="12" hidden="1" customHeight="1"/>
    <row r="5647" ht="12" hidden="1" customHeight="1"/>
    <row r="5648" ht="12" hidden="1" customHeight="1"/>
    <row r="5649" ht="12" hidden="1" customHeight="1"/>
    <row r="5650" ht="12" hidden="1" customHeight="1"/>
    <row r="5651" ht="12" hidden="1" customHeight="1"/>
    <row r="5652" ht="12" hidden="1" customHeight="1"/>
    <row r="5653" ht="12" hidden="1" customHeight="1"/>
    <row r="5654" ht="12" hidden="1" customHeight="1"/>
    <row r="5655" ht="12" hidden="1" customHeight="1"/>
    <row r="5656" ht="12" hidden="1" customHeight="1"/>
    <row r="5657" ht="12" hidden="1" customHeight="1"/>
    <row r="5658" ht="12" hidden="1" customHeight="1"/>
    <row r="5659" ht="12" hidden="1" customHeight="1"/>
    <row r="5660" ht="12" hidden="1" customHeight="1"/>
    <row r="5661" ht="12" hidden="1" customHeight="1"/>
    <row r="5662" ht="12" hidden="1" customHeight="1"/>
    <row r="5663" ht="12" hidden="1" customHeight="1"/>
    <row r="5664" ht="12" hidden="1" customHeight="1"/>
    <row r="5665" ht="12" hidden="1" customHeight="1"/>
    <row r="5666" ht="12" hidden="1" customHeight="1"/>
    <row r="5667" ht="12" hidden="1" customHeight="1"/>
    <row r="5668" ht="12" hidden="1" customHeight="1"/>
    <row r="5669" ht="12" hidden="1" customHeight="1"/>
    <row r="5670" ht="12" hidden="1" customHeight="1"/>
    <row r="5671" ht="12" hidden="1" customHeight="1"/>
    <row r="5672" ht="12" hidden="1" customHeight="1"/>
    <row r="5673" ht="12" hidden="1" customHeight="1"/>
    <row r="5674" ht="12" hidden="1" customHeight="1"/>
    <row r="5675" ht="12" hidden="1" customHeight="1"/>
    <row r="5676" ht="12" hidden="1" customHeight="1"/>
    <row r="5677" ht="12" hidden="1" customHeight="1"/>
    <row r="5678" ht="12" hidden="1" customHeight="1"/>
    <row r="5679" ht="12" hidden="1" customHeight="1"/>
    <row r="5680" ht="12" hidden="1" customHeight="1"/>
    <row r="5681" ht="12" hidden="1" customHeight="1"/>
    <row r="5682" ht="12" hidden="1" customHeight="1"/>
    <row r="5683" ht="12" hidden="1" customHeight="1"/>
    <row r="5684" ht="12" hidden="1" customHeight="1"/>
    <row r="5685" ht="12" hidden="1" customHeight="1"/>
    <row r="5686" ht="12" hidden="1" customHeight="1"/>
    <row r="5687" ht="12" hidden="1" customHeight="1"/>
    <row r="5688" ht="12" hidden="1" customHeight="1"/>
    <row r="5689" ht="12" hidden="1" customHeight="1"/>
    <row r="5690" ht="12" hidden="1" customHeight="1"/>
    <row r="5691" ht="12" hidden="1" customHeight="1"/>
    <row r="5692" ht="12" hidden="1" customHeight="1"/>
    <row r="5693" ht="12" hidden="1" customHeight="1"/>
    <row r="5694" ht="12" hidden="1" customHeight="1"/>
    <row r="5695" ht="12" hidden="1" customHeight="1"/>
    <row r="5696" ht="12" hidden="1" customHeight="1"/>
    <row r="5697" ht="12" hidden="1" customHeight="1"/>
    <row r="5698" ht="12" hidden="1" customHeight="1"/>
    <row r="5699" ht="12" hidden="1" customHeight="1"/>
    <row r="5700" ht="12" hidden="1" customHeight="1"/>
    <row r="5701" ht="12" hidden="1" customHeight="1"/>
    <row r="5702" ht="12" hidden="1" customHeight="1"/>
    <row r="5703" ht="12" hidden="1" customHeight="1"/>
    <row r="5704" ht="12" hidden="1" customHeight="1"/>
    <row r="5705" ht="12" hidden="1" customHeight="1"/>
    <row r="5706" ht="12" hidden="1" customHeight="1"/>
    <row r="5707" ht="12" hidden="1" customHeight="1"/>
    <row r="5708" ht="12" hidden="1" customHeight="1"/>
    <row r="5709" ht="12" hidden="1" customHeight="1"/>
    <row r="5710" ht="12" hidden="1" customHeight="1"/>
    <row r="5711" ht="12" hidden="1" customHeight="1"/>
    <row r="5712" ht="12" hidden="1" customHeight="1"/>
    <row r="5713" ht="12" hidden="1" customHeight="1"/>
    <row r="5714" ht="12" hidden="1" customHeight="1"/>
    <row r="5715" ht="12" hidden="1" customHeight="1"/>
    <row r="5716" ht="12" hidden="1" customHeight="1"/>
    <row r="5717" ht="12" hidden="1" customHeight="1"/>
    <row r="5718" ht="12" hidden="1" customHeight="1"/>
    <row r="5719" ht="12" hidden="1" customHeight="1"/>
    <row r="5720" ht="12" hidden="1" customHeight="1"/>
    <row r="5721" ht="12" hidden="1" customHeight="1"/>
    <row r="5722" ht="12" hidden="1" customHeight="1"/>
    <row r="5723" ht="12" hidden="1" customHeight="1"/>
    <row r="5724" ht="12" hidden="1" customHeight="1"/>
    <row r="5725" ht="12" hidden="1" customHeight="1"/>
    <row r="5726" ht="12" hidden="1" customHeight="1"/>
    <row r="5727" ht="12" hidden="1" customHeight="1"/>
    <row r="5728" ht="12" hidden="1" customHeight="1"/>
    <row r="5729" ht="12" hidden="1" customHeight="1"/>
    <row r="5730" ht="12" hidden="1" customHeight="1"/>
    <row r="5731" ht="12" hidden="1" customHeight="1"/>
    <row r="5732" ht="12" hidden="1" customHeight="1"/>
    <row r="5733" ht="12" hidden="1" customHeight="1"/>
    <row r="5734" ht="12" hidden="1" customHeight="1"/>
    <row r="5735" ht="12" hidden="1" customHeight="1"/>
    <row r="5736" ht="12" hidden="1" customHeight="1"/>
    <row r="5737" ht="12" hidden="1" customHeight="1"/>
    <row r="5738" ht="12" hidden="1" customHeight="1"/>
    <row r="5739" ht="12" hidden="1" customHeight="1"/>
    <row r="5740" ht="12" hidden="1" customHeight="1"/>
    <row r="5741" ht="12" hidden="1" customHeight="1"/>
    <row r="5742" ht="12" hidden="1" customHeight="1"/>
    <row r="5743" ht="12" hidden="1" customHeight="1"/>
    <row r="5744" ht="12" hidden="1" customHeight="1"/>
    <row r="5745" ht="12" hidden="1" customHeight="1"/>
    <row r="5746" ht="12" hidden="1" customHeight="1"/>
    <row r="5747" ht="12" hidden="1" customHeight="1"/>
    <row r="5748" ht="12" hidden="1" customHeight="1"/>
    <row r="5749" ht="12" hidden="1" customHeight="1"/>
    <row r="5750" ht="12" hidden="1" customHeight="1"/>
    <row r="5751" ht="12" hidden="1" customHeight="1"/>
    <row r="5752" ht="12" hidden="1" customHeight="1"/>
    <row r="5753" ht="12" hidden="1" customHeight="1"/>
    <row r="5754" ht="12" hidden="1" customHeight="1"/>
    <row r="5755" ht="12" hidden="1" customHeight="1"/>
    <row r="5756" ht="12" hidden="1" customHeight="1"/>
    <row r="5757" ht="12" hidden="1" customHeight="1"/>
    <row r="5758" ht="12" hidden="1" customHeight="1"/>
    <row r="5759" ht="12" hidden="1" customHeight="1"/>
    <row r="5760" ht="12" hidden="1" customHeight="1"/>
    <row r="5761" ht="12" hidden="1" customHeight="1"/>
    <row r="5762" ht="12" hidden="1" customHeight="1"/>
    <row r="5763" ht="12" hidden="1" customHeight="1"/>
    <row r="5764" ht="12" hidden="1" customHeight="1"/>
    <row r="5765" ht="12" hidden="1" customHeight="1"/>
    <row r="5766" ht="12" hidden="1" customHeight="1"/>
    <row r="5767" ht="12" hidden="1" customHeight="1"/>
    <row r="5768" ht="12" hidden="1" customHeight="1"/>
    <row r="5769" ht="12" hidden="1" customHeight="1"/>
    <row r="5770" ht="12" hidden="1" customHeight="1"/>
    <row r="5771" ht="12" hidden="1" customHeight="1"/>
    <row r="5772" ht="12" hidden="1" customHeight="1"/>
    <row r="5773" ht="12" hidden="1" customHeight="1"/>
    <row r="5774" ht="12" hidden="1" customHeight="1"/>
    <row r="5775" ht="12" hidden="1" customHeight="1"/>
    <row r="5776" ht="12" hidden="1" customHeight="1"/>
    <row r="5777" ht="12" hidden="1" customHeight="1"/>
    <row r="5778" ht="12" hidden="1" customHeight="1"/>
    <row r="5779" ht="12" hidden="1" customHeight="1"/>
    <row r="5780" ht="12" hidden="1" customHeight="1"/>
    <row r="5781" ht="12" hidden="1" customHeight="1"/>
    <row r="5782" ht="12" hidden="1" customHeight="1"/>
    <row r="5783" ht="12" hidden="1" customHeight="1"/>
    <row r="5784" ht="12" hidden="1" customHeight="1"/>
    <row r="5785" ht="12" hidden="1" customHeight="1"/>
    <row r="5786" ht="12" hidden="1" customHeight="1"/>
    <row r="5787" ht="12" hidden="1" customHeight="1"/>
    <row r="5788" ht="12" hidden="1" customHeight="1"/>
    <row r="5789" ht="12" hidden="1" customHeight="1"/>
    <row r="5790" ht="12" hidden="1" customHeight="1"/>
    <row r="5791" ht="12" hidden="1" customHeight="1"/>
    <row r="5792" ht="12" hidden="1" customHeight="1"/>
    <row r="5793" ht="12" hidden="1" customHeight="1"/>
    <row r="5794" ht="12" hidden="1" customHeight="1"/>
    <row r="5795" ht="12" hidden="1" customHeight="1"/>
    <row r="5796" ht="12" hidden="1" customHeight="1"/>
    <row r="5797" ht="12" hidden="1" customHeight="1"/>
    <row r="5798" ht="12" hidden="1" customHeight="1"/>
    <row r="5799" ht="12" hidden="1" customHeight="1"/>
    <row r="5800" ht="12" hidden="1" customHeight="1"/>
    <row r="5801" ht="12" hidden="1" customHeight="1"/>
    <row r="5802" ht="12" hidden="1" customHeight="1"/>
    <row r="5803" ht="12" hidden="1" customHeight="1"/>
    <row r="5804" ht="12" hidden="1" customHeight="1"/>
    <row r="5805" ht="12" hidden="1" customHeight="1"/>
    <row r="5806" ht="12" hidden="1" customHeight="1"/>
    <row r="5807" ht="12" hidden="1" customHeight="1"/>
    <row r="5808" ht="12" hidden="1" customHeight="1"/>
    <row r="5809" ht="12" hidden="1" customHeight="1"/>
    <row r="5810" ht="12" hidden="1" customHeight="1"/>
    <row r="5811" ht="12" hidden="1" customHeight="1"/>
    <row r="5812" ht="12" hidden="1" customHeight="1"/>
    <row r="5813" ht="12" hidden="1" customHeight="1"/>
    <row r="5814" ht="12" hidden="1" customHeight="1"/>
    <row r="5815" ht="12" hidden="1" customHeight="1"/>
    <row r="5816" ht="12" hidden="1" customHeight="1"/>
    <row r="5817" ht="12" hidden="1" customHeight="1"/>
    <row r="5818" ht="12" hidden="1" customHeight="1"/>
    <row r="5819" ht="12" hidden="1" customHeight="1"/>
    <row r="5820" ht="12" hidden="1" customHeight="1"/>
    <row r="5821" ht="12" hidden="1" customHeight="1"/>
    <row r="5822" ht="12" hidden="1" customHeight="1"/>
    <row r="5823" ht="12" hidden="1" customHeight="1"/>
    <row r="5824" ht="12" hidden="1" customHeight="1"/>
    <row r="5825" ht="12" hidden="1" customHeight="1"/>
    <row r="5826" ht="12" hidden="1" customHeight="1"/>
    <row r="5827" ht="12" hidden="1" customHeight="1"/>
    <row r="5828" ht="12" hidden="1" customHeight="1"/>
    <row r="5829" ht="12" hidden="1" customHeight="1"/>
    <row r="5830" ht="12" hidden="1" customHeight="1"/>
    <row r="5831" ht="12" hidden="1" customHeight="1"/>
    <row r="5832" ht="12" hidden="1" customHeight="1"/>
    <row r="5833" ht="12" hidden="1" customHeight="1"/>
    <row r="5834" ht="12" hidden="1" customHeight="1"/>
    <row r="5835" ht="12" hidden="1" customHeight="1"/>
    <row r="5836" ht="12" hidden="1" customHeight="1"/>
    <row r="5837" ht="12" hidden="1" customHeight="1"/>
    <row r="5838" ht="12" hidden="1" customHeight="1"/>
    <row r="5839" ht="12" hidden="1" customHeight="1"/>
    <row r="5840" ht="12" hidden="1" customHeight="1"/>
    <row r="5841" ht="12" hidden="1" customHeight="1"/>
    <row r="5842" ht="12" hidden="1" customHeight="1"/>
    <row r="5843" ht="12" hidden="1" customHeight="1"/>
    <row r="5844" ht="12" hidden="1" customHeight="1"/>
    <row r="5845" ht="12" hidden="1" customHeight="1"/>
    <row r="5846" ht="12" hidden="1" customHeight="1"/>
    <row r="5847" ht="12" hidden="1" customHeight="1"/>
    <row r="5848" ht="12" hidden="1" customHeight="1"/>
    <row r="5849" ht="12" hidden="1" customHeight="1"/>
    <row r="5850" ht="12" hidden="1" customHeight="1"/>
    <row r="5851" ht="12" hidden="1" customHeight="1"/>
    <row r="5852" ht="12" hidden="1" customHeight="1"/>
    <row r="5853" ht="12" hidden="1" customHeight="1"/>
    <row r="5854" ht="12" hidden="1" customHeight="1"/>
    <row r="5855" ht="12" hidden="1" customHeight="1"/>
    <row r="5856" ht="12" hidden="1" customHeight="1"/>
    <row r="5857" ht="12" hidden="1" customHeight="1"/>
    <row r="5858" ht="12" hidden="1" customHeight="1"/>
    <row r="5859" ht="12" hidden="1" customHeight="1"/>
    <row r="5860" ht="12" hidden="1" customHeight="1"/>
    <row r="5861" ht="12" hidden="1" customHeight="1"/>
    <row r="5862" ht="12" hidden="1" customHeight="1"/>
    <row r="5863" ht="12" hidden="1" customHeight="1"/>
    <row r="5864" ht="12" hidden="1" customHeight="1"/>
    <row r="5865" ht="12" hidden="1" customHeight="1"/>
    <row r="5866" ht="12" hidden="1" customHeight="1"/>
    <row r="5867" ht="12" hidden="1" customHeight="1"/>
    <row r="5868" ht="12" hidden="1" customHeight="1"/>
    <row r="5869" ht="12" hidden="1" customHeight="1"/>
    <row r="5870" ht="12" hidden="1" customHeight="1"/>
    <row r="5871" ht="12" hidden="1" customHeight="1"/>
    <row r="5872" ht="12" hidden="1" customHeight="1"/>
    <row r="5873" ht="12" hidden="1" customHeight="1"/>
    <row r="5874" ht="12" hidden="1" customHeight="1"/>
    <row r="5875" ht="12" hidden="1" customHeight="1"/>
    <row r="5876" ht="12" hidden="1" customHeight="1"/>
    <row r="5877" ht="12" hidden="1" customHeight="1"/>
    <row r="5878" ht="12" hidden="1" customHeight="1"/>
    <row r="5879" ht="12" hidden="1" customHeight="1"/>
    <row r="5880" ht="12" hidden="1" customHeight="1"/>
    <row r="5881" ht="12" hidden="1" customHeight="1"/>
    <row r="5882" ht="12" hidden="1" customHeight="1"/>
    <row r="5883" ht="12" hidden="1" customHeight="1"/>
    <row r="5884" ht="12" hidden="1" customHeight="1"/>
    <row r="5885" ht="12" hidden="1" customHeight="1"/>
    <row r="5886" ht="12" hidden="1" customHeight="1"/>
    <row r="5887" ht="12" hidden="1" customHeight="1"/>
    <row r="5888" ht="12" hidden="1" customHeight="1"/>
    <row r="5889" ht="12" hidden="1" customHeight="1"/>
    <row r="5890" ht="12" hidden="1" customHeight="1"/>
    <row r="5891" ht="12" hidden="1" customHeight="1"/>
    <row r="5892" ht="12" hidden="1" customHeight="1"/>
    <row r="5893" ht="12" hidden="1" customHeight="1"/>
    <row r="5894" ht="12" hidden="1" customHeight="1"/>
    <row r="5895" ht="12" hidden="1" customHeight="1"/>
    <row r="5896" ht="12" hidden="1" customHeight="1"/>
    <row r="5897" ht="12" hidden="1" customHeight="1"/>
    <row r="5898" ht="12" hidden="1" customHeight="1"/>
    <row r="5899" ht="12" hidden="1" customHeight="1"/>
    <row r="5900" ht="12" hidden="1" customHeight="1"/>
    <row r="5901" ht="12" hidden="1" customHeight="1"/>
    <row r="5902" ht="12" hidden="1" customHeight="1"/>
    <row r="5903" ht="12" hidden="1" customHeight="1"/>
    <row r="5904" ht="12" hidden="1" customHeight="1"/>
    <row r="5905" ht="12" hidden="1" customHeight="1"/>
    <row r="5906" ht="12" hidden="1" customHeight="1"/>
    <row r="5907" ht="12" hidden="1" customHeight="1"/>
    <row r="5908" ht="12" hidden="1" customHeight="1"/>
    <row r="5909" ht="12" hidden="1" customHeight="1"/>
    <row r="5910" ht="12" hidden="1" customHeight="1"/>
    <row r="5911" ht="12" hidden="1" customHeight="1"/>
    <row r="5912" ht="12" hidden="1" customHeight="1"/>
    <row r="5913" ht="12" hidden="1" customHeight="1"/>
    <row r="5914" ht="12" hidden="1" customHeight="1"/>
    <row r="5915" ht="12" hidden="1" customHeight="1"/>
    <row r="5916" ht="12" hidden="1" customHeight="1"/>
    <row r="5917" ht="12" hidden="1" customHeight="1"/>
    <row r="5918" ht="12" hidden="1" customHeight="1"/>
    <row r="5919" ht="12" hidden="1" customHeight="1"/>
    <row r="5920" ht="12" hidden="1" customHeight="1"/>
    <row r="5921" ht="12" hidden="1" customHeight="1"/>
    <row r="5922" ht="12" hidden="1" customHeight="1"/>
    <row r="5923" ht="12" hidden="1" customHeight="1"/>
    <row r="5924" ht="12" hidden="1" customHeight="1"/>
    <row r="5925" ht="12" hidden="1" customHeight="1"/>
    <row r="5926" ht="12" hidden="1" customHeight="1"/>
    <row r="5927" ht="12" hidden="1" customHeight="1"/>
    <row r="5928" ht="12" hidden="1" customHeight="1"/>
    <row r="5929" ht="12" hidden="1" customHeight="1"/>
    <row r="5930" ht="12" hidden="1" customHeight="1"/>
    <row r="5931" ht="12" hidden="1" customHeight="1"/>
    <row r="5932" ht="12" hidden="1" customHeight="1"/>
    <row r="5933" ht="12" hidden="1" customHeight="1"/>
    <row r="5934" ht="12" hidden="1" customHeight="1"/>
    <row r="5935" ht="12" hidden="1" customHeight="1"/>
    <row r="5936" ht="12" hidden="1" customHeight="1"/>
    <row r="5937" ht="12" hidden="1" customHeight="1"/>
    <row r="5938" ht="12" hidden="1" customHeight="1"/>
    <row r="5939" ht="12" hidden="1" customHeight="1"/>
    <row r="5940" ht="12" hidden="1" customHeight="1"/>
    <row r="5941" ht="12" hidden="1" customHeight="1"/>
    <row r="5942" ht="12" hidden="1" customHeight="1"/>
    <row r="5943" ht="12" hidden="1" customHeight="1"/>
    <row r="5944" ht="12" hidden="1" customHeight="1"/>
    <row r="5945" ht="12" hidden="1" customHeight="1"/>
    <row r="5946" ht="12" hidden="1" customHeight="1"/>
    <row r="5947" ht="12" hidden="1" customHeight="1"/>
    <row r="5948" ht="12" hidden="1" customHeight="1"/>
    <row r="5949" ht="12" hidden="1" customHeight="1"/>
    <row r="5950" ht="12" hidden="1" customHeight="1"/>
    <row r="5951" ht="12" hidden="1" customHeight="1"/>
    <row r="5952" ht="12" hidden="1" customHeight="1"/>
    <row r="5953" ht="12" hidden="1" customHeight="1"/>
    <row r="5954" ht="12" hidden="1" customHeight="1"/>
    <row r="5955" ht="12" hidden="1" customHeight="1"/>
    <row r="5956" ht="12" hidden="1" customHeight="1"/>
    <row r="5957" ht="12" hidden="1" customHeight="1"/>
    <row r="5958" ht="12" hidden="1" customHeight="1"/>
    <row r="5959" ht="12" hidden="1" customHeight="1"/>
    <row r="5960" ht="12" hidden="1" customHeight="1"/>
    <row r="5961" ht="12" hidden="1" customHeight="1"/>
    <row r="5962" ht="12" hidden="1" customHeight="1"/>
    <row r="5963" ht="12" hidden="1" customHeight="1"/>
    <row r="5964" ht="12" hidden="1" customHeight="1"/>
    <row r="5965" ht="12" hidden="1" customHeight="1"/>
    <row r="5966" ht="12" hidden="1" customHeight="1"/>
    <row r="5967" ht="12" hidden="1" customHeight="1"/>
    <row r="5968" ht="12" hidden="1" customHeight="1"/>
    <row r="5969" ht="12" hidden="1" customHeight="1"/>
    <row r="5970" ht="12" hidden="1" customHeight="1"/>
    <row r="5971" ht="12" hidden="1" customHeight="1"/>
    <row r="5972" ht="12" hidden="1" customHeight="1"/>
    <row r="5973" ht="12" hidden="1" customHeight="1"/>
    <row r="5974" ht="12" hidden="1" customHeight="1"/>
    <row r="5975" ht="12" hidden="1" customHeight="1"/>
    <row r="5976" ht="12" hidden="1" customHeight="1"/>
    <row r="5977" ht="12" hidden="1" customHeight="1"/>
    <row r="5978" ht="12" hidden="1" customHeight="1"/>
    <row r="5979" ht="12" hidden="1" customHeight="1"/>
    <row r="5980" ht="12" hidden="1" customHeight="1"/>
    <row r="5981" ht="12" hidden="1" customHeight="1"/>
    <row r="5982" ht="12" hidden="1" customHeight="1"/>
    <row r="5983" ht="12" hidden="1" customHeight="1"/>
    <row r="5984" ht="12" hidden="1" customHeight="1"/>
    <row r="5985" ht="12" hidden="1" customHeight="1"/>
    <row r="5986" ht="12" hidden="1" customHeight="1"/>
    <row r="5987" ht="12" hidden="1" customHeight="1"/>
    <row r="5988" ht="12" hidden="1" customHeight="1"/>
    <row r="5989" ht="12" hidden="1" customHeight="1"/>
    <row r="5990" ht="12" hidden="1" customHeight="1"/>
    <row r="5991" ht="12" hidden="1" customHeight="1"/>
    <row r="5992" ht="12" hidden="1" customHeight="1"/>
    <row r="5993" ht="12" hidden="1" customHeight="1"/>
    <row r="5994" ht="12" hidden="1" customHeight="1"/>
    <row r="5995" ht="12" hidden="1" customHeight="1"/>
    <row r="5996" ht="12" hidden="1" customHeight="1"/>
    <row r="5997" ht="12" hidden="1" customHeight="1"/>
    <row r="5998" ht="12" hidden="1" customHeight="1"/>
    <row r="5999" ht="12" hidden="1" customHeight="1"/>
    <row r="6000" ht="12" hidden="1" customHeight="1"/>
    <row r="6001" ht="12" hidden="1" customHeight="1"/>
    <row r="6002" ht="12" hidden="1" customHeight="1"/>
    <row r="6003" ht="12" hidden="1" customHeight="1"/>
    <row r="6004" ht="12" hidden="1" customHeight="1"/>
    <row r="6005" ht="12" hidden="1" customHeight="1"/>
    <row r="6006" ht="12" hidden="1" customHeight="1"/>
    <row r="6007" ht="12" hidden="1" customHeight="1"/>
    <row r="6008" ht="12" hidden="1" customHeight="1"/>
    <row r="6009" ht="12" hidden="1" customHeight="1"/>
    <row r="6010" ht="12" hidden="1" customHeight="1"/>
    <row r="6011" ht="12" hidden="1" customHeight="1"/>
    <row r="6012" ht="12" hidden="1" customHeight="1"/>
    <row r="6013" ht="12" hidden="1" customHeight="1"/>
    <row r="6014" ht="12" hidden="1" customHeight="1"/>
    <row r="6015" ht="12" hidden="1" customHeight="1"/>
    <row r="6016" ht="12" hidden="1" customHeight="1"/>
    <row r="6017" ht="12" hidden="1" customHeight="1"/>
    <row r="6018" ht="12" hidden="1" customHeight="1"/>
    <row r="6019" ht="12" hidden="1" customHeight="1"/>
    <row r="6020" ht="12" hidden="1" customHeight="1"/>
    <row r="6021" ht="12" hidden="1" customHeight="1"/>
    <row r="6022" ht="12" hidden="1" customHeight="1"/>
    <row r="6023" ht="12" hidden="1" customHeight="1"/>
    <row r="6024" ht="12" hidden="1" customHeight="1"/>
    <row r="6025" ht="12" hidden="1" customHeight="1"/>
    <row r="6026" ht="12" hidden="1" customHeight="1"/>
    <row r="6027" ht="12" hidden="1" customHeight="1"/>
    <row r="6028" ht="12" hidden="1" customHeight="1"/>
    <row r="6029" ht="12" hidden="1" customHeight="1"/>
    <row r="6030" ht="12" hidden="1" customHeight="1"/>
    <row r="6031" ht="12" hidden="1" customHeight="1"/>
    <row r="6032" ht="12" hidden="1" customHeight="1"/>
    <row r="6033" ht="12" hidden="1" customHeight="1"/>
    <row r="6034" ht="12" hidden="1" customHeight="1"/>
    <row r="6035" ht="12" hidden="1" customHeight="1"/>
    <row r="6036" ht="12" hidden="1" customHeight="1"/>
    <row r="6037" ht="12" hidden="1" customHeight="1"/>
    <row r="6038" ht="12" hidden="1" customHeight="1"/>
    <row r="6039" ht="12" hidden="1" customHeight="1"/>
    <row r="6040" ht="12" hidden="1" customHeight="1"/>
    <row r="6041" ht="12" hidden="1" customHeight="1"/>
    <row r="6042" ht="12" hidden="1" customHeight="1"/>
    <row r="6043" ht="12" hidden="1" customHeight="1"/>
    <row r="6044" ht="12" hidden="1" customHeight="1"/>
    <row r="6045" ht="12" hidden="1" customHeight="1"/>
    <row r="6046" ht="12" hidden="1" customHeight="1"/>
    <row r="6047" ht="12" hidden="1" customHeight="1"/>
    <row r="6048" ht="12" hidden="1" customHeight="1"/>
    <row r="6049" ht="12" hidden="1" customHeight="1"/>
    <row r="6050" ht="12" hidden="1" customHeight="1"/>
    <row r="6051" ht="12" hidden="1" customHeight="1"/>
    <row r="6052" ht="12" hidden="1" customHeight="1"/>
    <row r="6053" ht="12" hidden="1" customHeight="1"/>
    <row r="6054" ht="12" hidden="1" customHeight="1"/>
    <row r="6055" ht="12" hidden="1" customHeight="1"/>
    <row r="6056" ht="12" hidden="1" customHeight="1"/>
    <row r="6057" ht="12" hidden="1" customHeight="1"/>
    <row r="6058" ht="12" hidden="1" customHeight="1"/>
    <row r="6059" ht="12" hidden="1" customHeight="1"/>
    <row r="6060" ht="12" hidden="1" customHeight="1"/>
    <row r="6061" ht="12" hidden="1" customHeight="1"/>
    <row r="6062" ht="12" hidden="1" customHeight="1"/>
    <row r="6063" ht="12" hidden="1" customHeight="1"/>
    <row r="6064" ht="12" hidden="1" customHeight="1"/>
    <row r="6065" ht="12" hidden="1" customHeight="1"/>
    <row r="6066" ht="12" hidden="1" customHeight="1"/>
    <row r="6067" ht="12" hidden="1" customHeight="1"/>
    <row r="6068" ht="12" hidden="1" customHeight="1"/>
    <row r="6069" ht="12" hidden="1" customHeight="1"/>
    <row r="6070" ht="12" hidden="1" customHeight="1"/>
    <row r="6071" ht="12" hidden="1" customHeight="1"/>
    <row r="6072" ht="12" hidden="1" customHeight="1"/>
    <row r="6073" ht="12" hidden="1" customHeight="1"/>
    <row r="6074" ht="12" hidden="1" customHeight="1"/>
    <row r="6075" ht="12" hidden="1" customHeight="1"/>
    <row r="6076" ht="12" hidden="1" customHeight="1"/>
    <row r="6077" ht="12" hidden="1" customHeight="1"/>
    <row r="6078" ht="12" hidden="1" customHeight="1"/>
    <row r="6079" ht="12" hidden="1" customHeight="1"/>
    <row r="6080" ht="12" hidden="1" customHeight="1"/>
    <row r="6081" ht="12" hidden="1" customHeight="1"/>
    <row r="6082" ht="12" hidden="1" customHeight="1"/>
    <row r="6083" ht="12" hidden="1" customHeight="1"/>
    <row r="6084" ht="12" hidden="1" customHeight="1"/>
    <row r="6085" ht="12" hidden="1" customHeight="1"/>
    <row r="6086" ht="12" hidden="1" customHeight="1"/>
    <row r="6087" ht="12" hidden="1" customHeight="1"/>
    <row r="6088" ht="12" hidden="1" customHeight="1"/>
    <row r="6089" ht="12" hidden="1" customHeight="1"/>
    <row r="6090" ht="12" hidden="1" customHeight="1"/>
    <row r="6091" ht="12" hidden="1" customHeight="1"/>
    <row r="6092" ht="12" hidden="1" customHeight="1"/>
    <row r="6093" ht="12" hidden="1" customHeight="1"/>
    <row r="6094" ht="12" hidden="1" customHeight="1"/>
    <row r="6095" ht="12" hidden="1" customHeight="1"/>
    <row r="6096" ht="12" hidden="1" customHeight="1"/>
    <row r="6097" ht="12" customHeight="1"/>
    <row r="6098" ht="12" customHeight="1"/>
    <row r="6099" ht="12" customHeight="1"/>
    <row r="6100" ht="12" hidden="1" customHeight="1"/>
    <row r="6101" ht="12" hidden="1" customHeight="1"/>
    <row r="6102" ht="12" hidden="1" customHeight="1"/>
    <row r="6103" ht="12" hidden="1" customHeight="1"/>
    <row r="6104" ht="12" hidden="1" customHeight="1"/>
    <row r="6105" ht="12" hidden="1" customHeight="1"/>
    <row r="6106" ht="12" customHeight="1"/>
    <row r="6107" ht="12" customHeight="1"/>
    <row r="6108" ht="12" customHeight="1"/>
    <row r="6109" ht="12" customHeight="1"/>
    <row r="6110" ht="12" customHeight="1"/>
    <row r="6111" ht="12" customHeight="1"/>
    <row r="6112" ht="12" customHeight="1"/>
    <row r="6113" ht="12" customHeight="1"/>
    <row r="6114" ht="12" customHeight="1"/>
    <row r="6115" ht="12" customHeight="1"/>
    <row r="6116" ht="12" customHeight="1"/>
    <row r="6117" ht="12" customHeight="1"/>
    <row r="6118" ht="12" customHeight="1"/>
    <row r="6119" ht="12" customHeight="1"/>
    <row r="6120" ht="12" customHeight="1"/>
    <row r="6121" ht="12" customHeight="1"/>
    <row r="6122" ht="12" customHeight="1"/>
    <row r="6123" ht="12" customHeight="1"/>
    <row r="6124" ht="12" customHeight="1"/>
    <row r="6125" ht="12" customHeight="1"/>
    <row r="6126" ht="12" customHeight="1"/>
    <row r="6127" ht="12" customHeight="1"/>
    <row r="6128" ht="12" customHeight="1"/>
    <row r="6129" ht="12" customHeight="1"/>
    <row r="6130" ht="12" customHeight="1"/>
    <row r="6131" ht="12" customHeight="1"/>
    <row r="6132" ht="12" customHeight="1"/>
    <row r="6133" ht="12" customHeight="1"/>
    <row r="6134" ht="12" customHeight="1"/>
    <row r="6135" ht="12" customHeight="1"/>
    <row r="6136" ht="12" customHeight="1"/>
    <row r="6137" ht="12" customHeight="1"/>
    <row r="6138" ht="12" customHeight="1"/>
    <row r="6139" ht="12" customHeight="1"/>
  </sheetData>
  <mergeCells count="12">
    <mergeCell ref="B4:I4"/>
    <mergeCell ref="B29:I29"/>
    <mergeCell ref="B54:I54"/>
    <mergeCell ref="B79:I79"/>
    <mergeCell ref="B104:I104"/>
    <mergeCell ref="B129:I129"/>
    <mergeCell ref="A1:I1"/>
    <mergeCell ref="A2:A3"/>
    <mergeCell ref="B2:B3"/>
    <mergeCell ref="C2:C3"/>
    <mergeCell ref="D2:F2"/>
    <mergeCell ref="G2:I2"/>
  </mergeCells>
  <pageMargins left="0.78740157480314965" right="0.78740157480314965" top="0.98425196850393704" bottom="0.78740157480314965" header="0.51181102362204722" footer="0.51181102362204722"/>
  <pageSetup paperSize="9" firstPageNumber="6" orientation="portrait" useFirstPageNumber="1" r:id="rId1"/>
  <headerFooter alignWithMargins="0">
    <oddHeader>&amp;C&amp;"Optimum"&amp;9 &amp;P</oddHeader>
    <oddFooter>&amp;C&amp;"Arial,Standard"&amp;6© Statistisches Landesamt des Freistaates Sachsen - B I 3 - j/15</oddFooter>
  </headerFooter>
  <rowBreaks count="4" manualBreakCount="4">
    <brk id="53" max="8" man="1"/>
    <brk id="78" max="8" man="1"/>
    <brk id="103" max="8" man="1"/>
    <brk id="128" max="8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03" enableFormatConditionsCalculation="0">
    <tabColor rgb="FF00B050"/>
  </sheetPr>
  <dimension ref="A1:G215"/>
  <sheetViews>
    <sheetView showGridLines="0" zoomScaleNormal="100" workbookViewId="0">
      <selection activeCell="B35" sqref="B35:J35"/>
    </sheetView>
  </sheetViews>
  <sheetFormatPr baseColWidth="10" defaultRowHeight="12" customHeight="1"/>
  <cols>
    <col min="1" max="1" width="26.85546875" customWidth="1"/>
    <col min="2" max="6" width="13.5703125" customWidth="1"/>
  </cols>
  <sheetData>
    <row r="1" spans="1:6" ht="48" customHeight="1">
      <c r="A1" s="530" t="s">
        <v>290</v>
      </c>
      <c r="B1" s="531"/>
      <c r="C1" s="531"/>
      <c r="D1" s="531"/>
      <c r="E1" s="531"/>
      <c r="F1" s="531"/>
    </row>
    <row r="2" spans="1:6" ht="15" customHeight="1">
      <c r="A2" s="540" t="s">
        <v>159</v>
      </c>
      <c r="B2" s="588" t="s">
        <v>157</v>
      </c>
      <c r="C2" s="588" t="s">
        <v>214</v>
      </c>
      <c r="D2" s="590" t="s">
        <v>213</v>
      </c>
      <c r="E2" s="591"/>
      <c r="F2" s="591"/>
    </row>
    <row r="3" spans="1:6" ht="30" customHeight="1">
      <c r="A3" s="542"/>
      <c r="B3" s="589"/>
      <c r="C3" s="589"/>
      <c r="D3" s="26" t="s">
        <v>180</v>
      </c>
      <c r="E3" s="26" t="s">
        <v>181</v>
      </c>
      <c r="F3" s="3" t="s">
        <v>182</v>
      </c>
    </row>
    <row r="4" spans="1:6" ht="24" customHeight="1">
      <c r="A4" s="186" t="s">
        <v>193</v>
      </c>
      <c r="B4" s="234" t="s">
        <v>149</v>
      </c>
      <c r="C4" s="351">
        <v>15</v>
      </c>
      <c r="D4" s="350">
        <v>135</v>
      </c>
      <c r="E4" s="350">
        <v>83</v>
      </c>
      <c r="F4" s="351">
        <v>52</v>
      </c>
    </row>
    <row r="5" spans="1:6">
      <c r="A5" s="187"/>
      <c r="B5" s="132">
        <v>2</v>
      </c>
      <c r="C5" s="351">
        <v>13</v>
      </c>
      <c r="D5" s="350">
        <v>129</v>
      </c>
      <c r="E5" s="350">
        <v>90</v>
      </c>
      <c r="F5" s="351">
        <v>39</v>
      </c>
    </row>
    <row r="6" spans="1:6">
      <c r="A6" s="187"/>
      <c r="B6" s="132">
        <v>3</v>
      </c>
      <c r="C6" s="351">
        <v>12</v>
      </c>
      <c r="D6" s="350">
        <v>128</v>
      </c>
      <c r="E6" s="350">
        <v>79</v>
      </c>
      <c r="F6" s="351">
        <v>49</v>
      </c>
    </row>
    <row r="7" spans="1:6" ht="13.5">
      <c r="A7" s="187"/>
      <c r="B7" s="234" t="s">
        <v>150</v>
      </c>
      <c r="C7" s="351">
        <v>19</v>
      </c>
      <c r="D7" s="350">
        <v>173</v>
      </c>
      <c r="E7" s="350">
        <v>118</v>
      </c>
      <c r="F7" s="351">
        <v>55</v>
      </c>
    </row>
    <row r="8" spans="1:6" ht="12" customHeight="1">
      <c r="A8" s="187"/>
      <c r="B8" s="234">
        <v>5</v>
      </c>
      <c r="C8" s="351">
        <v>13</v>
      </c>
      <c r="D8" s="350">
        <v>142</v>
      </c>
      <c r="E8" s="350">
        <v>93</v>
      </c>
      <c r="F8" s="351">
        <v>49</v>
      </c>
    </row>
    <row r="9" spans="1:6" ht="12" customHeight="1">
      <c r="A9" s="187"/>
      <c r="B9" s="234">
        <v>6</v>
      </c>
      <c r="C9" s="351">
        <v>15</v>
      </c>
      <c r="D9" s="350">
        <v>176</v>
      </c>
      <c r="E9" s="350">
        <v>113</v>
      </c>
      <c r="F9" s="351">
        <v>63</v>
      </c>
    </row>
    <row r="10" spans="1:6" ht="12" customHeight="1">
      <c r="A10" s="187"/>
      <c r="B10" s="234">
        <v>7</v>
      </c>
      <c r="C10" s="351">
        <v>15</v>
      </c>
      <c r="D10" s="350">
        <v>156</v>
      </c>
      <c r="E10" s="350">
        <v>96</v>
      </c>
      <c r="F10" s="351">
        <v>60</v>
      </c>
    </row>
    <row r="11" spans="1:6" ht="12" customHeight="1">
      <c r="A11" s="187"/>
      <c r="B11" s="234">
        <v>8</v>
      </c>
      <c r="C11" s="351">
        <v>15</v>
      </c>
      <c r="D11" s="350">
        <v>161</v>
      </c>
      <c r="E11" s="350">
        <v>85</v>
      </c>
      <c r="F11" s="351">
        <v>76</v>
      </c>
    </row>
    <row r="12" spans="1:6" ht="12" customHeight="1">
      <c r="A12" s="187"/>
      <c r="B12" s="234">
        <v>9</v>
      </c>
      <c r="C12" s="351">
        <v>14</v>
      </c>
      <c r="D12" s="350">
        <v>146</v>
      </c>
      <c r="E12" s="350">
        <v>93</v>
      </c>
      <c r="F12" s="351">
        <v>53</v>
      </c>
    </row>
    <row r="13" spans="1:6" ht="12" customHeight="1">
      <c r="A13" s="187"/>
      <c r="B13" s="234">
        <v>10</v>
      </c>
      <c r="C13" s="351">
        <v>5</v>
      </c>
      <c r="D13" s="350">
        <v>49</v>
      </c>
      <c r="E13" s="350">
        <v>28</v>
      </c>
      <c r="F13" s="351">
        <v>21</v>
      </c>
    </row>
    <row r="14" spans="1:6" ht="18" customHeight="1">
      <c r="A14" s="187"/>
      <c r="B14" s="234" t="s">
        <v>216</v>
      </c>
      <c r="C14" s="351">
        <v>9</v>
      </c>
      <c r="D14" s="350">
        <v>54</v>
      </c>
      <c r="E14" s="350">
        <v>36</v>
      </c>
      <c r="F14" s="351">
        <v>18</v>
      </c>
    </row>
    <row r="15" spans="1:6" ht="12" customHeight="1">
      <c r="A15" s="187"/>
      <c r="B15" s="234" t="s">
        <v>202</v>
      </c>
      <c r="C15" s="351">
        <v>9</v>
      </c>
      <c r="D15" s="350">
        <v>56</v>
      </c>
      <c r="E15" s="350">
        <v>33</v>
      </c>
      <c r="F15" s="351">
        <v>23</v>
      </c>
    </row>
    <row r="16" spans="1:6" ht="12" customHeight="1">
      <c r="A16" s="187"/>
      <c r="B16" s="234" t="s">
        <v>203</v>
      </c>
      <c r="C16" s="351">
        <v>8</v>
      </c>
      <c r="D16" s="350">
        <v>64</v>
      </c>
      <c r="E16" s="350">
        <v>42</v>
      </c>
      <c r="F16" s="351">
        <v>22</v>
      </c>
    </row>
    <row r="17" spans="1:6" ht="12" customHeight="1">
      <c r="A17" s="187"/>
      <c r="B17" s="234" t="s">
        <v>204</v>
      </c>
      <c r="C17" s="351">
        <v>10</v>
      </c>
      <c r="D17" s="350">
        <v>75</v>
      </c>
      <c r="E17" s="350">
        <v>42</v>
      </c>
      <c r="F17" s="351">
        <v>33</v>
      </c>
    </row>
    <row r="18" spans="1:6" s="1" customFormat="1" ht="18" customHeight="1">
      <c r="A18" s="189"/>
      <c r="B18" s="235" t="s">
        <v>148</v>
      </c>
      <c r="C18" s="353">
        <v>172</v>
      </c>
      <c r="D18" s="352">
        <v>1644</v>
      </c>
      <c r="E18" s="352">
        <v>1031</v>
      </c>
      <c r="F18" s="353">
        <v>613</v>
      </c>
    </row>
    <row r="19" spans="1:6" ht="24" customHeight="1">
      <c r="A19" s="187" t="s">
        <v>78</v>
      </c>
      <c r="B19" s="132">
        <v>1</v>
      </c>
      <c r="C19" s="351">
        <v>7</v>
      </c>
      <c r="D19" s="350">
        <v>56</v>
      </c>
      <c r="E19" s="350">
        <v>34</v>
      </c>
      <c r="F19" s="351">
        <v>22</v>
      </c>
    </row>
    <row r="20" spans="1:6">
      <c r="A20" s="191"/>
      <c r="B20" s="132">
        <v>2</v>
      </c>
      <c r="C20" s="351">
        <v>8</v>
      </c>
      <c r="D20" s="350">
        <v>74</v>
      </c>
      <c r="E20" s="350">
        <v>48</v>
      </c>
      <c r="F20" s="351">
        <v>26</v>
      </c>
    </row>
    <row r="21" spans="1:6">
      <c r="A21" s="187"/>
      <c r="B21" s="132">
        <v>3</v>
      </c>
      <c r="C21" s="351">
        <v>12</v>
      </c>
      <c r="D21" s="350">
        <v>121</v>
      </c>
      <c r="E21" s="350">
        <v>88</v>
      </c>
      <c r="F21" s="351">
        <v>33</v>
      </c>
    </row>
    <row r="22" spans="1:6">
      <c r="A22" s="187"/>
      <c r="B22" s="132">
        <v>4</v>
      </c>
      <c r="C22" s="351">
        <v>11</v>
      </c>
      <c r="D22" s="350">
        <v>113</v>
      </c>
      <c r="E22" s="350">
        <v>77</v>
      </c>
      <c r="F22" s="351">
        <v>36</v>
      </c>
    </row>
    <row r="23" spans="1:6" ht="12" customHeight="1">
      <c r="A23" s="10"/>
      <c r="B23" s="234">
        <v>5</v>
      </c>
      <c r="C23" s="351">
        <v>11</v>
      </c>
      <c r="D23" s="350">
        <v>121</v>
      </c>
      <c r="E23" s="350">
        <v>74</v>
      </c>
      <c r="F23" s="351">
        <v>47</v>
      </c>
    </row>
    <row r="24" spans="1:6" ht="12" customHeight="1">
      <c r="A24" s="10"/>
      <c r="B24" s="234">
        <v>6</v>
      </c>
      <c r="C24" s="351">
        <v>10</v>
      </c>
      <c r="D24" s="350">
        <v>115</v>
      </c>
      <c r="E24" s="350">
        <v>70</v>
      </c>
      <c r="F24" s="351">
        <v>45</v>
      </c>
    </row>
    <row r="25" spans="1:6" ht="12" customHeight="1">
      <c r="A25" s="10"/>
      <c r="B25" s="234">
        <v>7</v>
      </c>
      <c r="C25" s="351">
        <v>9</v>
      </c>
      <c r="D25" s="350">
        <v>112</v>
      </c>
      <c r="E25" s="350">
        <v>71</v>
      </c>
      <c r="F25" s="351">
        <v>41</v>
      </c>
    </row>
    <row r="26" spans="1:6" ht="12" customHeight="1">
      <c r="A26" s="10"/>
      <c r="B26" s="234">
        <v>8</v>
      </c>
      <c r="C26" s="351">
        <v>8</v>
      </c>
      <c r="D26" s="350">
        <v>106</v>
      </c>
      <c r="E26" s="350">
        <v>64</v>
      </c>
      <c r="F26" s="351">
        <v>42</v>
      </c>
    </row>
    <row r="27" spans="1:6" ht="12" customHeight="1">
      <c r="A27" s="10"/>
      <c r="B27" s="234">
        <v>9</v>
      </c>
      <c r="C27" s="351">
        <v>10</v>
      </c>
      <c r="D27" s="350">
        <v>125</v>
      </c>
      <c r="E27" s="350">
        <v>63</v>
      </c>
      <c r="F27" s="351">
        <v>62</v>
      </c>
    </row>
    <row r="28" spans="1:6" ht="12" customHeight="1">
      <c r="A28" s="10"/>
      <c r="B28" s="234">
        <v>10</v>
      </c>
      <c r="C28" s="351">
        <v>1</v>
      </c>
      <c r="D28" s="350">
        <v>12</v>
      </c>
      <c r="E28" s="350">
        <v>3</v>
      </c>
      <c r="F28" s="351">
        <v>9</v>
      </c>
    </row>
    <row r="29" spans="1:6" ht="18" customHeight="1">
      <c r="A29" s="10"/>
      <c r="B29" s="234" t="s">
        <v>216</v>
      </c>
      <c r="C29" s="351">
        <v>6</v>
      </c>
      <c r="D29" s="350">
        <v>39</v>
      </c>
      <c r="E29" s="350">
        <v>31</v>
      </c>
      <c r="F29" s="351">
        <v>8</v>
      </c>
    </row>
    <row r="30" spans="1:6" ht="12" customHeight="1">
      <c r="A30" s="10"/>
      <c r="B30" s="234" t="s">
        <v>202</v>
      </c>
      <c r="C30" s="351">
        <v>10</v>
      </c>
      <c r="D30" s="350">
        <v>67</v>
      </c>
      <c r="E30" s="350">
        <v>40</v>
      </c>
      <c r="F30" s="351">
        <v>27</v>
      </c>
    </row>
    <row r="31" spans="1:6" ht="12" customHeight="1">
      <c r="A31" s="10"/>
      <c r="B31" s="234" t="s">
        <v>203</v>
      </c>
      <c r="C31" s="351">
        <v>9</v>
      </c>
      <c r="D31" s="350">
        <v>68</v>
      </c>
      <c r="E31" s="350">
        <v>40</v>
      </c>
      <c r="F31" s="351">
        <v>28</v>
      </c>
    </row>
    <row r="32" spans="1:6" ht="12" customHeight="1">
      <c r="A32" s="10"/>
      <c r="B32" s="234" t="s">
        <v>204</v>
      </c>
      <c r="C32" s="351">
        <v>13</v>
      </c>
      <c r="D32" s="350">
        <v>106</v>
      </c>
      <c r="E32" s="350">
        <v>63</v>
      </c>
      <c r="F32" s="351">
        <v>43</v>
      </c>
    </row>
    <row r="33" spans="1:7" ht="18" customHeight="1">
      <c r="A33" s="10"/>
      <c r="B33" s="235" t="s">
        <v>148</v>
      </c>
      <c r="C33" s="353">
        <v>125</v>
      </c>
      <c r="D33" s="352">
        <v>1235</v>
      </c>
      <c r="E33" s="352">
        <v>766</v>
      </c>
      <c r="F33" s="353">
        <v>469</v>
      </c>
    </row>
    <row r="34" spans="1:7" ht="24" customHeight="1">
      <c r="A34" s="187" t="s">
        <v>79</v>
      </c>
      <c r="B34" s="132">
        <v>1</v>
      </c>
      <c r="C34" s="351">
        <v>9</v>
      </c>
      <c r="D34" s="350">
        <v>82</v>
      </c>
      <c r="E34" s="350">
        <v>56</v>
      </c>
      <c r="F34" s="351">
        <v>26</v>
      </c>
    </row>
    <row r="35" spans="1:7">
      <c r="A35" s="10"/>
      <c r="B35" s="132">
        <v>2</v>
      </c>
      <c r="C35" s="351">
        <v>13</v>
      </c>
      <c r="D35" s="350">
        <v>113</v>
      </c>
      <c r="E35" s="350">
        <v>71</v>
      </c>
      <c r="F35" s="351">
        <v>42</v>
      </c>
    </row>
    <row r="36" spans="1:7">
      <c r="A36" s="10"/>
      <c r="B36" s="132">
        <v>3</v>
      </c>
      <c r="C36" s="351">
        <v>17</v>
      </c>
      <c r="D36" s="350">
        <v>159</v>
      </c>
      <c r="E36" s="350">
        <v>101</v>
      </c>
      <c r="F36" s="351">
        <v>58</v>
      </c>
    </row>
    <row r="37" spans="1:7">
      <c r="A37" s="10"/>
      <c r="B37" s="132">
        <v>4</v>
      </c>
      <c r="C37" s="351">
        <v>17</v>
      </c>
      <c r="D37" s="350">
        <v>161</v>
      </c>
      <c r="E37" s="350">
        <v>91</v>
      </c>
      <c r="F37" s="351">
        <v>70</v>
      </c>
    </row>
    <row r="38" spans="1:7" s="390" customFormat="1">
      <c r="A38" s="10"/>
      <c r="B38" s="132">
        <v>5</v>
      </c>
      <c r="C38" s="351">
        <v>13</v>
      </c>
      <c r="D38" s="350">
        <v>156</v>
      </c>
      <c r="E38" s="350">
        <v>106</v>
      </c>
      <c r="F38" s="351">
        <v>50</v>
      </c>
    </row>
    <row r="39" spans="1:7" ht="12" customHeight="1">
      <c r="A39" s="10"/>
      <c r="B39" s="234">
        <v>6</v>
      </c>
      <c r="C39" s="351">
        <v>12</v>
      </c>
      <c r="D39" s="350">
        <v>145</v>
      </c>
      <c r="E39" s="350">
        <v>91</v>
      </c>
      <c r="F39" s="351">
        <v>54</v>
      </c>
    </row>
    <row r="40" spans="1:7" ht="12" customHeight="1">
      <c r="A40" s="10"/>
      <c r="B40" s="234">
        <v>7</v>
      </c>
      <c r="C40" s="351">
        <v>13</v>
      </c>
      <c r="D40" s="350">
        <v>167</v>
      </c>
      <c r="E40" s="350">
        <v>106</v>
      </c>
      <c r="F40" s="351">
        <v>61</v>
      </c>
    </row>
    <row r="41" spans="1:7" ht="12" customHeight="1">
      <c r="A41" s="10"/>
      <c r="B41" s="234">
        <v>8</v>
      </c>
      <c r="C41" s="351">
        <v>14</v>
      </c>
      <c r="D41" s="350">
        <v>190</v>
      </c>
      <c r="E41" s="350">
        <v>112</v>
      </c>
      <c r="F41" s="351">
        <v>78</v>
      </c>
    </row>
    <row r="42" spans="1:7">
      <c r="A42" s="10"/>
      <c r="B42" s="234">
        <v>9</v>
      </c>
      <c r="C42" s="351">
        <v>12</v>
      </c>
      <c r="D42" s="350">
        <v>144</v>
      </c>
      <c r="E42" s="350">
        <v>79</v>
      </c>
      <c r="F42" s="351">
        <v>65</v>
      </c>
    </row>
    <row r="43" spans="1:7" ht="12" customHeight="1">
      <c r="A43" s="10"/>
      <c r="B43" s="234">
        <v>10</v>
      </c>
      <c r="C43" s="351">
        <v>2</v>
      </c>
      <c r="D43" s="350">
        <v>22</v>
      </c>
      <c r="E43" s="350">
        <v>13</v>
      </c>
      <c r="F43" s="351">
        <v>9</v>
      </c>
    </row>
    <row r="44" spans="1:7" ht="18" customHeight="1">
      <c r="A44" s="187"/>
      <c r="B44" s="234" t="s">
        <v>216</v>
      </c>
      <c r="C44" s="351">
        <v>4</v>
      </c>
      <c r="D44" s="350">
        <v>30</v>
      </c>
      <c r="E44" s="350">
        <v>23</v>
      </c>
      <c r="F44" s="351">
        <v>7</v>
      </c>
    </row>
    <row r="45" spans="1:7" ht="12" customHeight="1">
      <c r="A45" s="187"/>
      <c r="B45" s="234" t="s">
        <v>202</v>
      </c>
      <c r="C45" s="351">
        <v>6</v>
      </c>
      <c r="D45" s="350">
        <v>39</v>
      </c>
      <c r="E45" s="350">
        <v>23</v>
      </c>
      <c r="F45" s="351">
        <v>16</v>
      </c>
    </row>
    <row r="46" spans="1:7" ht="12" customHeight="1">
      <c r="A46" s="187"/>
      <c r="B46" s="234" t="s">
        <v>203</v>
      </c>
      <c r="C46" s="351">
        <v>8</v>
      </c>
      <c r="D46" s="350">
        <v>60</v>
      </c>
      <c r="E46" s="350">
        <v>37</v>
      </c>
      <c r="F46" s="351">
        <v>23</v>
      </c>
    </row>
    <row r="47" spans="1:7" ht="12" customHeight="1">
      <c r="A47" s="10"/>
      <c r="B47" s="234" t="s">
        <v>204</v>
      </c>
      <c r="C47" s="351">
        <v>9</v>
      </c>
      <c r="D47" s="350">
        <v>76</v>
      </c>
      <c r="E47" s="350">
        <v>51</v>
      </c>
      <c r="F47" s="351">
        <v>25</v>
      </c>
    </row>
    <row r="48" spans="1:7" ht="18" customHeight="1">
      <c r="A48" s="187"/>
      <c r="B48" s="235" t="s">
        <v>148</v>
      </c>
      <c r="C48" s="353">
        <v>149</v>
      </c>
      <c r="D48" s="352">
        <v>1544</v>
      </c>
      <c r="E48" s="352">
        <v>960</v>
      </c>
      <c r="F48" s="353">
        <v>584</v>
      </c>
      <c r="G48" s="1"/>
    </row>
    <row r="49" spans="1:6" ht="24" customHeight="1">
      <c r="A49" s="187" t="s">
        <v>194</v>
      </c>
      <c r="B49" s="132">
        <v>1</v>
      </c>
      <c r="C49" s="380">
        <v>5</v>
      </c>
      <c r="D49" s="379">
        <v>36</v>
      </c>
      <c r="E49" s="379">
        <v>27</v>
      </c>
      <c r="F49" s="380">
        <v>9</v>
      </c>
    </row>
    <row r="50" spans="1:6">
      <c r="A50" s="10"/>
      <c r="B50" s="132">
        <v>2</v>
      </c>
      <c r="C50" s="380">
        <v>7</v>
      </c>
      <c r="D50" s="379">
        <v>63</v>
      </c>
      <c r="E50" s="379">
        <v>39</v>
      </c>
      <c r="F50" s="380">
        <v>24</v>
      </c>
    </row>
    <row r="51" spans="1:6">
      <c r="A51" s="10"/>
      <c r="B51" s="132">
        <v>3</v>
      </c>
      <c r="C51" s="380">
        <v>9</v>
      </c>
      <c r="D51" s="379">
        <v>96</v>
      </c>
      <c r="E51" s="379">
        <v>64</v>
      </c>
      <c r="F51" s="380">
        <v>32</v>
      </c>
    </row>
    <row r="52" spans="1:6">
      <c r="A52" s="10"/>
      <c r="B52" s="132">
        <v>4</v>
      </c>
      <c r="C52" s="380">
        <v>8</v>
      </c>
      <c r="D52" s="379">
        <v>83</v>
      </c>
      <c r="E52" s="379">
        <v>57</v>
      </c>
      <c r="F52" s="380">
        <v>26</v>
      </c>
    </row>
    <row r="53" spans="1:6" ht="12" customHeight="1">
      <c r="A53" s="10"/>
      <c r="B53" s="132">
        <v>5</v>
      </c>
      <c r="C53" s="380">
        <v>6</v>
      </c>
      <c r="D53" s="379">
        <v>64</v>
      </c>
      <c r="E53" s="379">
        <v>41</v>
      </c>
      <c r="F53" s="380">
        <v>23</v>
      </c>
    </row>
    <row r="54" spans="1:6" ht="12" customHeight="1">
      <c r="A54" s="10"/>
      <c r="B54" s="132">
        <v>6</v>
      </c>
      <c r="C54" s="380">
        <v>7</v>
      </c>
      <c r="D54" s="379">
        <v>84</v>
      </c>
      <c r="E54" s="379">
        <v>42</v>
      </c>
      <c r="F54" s="380">
        <v>42</v>
      </c>
    </row>
    <row r="55" spans="1:6" ht="12" customHeight="1">
      <c r="A55" s="10"/>
      <c r="B55" s="132">
        <v>7</v>
      </c>
      <c r="C55" s="380">
        <v>7</v>
      </c>
      <c r="D55" s="379">
        <v>95</v>
      </c>
      <c r="E55" s="379">
        <v>55</v>
      </c>
      <c r="F55" s="380">
        <v>40</v>
      </c>
    </row>
    <row r="56" spans="1:6" ht="12" customHeight="1">
      <c r="A56" s="10"/>
      <c r="B56" s="132">
        <v>8</v>
      </c>
      <c r="C56" s="380">
        <v>7</v>
      </c>
      <c r="D56" s="379">
        <v>90</v>
      </c>
      <c r="E56" s="379">
        <v>50</v>
      </c>
      <c r="F56" s="380">
        <v>40</v>
      </c>
    </row>
    <row r="57" spans="1:6" ht="12" customHeight="1">
      <c r="A57" s="10"/>
      <c r="B57" s="132">
        <v>9</v>
      </c>
      <c r="C57" s="380">
        <v>5</v>
      </c>
      <c r="D57" s="379">
        <v>69</v>
      </c>
      <c r="E57" s="379">
        <v>38</v>
      </c>
      <c r="F57" s="380">
        <v>31</v>
      </c>
    </row>
    <row r="58" spans="1:6" ht="12" customHeight="1">
      <c r="A58" s="10"/>
      <c r="B58" s="101">
        <v>10</v>
      </c>
      <c r="C58" s="380">
        <v>3</v>
      </c>
      <c r="D58" s="379">
        <v>36</v>
      </c>
      <c r="E58" s="379">
        <v>20</v>
      </c>
      <c r="F58" s="380">
        <v>16</v>
      </c>
    </row>
    <row r="59" spans="1:6" ht="18" customHeight="1">
      <c r="A59" s="10"/>
      <c r="B59" s="188" t="s">
        <v>216</v>
      </c>
      <c r="C59" s="380">
        <v>3</v>
      </c>
      <c r="D59" s="379">
        <v>19</v>
      </c>
      <c r="E59" s="379">
        <v>15</v>
      </c>
      <c r="F59" s="380">
        <v>4</v>
      </c>
    </row>
    <row r="60" spans="1:6" ht="12" customHeight="1">
      <c r="A60" s="10"/>
      <c r="B60" s="188" t="s">
        <v>202</v>
      </c>
      <c r="C60" s="380">
        <v>5</v>
      </c>
      <c r="D60" s="379">
        <v>33</v>
      </c>
      <c r="E60" s="379">
        <v>19</v>
      </c>
      <c r="F60" s="380">
        <v>14</v>
      </c>
    </row>
    <row r="61" spans="1:6" ht="12" customHeight="1">
      <c r="A61" s="10"/>
      <c r="B61" s="188" t="s">
        <v>203</v>
      </c>
      <c r="C61" s="380">
        <v>5</v>
      </c>
      <c r="D61" s="379">
        <v>42</v>
      </c>
      <c r="E61" s="379">
        <v>27</v>
      </c>
      <c r="F61" s="380">
        <v>15</v>
      </c>
    </row>
    <row r="62" spans="1:6" ht="12" customHeight="1">
      <c r="A62" s="10"/>
      <c r="B62" s="188" t="s">
        <v>204</v>
      </c>
      <c r="C62" s="380">
        <v>7</v>
      </c>
      <c r="D62" s="379">
        <v>64</v>
      </c>
      <c r="E62" s="379">
        <v>36</v>
      </c>
      <c r="F62" s="380">
        <v>28</v>
      </c>
    </row>
    <row r="63" spans="1:6" ht="18" customHeight="1">
      <c r="A63" s="10"/>
      <c r="B63" s="190" t="s">
        <v>148</v>
      </c>
      <c r="C63" s="387">
        <v>84</v>
      </c>
      <c r="D63" s="386">
        <v>874</v>
      </c>
      <c r="E63" s="386">
        <v>530</v>
      </c>
      <c r="F63" s="387">
        <v>344</v>
      </c>
    </row>
    <row r="64" spans="1:6" ht="24" customHeight="1">
      <c r="A64" s="187" t="s">
        <v>80</v>
      </c>
      <c r="B64" s="132">
        <v>1</v>
      </c>
      <c r="C64" s="380">
        <v>11</v>
      </c>
      <c r="D64" s="379">
        <v>89</v>
      </c>
      <c r="E64" s="379">
        <v>57</v>
      </c>
      <c r="F64" s="380">
        <v>32</v>
      </c>
    </row>
    <row r="65" spans="1:6">
      <c r="A65" s="10"/>
      <c r="B65" s="132">
        <v>2</v>
      </c>
      <c r="C65" s="380">
        <v>15</v>
      </c>
      <c r="D65" s="379">
        <v>138</v>
      </c>
      <c r="E65" s="379">
        <v>84</v>
      </c>
      <c r="F65" s="380">
        <v>54</v>
      </c>
    </row>
    <row r="66" spans="1:6">
      <c r="A66" s="10"/>
      <c r="B66" s="132">
        <v>3</v>
      </c>
      <c r="C66" s="380">
        <v>15</v>
      </c>
      <c r="D66" s="379">
        <v>135</v>
      </c>
      <c r="E66" s="379">
        <v>100</v>
      </c>
      <c r="F66" s="380">
        <v>35</v>
      </c>
    </row>
    <row r="67" spans="1:6" s="9" customFormat="1">
      <c r="A67" s="11"/>
      <c r="B67" s="132">
        <v>4</v>
      </c>
      <c r="C67" s="380">
        <v>14</v>
      </c>
      <c r="D67" s="379">
        <v>147</v>
      </c>
      <c r="E67" s="379">
        <v>97</v>
      </c>
      <c r="F67" s="380">
        <v>50</v>
      </c>
    </row>
    <row r="68" spans="1:6" ht="12" customHeight="1">
      <c r="A68" s="10"/>
      <c r="B68" s="132">
        <v>5</v>
      </c>
      <c r="C68" s="380">
        <v>11</v>
      </c>
      <c r="D68" s="379">
        <v>114</v>
      </c>
      <c r="E68" s="379">
        <v>75</v>
      </c>
      <c r="F68" s="380">
        <v>39</v>
      </c>
    </row>
    <row r="69" spans="1:6" ht="12" customHeight="1">
      <c r="A69" s="10"/>
      <c r="B69" s="132">
        <v>6</v>
      </c>
      <c r="C69" s="380">
        <v>12</v>
      </c>
      <c r="D69" s="379">
        <v>135</v>
      </c>
      <c r="E69" s="379">
        <v>81</v>
      </c>
      <c r="F69" s="380">
        <v>54</v>
      </c>
    </row>
    <row r="70" spans="1:6" ht="12" customHeight="1">
      <c r="A70" s="10"/>
      <c r="B70" s="132">
        <v>7</v>
      </c>
      <c r="C70" s="380">
        <v>10</v>
      </c>
      <c r="D70" s="379">
        <v>116</v>
      </c>
      <c r="E70" s="379">
        <v>74</v>
      </c>
      <c r="F70" s="380">
        <v>42</v>
      </c>
    </row>
    <row r="71" spans="1:6" ht="12" customHeight="1">
      <c r="A71" s="191"/>
      <c r="B71" s="132">
        <v>8</v>
      </c>
      <c r="C71" s="380">
        <v>10</v>
      </c>
      <c r="D71" s="379">
        <v>115</v>
      </c>
      <c r="E71" s="379">
        <v>75</v>
      </c>
      <c r="F71" s="380">
        <v>40</v>
      </c>
    </row>
    <row r="72" spans="1:6" ht="12" customHeight="1">
      <c r="A72" s="187"/>
      <c r="B72" s="132">
        <v>9</v>
      </c>
      <c r="C72" s="380">
        <v>9</v>
      </c>
      <c r="D72" s="379">
        <v>93</v>
      </c>
      <c r="E72" s="379">
        <v>61</v>
      </c>
      <c r="F72" s="380">
        <v>32</v>
      </c>
    </row>
    <row r="73" spans="1:6" ht="12" customHeight="1">
      <c r="A73" s="187"/>
      <c r="B73" s="101">
        <v>10</v>
      </c>
      <c r="C73" s="380">
        <v>1</v>
      </c>
      <c r="D73" s="379">
        <v>14</v>
      </c>
      <c r="E73" s="379">
        <v>5</v>
      </c>
      <c r="F73" s="380">
        <v>9</v>
      </c>
    </row>
    <row r="74" spans="1:6" ht="18" customHeight="1">
      <c r="A74" s="10"/>
      <c r="B74" s="188" t="s">
        <v>216</v>
      </c>
      <c r="C74" s="380">
        <v>9</v>
      </c>
      <c r="D74" s="379">
        <v>63</v>
      </c>
      <c r="E74" s="379">
        <v>38</v>
      </c>
      <c r="F74" s="380">
        <v>25</v>
      </c>
    </row>
    <row r="75" spans="1:6" ht="12" customHeight="1">
      <c r="A75" s="10"/>
      <c r="B75" s="188" t="s">
        <v>202</v>
      </c>
      <c r="C75" s="380">
        <v>10</v>
      </c>
      <c r="D75" s="379">
        <v>72</v>
      </c>
      <c r="E75" s="379">
        <v>42</v>
      </c>
      <c r="F75" s="380">
        <v>30</v>
      </c>
    </row>
    <row r="76" spans="1:6" ht="12" customHeight="1">
      <c r="A76" s="10"/>
      <c r="B76" s="188" t="s">
        <v>203</v>
      </c>
      <c r="C76" s="380">
        <v>10</v>
      </c>
      <c r="D76" s="379">
        <v>87</v>
      </c>
      <c r="E76" s="379">
        <v>42</v>
      </c>
      <c r="F76" s="380">
        <v>45</v>
      </c>
    </row>
    <row r="77" spans="1:6" ht="12" customHeight="1">
      <c r="A77" s="10"/>
      <c r="B77" s="188" t="s">
        <v>204</v>
      </c>
      <c r="C77" s="380">
        <v>8</v>
      </c>
      <c r="D77" s="379">
        <v>77</v>
      </c>
      <c r="E77" s="379">
        <v>50</v>
      </c>
      <c r="F77" s="380">
        <v>27</v>
      </c>
    </row>
    <row r="78" spans="1:6" ht="18" customHeight="1">
      <c r="A78" s="10"/>
      <c r="B78" s="190" t="s">
        <v>148</v>
      </c>
      <c r="C78" s="387">
        <v>145</v>
      </c>
      <c r="D78" s="386">
        <v>1395</v>
      </c>
      <c r="E78" s="386">
        <v>881</v>
      </c>
      <c r="F78" s="387">
        <v>514</v>
      </c>
    </row>
    <row r="79" spans="1:6" ht="24" customHeight="1">
      <c r="A79" s="187" t="s">
        <v>195</v>
      </c>
      <c r="B79" s="101" t="s">
        <v>149</v>
      </c>
      <c r="C79" s="380">
        <v>21</v>
      </c>
      <c r="D79" s="379">
        <v>198</v>
      </c>
      <c r="E79" s="379">
        <v>133</v>
      </c>
      <c r="F79" s="380">
        <v>65</v>
      </c>
    </row>
    <row r="80" spans="1:6">
      <c r="A80" s="191"/>
      <c r="B80" s="132">
        <v>2</v>
      </c>
      <c r="C80" s="380">
        <v>23</v>
      </c>
      <c r="D80" s="379">
        <v>211</v>
      </c>
      <c r="E80" s="379">
        <v>137</v>
      </c>
      <c r="F80" s="380">
        <v>74</v>
      </c>
    </row>
    <row r="81" spans="1:6">
      <c r="A81" s="187"/>
      <c r="B81" s="132">
        <v>3</v>
      </c>
      <c r="C81" s="380">
        <v>19</v>
      </c>
      <c r="D81" s="379">
        <v>197</v>
      </c>
      <c r="E81" s="379">
        <v>132</v>
      </c>
      <c r="F81" s="380">
        <v>65</v>
      </c>
    </row>
    <row r="82" spans="1:6" ht="13.5">
      <c r="A82" s="187"/>
      <c r="B82" s="101" t="s">
        <v>150</v>
      </c>
      <c r="C82" s="380">
        <v>19</v>
      </c>
      <c r="D82" s="379">
        <v>189</v>
      </c>
      <c r="E82" s="379">
        <v>116</v>
      </c>
      <c r="F82" s="380">
        <v>73</v>
      </c>
    </row>
    <row r="83" spans="1:6" ht="12" customHeight="1">
      <c r="A83" s="10"/>
      <c r="B83" s="132">
        <v>5</v>
      </c>
      <c r="C83" s="380">
        <v>15</v>
      </c>
      <c r="D83" s="379">
        <v>162</v>
      </c>
      <c r="E83" s="379">
        <v>103</v>
      </c>
      <c r="F83" s="380">
        <v>59</v>
      </c>
    </row>
    <row r="84" spans="1:6" ht="12" customHeight="1">
      <c r="A84" s="10"/>
      <c r="B84" s="132">
        <v>6</v>
      </c>
      <c r="C84" s="380">
        <v>17</v>
      </c>
      <c r="D84" s="379">
        <v>192</v>
      </c>
      <c r="E84" s="379">
        <v>120</v>
      </c>
      <c r="F84" s="380">
        <v>72</v>
      </c>
    </row>
    <row r="85" spans="1:6" ht="12" customHeight="1">
      <c r="A85" s="10"/>
      <c r="B85" s="132">
        <v>7</v>
      </c>
      <c r="C85" s="380">
        <v>15</v>
      </c>
      <c r="D85" s="379">
        <v>161</v>
      </c>
      <c r="E85" s="379">
        <v>99</v>
      </c>
      <c r="F85" s="380">
        <v>62</v>
      </c>
    </row>
    <row r="86" spans="1:6" ht="12" customHeight="1">
      <c r="A86" s="10"/>
      <c r="B86" s="132">
        <v>8</v>
      </c>
      <c r="C86" s="380">
        <v>16</v>
      </c>
      <c r="D86" s="379">
        <v>172</v>
      </c>
      <c r="E86" s="379">
        <v>109</v>
      </c>
      <c r="F86" s="380">
        <v>63</v>
      </c>
    </row>
    <row r="87" spans="1:6" ht="12" customHeight="1">
      <c r="A87" s="10"/>
      <c r="B87" s="132">
        <v>9</v>
      </c>
      <c r="C87" s="380">
        <v>14</v>
      </c>
      <c r="D87" s="379">
        <v>157</v>
      </c>
      <c r="E87" s="379">
        <v>91</v>
      </c>
      <c r="F87" s="380">
        <v>66</v>
      </c>
    </row>
    <row r="88" spans="1:6" ht="12" customHeight="1">
      <c r="A88" s="10"/>
      <c r="B88" s="101">
        <v>10</v>
      </c>
      <c r="C88" s="380">
        <v>4</v>
      </c>
      <c r="D88" s="379">
        <v>49</v>
      </c>
      <c r="E88" s="379">
        <v>32</v>
      </c>
      <c r="F88" s="380">
        <v>17</v>
      </c>
    </row>
    <row r="89" spans="1:6" ht="18" customHeight="1">
      <c r="A89" s="10"/>
      <c r="B89" s="188" t="s">
        <v>216</v>
      </c>
      <c r="C89" s="380">
        <v>10</v>
      </c>
      <c r="D89" s="379">
        <v>58</v>
      </c>
      <c r="E89" s="379">
        <v>44</v>
      </c>
      <c r="F89" s="380">
        <v>14</v>
      </c>
    </row>
    <row r="90" spans="1:6" ht="12" customHeight="1">
      <c r="A90" s="10"/>
      <c r="B90" s="188" t="s">
        <v>202</v>
      </c>
      <c r="C90" s="380">
        <v>10</v>
      </c>
      <c r="D90" s="379">
        <v>67</v>
      </c>
      <c r="E90" s="379">
        <v>47</v>
      </c>
      <c r="F90" s="380">
        <v>20</v>
      </c>
    </row>
    <row r="91" spans="1:6" ht="12" customHeight="1">
      <c r="A91" s="10"/>
      <c r="B91" s="188" t="s">
        <v>203</v>
      </c>
      <c r="C91" s="380">
        <v>8</v>
      </c>
      <c r="D91" s="379">
        <v>53</v>
      </c>
      <c r="E91" s="379">
        <v>34</v>
      </c>
      <c r="F91" s="380">
        <v>19</v>
      </c>
    </row>
    <row r="92" spans="1:6" ht="12" customHeight="1">
      <c r="A92" s="10"/>
      <c r="B92" s="188" t="s">
        <v>204</v>
      </c>
      <c r="C92" s="380">
        <v>8</v>
      </c>
      <c r="D92" s="379">
        <v>71</v>
      </c>
      <c r="E92" s="379">
        <v>43</v>
      </c>
      <c r="F92" s="380">
        <v>28</v>
      </c>
    </row>
    <row r="93" spans="1:6" ht="18" customHeight="1">
      <c r="A93" s="10"/>
      <c r="B93" s="190" t="s">
        <v>148</v>
      </c>
      <c r="C93" s="387">
        <v>199</v>
      </c>
      <c r="D93" s="386">
        <v>1937</v>
      </c>
      <c r="E93" s="386">
        <v>1240</v>
      </c>
      <c r="F93" s="387">
        <v>697</v>
      </c>
    </row>
    <row r="94" spans="1:6" ht="24" customHeight="1">
      <c r="A94" s="187" t="s">
        <v>196</v>
      </c>
      <c r="B94" s="132">
        <v>1</v>
      </c>
      <c r="C94" s="380">
        <v>12</v>
      </c>
      <c r="D94" s="379">
        <v>103</v>
      </c>
      <c r="E94" s="379">
        <v>70</v>
      </c>
      <c r="F94" s="380">
        <v>33</v>
      </c>
    </row>
    <row r="95" spans="1:6">
      <c r="A95" s="191"/>
      <c r="B95" s="132">
        <v>2</v>
      </c>
      <c r="C95" s="380">
        <v>15</v>
      </c>
      <c r="D95" s="379">
        <v>113</v>
      </c>
      <c r="E95" s="379">
        <v>77</v>
      </c>
      <c r="F95" s="380">
        <v>36</v>
      </c>
    </row>
    <row r="96" spans="1:6">
      <c r="A96" s="187"/>
      <c r="B96" s="132">
        <v>3</v>
      </c>
      <c r="C96" s="380">
        <v>11</v>
      </c>
      <c r="D96" s="379">
        <v>119</v>
      </c>
      <c r="E96" s="379">
        <v>76</v>
      </c>
      <c r="F96" s="380">
        <v>43</v>
      </c>
    </row>
    <row r="97" spans="1:6">
      <c r="A97" s="187"/>
      <c r="B97" s="132">
        <v>4</v>
      </c>
      <c r="C97" s="380">
        <v>12</v>
      </c>
      <c r="D97" s="379">
        <v>125</v>
      </c>
      <c r="E97" s="379">
        <v>78</v>
      </c>
      <c r="F97" s="380">
        <v>47</v>
      </c>
    </row>
    <row r="98" spans="1:6" ht="12" customHeight="1">
      <c r="A98" s="10"/>
      <c r="B98" s="132">
        <v>5</v>
      </c>
      <c r="C98" s="380">
        <v>10</v>
      </c>
      <c r="D98" s="379">
        <v>100</v>
      </c>
      <c r="E98" s="379">
        <v>65</v>
      </c>
      <c r="F98" s="380">
        <v>35</v>
      </c>
    </row>
    <row r="99" spans="1:6" ht="12" customHeight="1">
      <c r="A99" s="10"/>
      <c r="B99" s="132">
        <v>6</v>
      </c>
      <c r="C99" s="380">
        <v>12</v>
      </c>
      <c r="D99" s="379">
        <v>135</v>
      </c>
      <c r="E99" s="379">
        <v>78</v>
      </c>
      <c r="F99" s="380">
        <v>57</v>
      </c>
    </row>
    <row r="100" spans="1:6" ht="12" customHeight="1">
      <c r="A100" s="10"/>
      <c r="B100" s="132">
        <v>7</v>
      </c>
      <c r="C100" s="380">
        <v>12</v>
      </c>
      <c r="D100" s="379">
        <v>129</v>
      </c>
      <c r="E100" s="379">
        <v>86</v>
      </c>
      <c r="F100" s="380">
        <v>43</v>
      </c>
    </row>
    <row r="101" spans="1:6" ht="12" customHeight="1">
      <c r="A101" s="10"/>
      <c r="B101" s="132">
        <v>8</v>
      </c>
      <c r="C101" s="380">
        <v>9</v>
      </c>
      <c r="D101" s="379">
        <v>104</v>
      </c>
      <c r="E101" s="379">
        <v>63</v>
      </c>
      <c r="F101" s="380">
        <v>41</v>
      </c>
    </row>
    <row r="102" spans="1:6" ht="12" customHeight="1">
      <c r="A102" s="10"/>
      <c r="B102" s="132">
        <v>9</v>
      </c>
      <c r="C102" s="380">
        <v>12</v>
      </c>
      <c r="D102" s="379">
        <v>138</v>
      </c>
      <c r="E102" s="379">
        <v>83</v>
      </c>
      <c r="F102" s="380">
        <v>55</v>
      </c>
    </row>
    <row r="103" spans="1:6" ht="12" customHeight="1">
      <c r="A103" s="10"/>
      <c r="B103" s="101">
        <v>10</v>
      </c>
      <c r="C103" s="380">
        <v>2</v>
      </c>
      <c r="D103" s="379">
        <v>22</v>
      </c>
      <c r="E103" s="379">
        <v>15</v>
      </c>
      <c r="F103" s="380">
        <v>7</v>
      </c>
    </row>
    <row r="104" spans="1:6" ht="18" customHeight="1">
      <c r="A104" s="10"/>
      <c r="B104" s="188" t="s">
        <v>216</v>
      </c>
      <c r="C104" s="380">
        <v>10</v>
      </c>
      <c r="D104" s="379">
        <v>56</v>
      </c>
      <c r="E104" s="379">
        <v>34</v>
      </c>
      <c r="F104" s="380">
        <v>22</v>
      </c>
    </row>
    <row r="105" spans="1:6" ht="12" customHeight="1">
      <c r="A105" s="10"/>
      <c r="B105" s="188" t="s">
        <v>202</v>
      </c>
      <c r="C105" s="380">
        <v>8</v>
      </c>
      <c r="D105" s="379">
        <v>47</v>
      </c>
      <c r="E105" s="379">
        <v>34</v>
      </c>
      <c r="F105" s="380">
        <v>13</v>
      </c>
    </row>
    <row r="106" spans="1:6" ht="12" customHeight="1">
      <c r="A106" s="10"/>
      <c r="B106" s="188" t="s">
        <v>203</v>
      </c>
      <c r="C106" s="380">
        <v>11</v>
      </c>
      <c r="D106" s="379">
        <v>77</v>
      </c>
      <c r="E106" s="379">
        <v>50</v>
      </c>
      <c r="F106" s="380">
        <v>27</v>
      </c>
    </row>
    <row r="107" spans="1:6" ht="12" customHeight="1">
      <c r="A107" s="10"/>
      <c r="B107" s="188" t="s">
        <v>204</v>
      </c>
      <c r="C107" s="380">
        <v>8</v>
      </c>
      <c r="D107" s="379">
        <v>63</v>
      </c>
      <c r="E107" s="379">
        <v>39</v>
      </c>
      <c r="F107" s="380">
        <v>24</v>
      </c>
    </row>
    <row r="108" spans="1:6" ht="18" customHeight="1">
      <c r="A108" s="10"/>
      <c r="B108" s="190" t="s">
        <v>148</v>
      </c>
      <c r="C108" s="387">
        <v>144</v>
      </c>
      <c r="D108" s="386">
        <v>1331</v>
      </c>
      <c r="E108" s="386">
        <v>848</v>
      </c>
      <c r="F108" s="387">
        <v>483</v>
      </c>
    </row>
    <row r="109" spans="1:6" ht="24" customHeight="1">
      <c r="A109" s="187" t="s">
        <v>81</v>
      </c>
      <c r="B109" s="132">
        <v>1</v>
      </c>
      <c r="C109" s="380">
        <v>10</v>
      </c>
      <c r="D109" s="379">
        <v>78</v>
      </c>
      <c r="E109" s="379">
        <v>56</v>
      </c>
      <c r="F109" s="380">
        <v>22</v>
      </c>
    </row>
    <row r="110" spans="1:6">
      <c r="A110" s="10"/>
      <c r="B110" s="132">
        <v>2</v>
      </c>
      <c r="C110" s="380">
        <v>11</v>
      </c>
      <c r="D110" s="379">
        <v>84</v>
      </c>
      <c r="E110" s="379">
        <v>61</v>
      </c>
      <c r="F110" s="380">
        <v>23</v>
      </c>
    </row>
    <row r="111" spans="1:6">
      <c r="A111" s="10"/>
      <c r="B111" s="132">
        <v>3</v>
      </c>
      <c r="C111" s="380">
        <v>13</v>
      </c>
      <c r="D111" s="379">
        <v>114</v>
      </c>
      <c r="E111" s="379">
        <v>72</v>
      </c>
      <c r="F111" s="380">
        <v>42</v>
      </c>
    </row>
    <row r="112" spans="1:6">
      <c r="A112" s="10"/>
      <c r="B112" s="132">
        <v>4</v>
      </c>
      <c r="C112" s="380">
        <v>13</v>
      </c>
      <c r="D112" s="379">
        <v>130</v>
      </c>
      <c r="E112" s="379">
        <v>79</v>
      </c>
      <c r="F112" s="380">
        <v>51</v>
      </c>
    </row>
    <row r="113" spans="1:6" ht="12" customHeight="1">
      <c r="A113" s="10"/>
      <c r="B113" s="132">
        <v>5</v>
      </c>
      <c r="C113" s="380">
        <v>11</v>
      </c>
      <c r="D113" s="379">
        <v>114</v>
      </c>
      <c r="E113" s="379">
        <v>71</v>
      </c>
      <c r="F113" s="380">
        <v>43</v>
      </c>
    </row>
    <row r="114" spans="1:6" ht="12" customHeight="1">
      <c r="A114" s="10"/>
      <c r="B114" s="132">
        <v>6</v>
      </c>
      <c r="C114" s="380">
        <v>10</v>
      </c>
      <c r="D114" s="379">
        <v>119</v>
      </c>
      <c r="E114" s="379">
        <v>77</v>
      </c>
      <c r="F114" s="380">
        <v>42</v>
      </c>
    </row>
    <row r="115" spans="1:6" ht="12" customHeight="1">
      <c r="A115" s="10"/>
      <c r="B115" s="132">
        <v>7</v>
      </c>
      <c r="C115" s="380">
        <v>10</v>
      </c>
      <c r="D115" s="379">
        <v>136</v>
      </c>
      <c r="E115" s="379">
        <v>85</v>
      </c>
      <c r="F115" s="380">
        <v>51</v>
      </c>
    </row>
    <row r="116" spans="1:6" ht="12" customHeight="1">
      <c r="A116" s="10"/>
      <c r="B116" s="132">
        <v>8</v>
      </c>
      <c r="C116" s="380">
        <v>9</v>
      </c>
      <c r="D116" s="379">
        <v>110</v>
      </c>
      <c r="E116" s="379">
        <v>57</v>
      </c>
      <c r="F116" s="380">
        <v>53</v>
      </c>
    </row>
    <row r="117" spans="1:6" ht="12" customHeight="1">
      <c r="A117" s="10"/>
      <c r="B117" s="132">
        <v>9</v>
      </c>
      <c r="C117" s="380">
        <v>12</v>
      </c>
      <c r="D117" s="379">
        <v>132</v>
      </c>
      <c r="E117" s="379">
        <v>88</v>
      </c>
      <c r="F117" s="380">
        <v>44</v>
      </c>
    </row>
    <row r="118" spans="1:6" ht="12" customHeight="1">
      <c r="A118" s="10"/>
      <c r="B118" s="101">
        <v>10</v>
      </c>
      <c r="C118" s="380">
        <v>2</v>
      </c>
      <c r="D118" s="379">
        <v>25</v>
      </c>
      <c r="E118" s="379">
        <v>12</v>
      </c>
      <c r="F118" s="380">
        <v>13</v>
      </c>
    </row>
    <row r="119" spans="1:6" ht="18" customHeight="1">
      <c r="A119" s="10"/>
      <c r="B119" s="188" t="s">
        <v>216</v>
      </c>
      <c r="C119" s="380">
        <v>8</v>
      </c>
      <c r="D119" s="379">
        <v>44</v>
      </c>
      <c r="E119" s="379">
        <v>27</v>
      </c>
      <c r="F119" s="380">
        <v>17</v>
      </c>
    </row>
    <row r="120" spans="1:6" ht="12" customHeight="1">
      <c r="A120" s="10"/>
      <c r="B120" s="188" t="s">
        <v>202</v>
      </c>
      <c r="C120" s="380">
        <v>9</v>
      </c>
      <c r="D120" s="379">
        <v>61</v>
      </c>
      <c r="E120" s="379">
        <v>40</v>
      </c>
      <c r="F120" s="380">
        <v>21</v>
      </c>
    </row>
    <row r="121" spans="1:6" ht="12" customHeight="1">
      <c r="A121" s="10"/>
      <c r="B121" s="188" t="s">
        <v>203</v>
      </c>
      <c r="C121" s="380">
        <v>8</v>
      </c>
      <c r="D121" s="379">
        <v>62</v>
      </c>
      <c r="E121" s="379">
        <v>39</v>
      </c>
      <c r="F121" s="380">
        <v>23</v>
      </c>
    </row>
    <row r="122" spans="1:6" ht="12" customHeight="1">
      <c r="A122" s="10"/>
      <c r="B122" s="188" t="s">
        <v>204</v>
      </c>
      <c r="C122" s="380">
        <v>7</v>
      </c>
      <c r="D122" s="379">
        <v>57</v>
      </c>
      <c r="E122" s="379">
        <v>31</v>
      </c>
      <c r="F122" s="380">
        <v>26</v>
      </c>
    </row>
    <row r="123" spans="1:6" ht="18" customHeight="1">
      <c r="A123" s="10"/>
      <c r="B123" s="190" t="s">
        <v>148</v>
      </c>
      <c r="C123" s="387">
        <v>133</v>
      </c>
      <c r="D123" s="386">
        <v>1266</v>
      </c>
      <c r="E123" s="386">
        <v>795</v>
      </c>
      <c r="F123" s="387">
        <v>471</v>
      </c>
    </row>
    <row r="124" spans="1:6" ht="24" customHeight="1">
      <c r="A124" s="187" t="s">
        <v>197</v>
      </c>
      <c r="B124" s="132">
        <v>1</v>
      </c>
      <c r="C124" s="380">
        <v>9</v>
      </c>
      <c r="D124" s="379">
        <v>81</v>
      </c>
      <c r="E124" s="379">
        <v>51</v>
      </c>
      <c r="F124" s="380">
        <v>30</v>
      </c>
    </row>
    <row r="125" spans="1:6">
      <c r="A125" s="10"/>
      <c r="B125" s="132">
        <v>2</v>
      </c>
      <c r="C125" s="380">
        <v>10</v>
      </c>
      <c r="D125" s="379">
        <v>103</v>
      </c>
      <c r="E125" s="379">
        <v>64</v>
      </c>
      <c r="F125" s="380">
        <v>39</v>
      </c>
    </row>
    <row r="126" spans="1:6">
      <c r="A126" s="191"/>
      <c r="B126" s="132">
        <v>3</v>
      </c>
      <c r="C126" s="380">
        <v>13</v>
      </c>
      <c r="D126" s="379">
        <v>114</v>
      </c>
      <c r="E126" s="379">
        <v>78</v>
      </c>
      <c r="F126" s="380">
        <v>36</v>
      </c>
    </row>
    <row r="127" spans="1:6">
      <c r="A127" s="187"/>
      <c r="B127" s="132">
        <v>4</v>
      </c>
      <c r="C127" s="380">
        <v>9</v>
      </c>
      <c r="D127" s="379">
        <v>105</v>
      </c>
      <c r="E127" s="379">
        <v>60</v>
      </c>
      <c r="F127" s="380">
        <v>45</v>
      </c>
    </row>
    <row r="128" spans="1:6" ht="12" customHeight="1">
      <c r="A128" s="187"/>
      <c r="B128" s="132">
        <v>5</v>
      </c>
      <c r="C128" s="380">
        <v>8</v>
      </c>
      <c r="D128" s="379">
        <v>93</v>
      </c>
      <c r="E128" s="379">
        <v>61</v>
      </c>
      <c r="F128" s="380">
        <v>32</v>
      </c>
    </row>
    <row r="129" spans="1:6" ht="12" customHeight="1">
      <c r="A129" s="10"/>
      <c r="B129" s="132">
        <v>6</v>
      </c>
      <c r="C129" s="380">
        <v>9</v>
      </c>
      <c r="D129" s="379">
        <v>102</v>
      </c>
      <c r="E129" s="379">
        <v>61</v>
      </c>
      <c r="F129" s="380">
        <v>41</v>
      </c>
    </row>
    <row r="130" spans="1:6" ht="12" customHeight="1">
      <c r="A130" s="191"/>
      <c r="B130" s="132">
        <v>7</v>
      </c>
      <c r="C130" s="380">
        <v>8</v>
      </c>
      <c r="D130" s="379">
        <v>93</v>
      </c>
      <c r="E130" s="379">
        <v>52</v>
      </c>
      <c r="F130" s="380">
        <v>41</v>
      </c>
    </row>
    <row r="131" spans="1:6" ht="12" customHeight="1">
      <c r="A131" s="187"/>
      <c r="B131" s="132">
        <v>8</v>
      </c>
      <c r="C131" s="380">
        <v>9</v>
      </c>
      <c r="D131" s="379">
        <v>98</v>
      </c>
      <c r="E131" s="379">
        <v>59</v>
      </c>
      <c r="F131" s="380">
        <v>39</v>
      </c>
    </row>
    <row r="132" spans="1:6" ht="12" customHeight="1">
      <c r="A132" s="187"/>
      <c r="B132" s="132">
        <v>9</v>
      </c>
      <c r="C132" s="380">
        <v>9</v>
      </c>
      <c r="D132" s="379">
        <v>92</v>
      </c>
      <c r="E132" s="379">
        <v>50</v>
      </c>
      <c r="F132" s="380">
        <v>42</v>
      </c>
    </row>
    <row r="133" spans="1:6" ht="12" customHeight="1">
      <c r="A133" s="187"/>
      <c r="B133" s="101">
        <v>10</v>
      </c>
      <c r="C133" s="380">
        <v>3</v>
      </c>
      <c r="D133" s="379">
        <v>43</v>
      </c>
      <c r="E133" s="379">
        <v>19</v>
      </c>
      <c r="F133" s="380">
        <v>24</v>
      </c>
    </row>
    <row r="134" spans="1:6" ht="18" customHeight="1">
      <c r="A134" s="10"/>
      <c r="B134" s="188" t="s">
        <v>216</v>
      </c>
      <c r="C134" s="380">
        <v>7</v>
      </c>
      <c r="D134" s="379">
        <v>44</v>
      </c>
      <c r="E134" s="379">
        <v>28</v>
      </c>
      <c r="F134" s="380">
        <v>16</v>
      </c>
    </row>
    <row r="135" spans="1:6" ht="12" customHeight="1">
      <c r="A135" s="10"/>
      <c r="B135" s="188" t="s">
        <v>202</v>
      </c>
      <c r="C135" s="380">
        <v>9</v>
      </c>
      <c r="D135" s="379">
        <v>58</v>
      </c>
      <c r="E135" s="379">
        <v>34</v>
      </c>
      <c r="F135" s="380">
        <v>24</v>
      </c>
    </row>
    <row r="136" spans="1:6" ht="12" customHeight="1">
      <c r="A136" s="10"/>
      <c r="B136" s="188" t="s">
        <v>203</v>
      </c>
      <c r="C136" s="380">
        <v>7</v>
      </c>
      <c r="D136" s="379">
        <v>55</v>
      </c>
      <c r="E136" s="379">
        <v>41</v>
      </c>
      <c r="F136" s="380">
        <v>14</v>
      </c>
    </row>
    <row r="137" spans="1:6" ht="12" customHeight="1">
      <c r="A137" s="10"/>
      <c r="B137" s="188" t="s">
        <v>204</v>
      </c>
      <c r="C137" s="380">
        <v>9</v>
      </c>
      <c r="D137" s="379">
        <v>79</v>
      </c>
      <c r="E137" s="379">
        <v>52</v>
      </c>
      <c r="F137" s="380">
        <v>27</v>
      </c>
    </row>
    <row r="138" spans="1:6" ht="18" customHeight="1">
      <c r="A138" s="10"/>
      <c r="B138" s="190" t="s">
        <v>148</v>
      </c>
      <c r="C138" s="387">
        <v>119</v>
      </c>
      <c r="D138" s="386">
        <v>1160</v>
      </c>
      <c r="E138" s="386">
        <v>710</v>
      </c>
      <c r="F138" s="387">
        <v>450</v>
      </c>
    </row>
    <row r="139" spans="1:6" ht="24.75" customHeight="1">
      <c r="A139" s="186" t="s">
        <v>86</v>
      </c>
      <c r="B139" s="132">
        <v>1</v>
      </c>
      <c r="C139" s="380">
        <v>8</v>
      </c>
      <c r="D139" s="379">
        <v>58</v>
      </c>
      <c r="E139" s="379">
        <v>39</v>
      </c>
      <c r="F139" s="380">
        <v>19</v>
      </c>
    </row>
    <row r="140" spans="1:6">
      <c r="A140" s="187" t="s">
        <v>87</v>
      </c>
      <c r="B140" s="132">
        <v>2</v>
      </c>
      <c r="C140" s="380">
        <v>9</v>
      </c>
      <c r="D140" s="379">
        <v>81</v>
      </c>
      <c r="E140" s="379">
        <v>51</v>
      </c>
      <c r="F140" s="380">
        <v>30</v>
      </c>
    </row>
    <row r="141" spans="1:6">
      <c r="A141" s="189"/>
      <c r="B141" s="132">
        <v>3</v>
      </c>
      <c r="C141" s="380">
        <v>10</v>
      </c>
      <c r="D141" s="379">
        <v>102</v>
      </c>
      <c r="E141" s="379">
        <v>70</v>
      </c>
      <c r="F141" s="380">
        <v>32</v>
      </c>
    </row>
    <row r="142" spans="1:6">
      <c r="A142" s="189"/>
      <c r="B142" s="132">
        <v>4</v>
      </c>
      <c r="C142" s="380">
        <v>10</v>
      </c>
      <c r="D142" s="379">
        <v>106</v>
      </c>
      <c r="E142" s="379">
        <v>70</v>
      </c>
      <c r="F142" s="380">
        <v>36</v>
      </c>
    </row>
    <row r="143" spans="1:6" ht="12" customHeight="1">
      <c r="A143" s="10"/>
      <c r="B143" s="132">
        <v>5</v>
      </c>
      <c r="C143" s="380">
        <v>11</v>
      </c>
      <c r="D143" s="379">
        <v>136</v>
      </c>
      <c r="E143" s="379">
        <v>86</v>
      </c>
      <c r="F143" s="380">
        <v>50</v>
      </c>
    </row>
    <row r="144" spans="1:6" ht="12" customHeight="1">
      <c r="A144" s="10"/>
      <c r="B144" s="132">
        <v>6</v>
      </c>
      <c r="C144" s="380">
        <v>9</v>
      </c>
      <c r="D144" s="379">
        <v>118</v>
      </c>
      <c r="E144" s="379">
        <v>58</v>
      </c>
      <c r="F144" s="380">
        <v>60</v>
      </c>
    </row>
    <row r="145" spans="1:6" ht="12" customHeight="1">
      <c r="A145" s="10"/>
      <c r="B145" s="132">
        <v>7</v>
      </c>
      <c r="C145" s="380">
        <v>8</v>
      </c>
      <c r="D145" s="379">
        <v>117</v>
      </c>
      <c r="E145" s="379">
        <v>83</v>
      </c>
      <c r="F145" s="380">
        <v>34</v>
      </c>
    </row>
    <row r="146" spans="1:6" ht="12" customHeight="1">
      <c r="A146" s="10"/>
      <c r="B146" s="132">
        <v>8</v>
      </c>
      <c r="C146" s="380">
        <v>10</v>
      </c>
      <c r="D146" s="379">
        <v>123</v>
      </c>
      <c r="E146" s="379">
        <v>74</v>
      </c>
      <c r="F146" s="380">
        <v>49</v>
      </c>
    </row>
    <row r="147" spans="1:6" ht="12" customHeight="1">
      <c r="A147" s="10"/>
      <c r="B147" s="132">
        <v>9</v>
      </c>
      <c r="C147" s="380">
        <v>8</v>
      </c>
      <c r="D147" s="379">
        <v>91</v>
      </c>
      <c r="E147" s="379">
        <v>61</v>
      </c>
      <c r="F147" s="380">
        <v>30</v>
      </c>
    </row>
    <row r="148" spans="1:6" ht="12" customHeight="1">
      <c r="A148" s="10"/>
      <c r="B148" s="101">
        <v>10</v>
      </c>
      <c r="C148" s="380">
        <v>2</v>
      </c>
      <c r="D148" s="379">
        <v>17</v>
      </c>
      <c r="E148" s="379">
        <v>9</v>
      </c>
      <c r="F148" s="380">
        <v>8</v>
      </c>
    </row>
    <row r="149" spans="1:6" ht="18" customHeight="1">
      <c r="A149" s="10"/>
      <c r="B149" s="188" t="s">
        <v>216</v>
      </c>
      <c r="C149" s="380">
        <v>6</v>
      </c>
      <c r="D149" s="379">
        <v>49</v>
      </c>
      <c r="E149" s="379">
        <v>31</v>
      </c>
      <c r="F149" s="380">
        <v>18</v>
      </c>
    </row>
    <row r="150" spans="1:6" ht="12" customHeight="1">
      <c r="A150" s="10"/>
      <c r="B150" s="188" t="s">
        <v>202</v>
      </c>
      <c r="C150" s="380">
        <v>6</v>
      </c>
      <c r="D150" s="379">
        <v>41</v>
      </c>
      <c r="E150" s="379">
        <v>29</v>
      </c>
      <c r="F150" s="380">
        <v>12</v>
      </c>
    </row>
    <row r="151" spans="1:6" ht="12" customHeight="1">
      <c r="A151" s="10"/>
      <c r="B151" s="188" t="s">
        <v>203</v>
      </c>
      <c r="C151" s="380">
        <v>10</v>
      </c>
      <c r="D151" s="379">
        <v>69</v>
      </c>
      <c r="E151" s="379">
        <v>40</v>
      </c>
      <c r="F151" s="380">
        <v>29</v>
      </c>
    </row>
    <row r="152" spans="1:6" ht="12" customHeight="1">
      <c r="A152" s="10"/>
      <c r="B152" s="188" t="s">
        <v>204</v>
      </c>
      <c r="C152" s="380">
        <v>7</v>
      </c>
      <c r="D152" s="379">
        <v>58</v>
      </c>
      <c r="E152" s="379">
        <v>39</v>
      </c>
      <c r="F152" s="380">
        <v>19</v>
      </c>
    </row>
    <row r="153" spans="1:6" ht="18" customHeight="1">
      <c r="A153" s="10"/>
      <c r="B153" s="190" t="s">
        <v>148</v>
      </c>
      <c r="C153" s="387">
        <v>114</v>
      </c>
      <c r="D153" s="386">
        <v>1166</v>
      </c>
      <c r="E153" s="386">
        <v>740</v>
      </c>
      <c r="F153" s="387">
        <v>426</v>
      </c>
    </row>
    <row r="154" spans="1:6" ht="24" customHeight="1">
      <c r="A154" s="187" t="s">
        <v>198</v>
      </c>
      <c r="B154" s="101" t="s">
        <v>149</v>
      </c>
      <c r="C154" s="380">
        <v>23</v>
      </c>
      <c r="D154" s="379">
        <v>202</v>
      </c>
      <c r="E154" s="379">
        <v>125</v>
      </c>
      <c r="F154" s="380">
        <v>77</v>
      </c>
    </row>
    <row r="155" spans="1:6">
      <c r="A155" s="191"/>
      <c r="B155" s="132">
        <v>2</v>
      </c>
      <c r="C155" s="380">
        <v>22</v>
      </c>
      <c r="D155" s="379">
        <v>202</v>
      </c>
      <c r="E155" s="379">
        <v>139</v>
      </c>
      <c r="F155" s="380">
        <v>63</v>
      </c>
    </row>
    <row r="156" spans="1:6">
      <c r="A156" s="187"/>
      <c r="B156" s="132">
        <v>3</v>
      </c>
      <c r="C156" s="380">
        <v>23</v>
      </c>
      <c r="D156" s="379">
        <v>231</v>
      </c>
      <c r="E156" s="379">
        <v>143</v>
      </c>
      <c r="F156" s="380">
        <v>88</v>
      </c>
    </row>
    <row r="157" spans="1:6" ht="13.5">
      <c r="A157" s="187"/>
      <c r="B157" s="101" t="s">
        <v>150</v>
      </c>
      <c r="C157" s="380">
        <v>23</v>
      </c>
      <c r="D157" s="379">
        <v>216</v>
      </c>
      <c r="E157" s="379">
        <v>152</v>
      </c>
      <c r="F157" s="380">
        <v>64</v>
      </c>
    </row>
    <row r="158" spans="1:6" ht="12" customHeight="1">
      <c r="A158" s="10"/>
      <c r="B158" s="132">
        <v>5</v>
      </c>
      <c r="C158" s="380">
        <v>22</v>
      </c>
      <c r="D158" s="379">
        <v>212</v>
      </c>
      <c r="E158" s="379">
        <v>135</v>
      </c>
      <c r="F158" s="380">
        <v>77</v>
      </c>
    </row>
    <row r="159" spans="1:6" ht="12" customHeight="1">
      <c r="A159" s="10"/>
      <c r="B159" s="132">
        <v>6</v>
      </c>
      <c r="C159" s="380">
        <v>19</v>
      </c>
      <c r="D159" s="379">
        <v>227</v>
      </c>
      <c r="E159" s="379">
        <v>135</v>
      </c>
      <c r="F159" s="380">
        <v>92</v>
      </c>
    </row>
    <row r="160" spans="1:6" ht="12" customHeight="1">
      <c r="A160" s="10"/>
      <c r="B160" s="132">
        <v>7</v>
      </c>
      <c r="C160" s="380">
        <v>24</v>
      </c>
      <c r="D160" s="379">
        <v>254</v>
      </c>
      <c r="E160" s="379">
        <v>164</v>
      </c>
      <c r="F160" s="380">
        <v>90</v>
      </c>
    </row>
    <row r="161" spans="1:6" ht="12" customHeight="1">
      <c r="A161" s="10"/>
      <c r="B161" s="132">
        <v>8</v>
      </c>
      <c r="C161" s="380">
        <v>23</v>
      </c>
      <c r="D161" s="379">
        <v>248</v>
      </c>
      <c r="E161" s="379">
        <v>159</v>
      </c>
      <c r="F161" s="380">
        <v>89</v>
      </c>
    </row>
    <row r="162" spans="1:6" ht="12" customHeight="1">
      <c r="A162" s="10"/>
      <c r="B162" s="132">
        <v>9</v>
      </c>
      <c r="C162" s="380">
        <v>22</v>
      </c>
      <c r="D162" s="379">
        <v>215</v>
      </c>
      <c r="E162" s="379">
        <v>129</v>
      </c>
      <c r="F162" s="380">
        <v>86</v>
      </c>
    </row>
    <row r="163" spans="1:6" ht="12" customHeight="1">
      <c r="A163" s="10"/>
      <c r="B163" s="101">
        <v>10</v>
      </c>
      <c r="C163" s="380">
        <v>5</v>
      </c>
      <c r="D163" s="379">
        <v>41</v>
      </c>
      <c r="E163" s="379">
        <v>25</v>
      </c>
      <c r="F163" s="380">
        <v>16</v>
      </c>
    </row>
    <row r="164" spans="1:6" ht="18" customHeight="1">
      <c r="A164" s="10"/>
      <c r="B164" s="188" t="s">
        <v>216</v>
      </c>
      <c r="C164" s="380">
        <v>9</v>
      </c>
      <c r="D164" s="379">
        <v>67</v>
      </c>
      <c r="E164" s="379">
        <v>45</v>
      </c>
      <c r="F164" s="380">
        <v>22</v>
      </c>
    </row>
    <row r="165" spans="1:6" ht="12" customHeight="1">
      <c r="A165" s="10"/>
      <c r="B165" s="188" t="s">
        <v>202</v>
      </c>
      <c r="C165" s="380">
        <v>9</v>
      </c>
      <c r="D165" s="379">
        <v>72</v>
      </c>
      <c r="E165" s="379">
        <v>45</v>
      </c>
      <c r="F165" s="380">
        <v>27</v>
      </c>
    </row>
    <row r="166" spans="1:6" ht="12" customHeight="1">
      <c r="A166" s="10"/>
      <c r="B166" s="188" t="s">
        <v>203</v>
      </c>
      <c r="C166" s="380">
        <v>11</v>
      </c>
      <c r="D166" s="379">
        <v>94</v>
      </c>
      <c r="E166" s="379">
        <v>60</v>
      </c>
      <c r="F166" s="380">
        <v>34</v>
      </c>
    </row>
    <row r="167" spans="1:6" ht="12" customHeight="1">
      <c r="A167" s="10"/>
      <c r="B167" s="188" t="s">
        <v>204</v>
      </c>
      <c r="C167" s="380">
        <v>12</v>
      </c>
      <c r="D167" s="379">
        <v>105</v>
      </c>
      <c r="E167" s="379">
        <v>63</v>
      </c>
      <c r="F167" s="380">
        <v>42</v>
      </c>
    </row>
    <row r="168" spans="1:6" ht="18" customHeight="1">
      <c r="A168" s="10"/>
      <c r="B168" s="190" t="s">
        <v>148</v>
      </c>
      <c r="C168" s="387">
        <v>247</v>
      </c>
      <c r="D168" s="386">
        <v>2386</v>
      </c>
      <c r="E168" s="386">
        <v>1519</v>
      </c>
      <c r="F168" s="387">
        <v>867</v>
      </c>
    </row>
    <row r="169" spans="1:6" ht="24" customHeight="1">
      <c r="A169" s="187" t="s">
        <v>226</v>
      </c>
      <c r="B169" s="132">
        <v>1</v>
      </c>
      <c r="C169" s="380">
        <v>4</v>
      </c>
      <c r="D169" s="379">
        <v>39</v>
      </c>
      <c r="E169" s="379">
        <v>24</v>
      </c>
      <c r="F169" s="380">
        <v>15</v>
      </c>
    </row>
    <row r="170" spans="1:6">
      <c r="A170" s="191"/>
      <c r="B170" s="132">
        <v>2</v>
      </c>
      <c r="C170" s="380">
        <v>5</v>
      </c>
      <c r="D170" s="379">
        <v>41</v>
      </c>
      <c r="E170" s="379">
        <v>28</v>
      </c>
      <c r="F170" s="380">
        <v>13</v>
      </c>
    </row>
    <row r="171" spans="1:6">
      <c r="A171" s="187"/>
      <c r="B171" s="132">
        <v>3</v>
      </c>
      <c r="C171" s="380">
        <v>5</v>
      </c>
      <c r="D171" s="379">
        <v>51</v>
      </c>
      <c r="E171" s="379">
        <v>26</v>
      </c>
      <c r="F171" s="380">
        <v>25</v>
      </c>
    </row>
    <row r="172" spans="1:6">
      <c r="A172" s="187"/>
      <c r="B172" s="132">
        <v>4</v>
      </c>
      <c r="C172" s="380">
        <v>6</v>
      </c>
      <c r="D172" s="379">
        <v>70</v>
      </c>
      <c r="E172" s="379">
        <v>48</v>
      </c>
      <c r="F172" s="380">
        <v>22</v>
      </c>
    </row>
    <row r="173" spans="1:6" ht="12" customHeight="1">
      <c r="A173" s="10"/>
      <c r="B173" s="132">
        <v>5</v>
      </c>
      <c r="C173" s="380">
        <v>5</v>
      </c>
      <c r="D173" s="379">
        <v>68</v>
      </c>
      <c r="E173" s="379">
        <v>39</v>
      </c>
      <c r="F173" s="380">
        <v>29</v>
      </c>
    </row>
    <row r="174" spans="1:6" ht="12" customHeight="1">
      <c r="A174" s="10"/>
      <c r="B174" s="132">
        <v>6</v>
      </c>
      <c r="C174" s="380">
        <v>5</v>
      </c>
      <c r="D174" s="379">
        <v>62</v>
      </c>
      <c r="E174" s="379">
        <v>44</v>
      </c>
      <c r="F174" s="380">
        <v>18</v>
      </c>
    </row>
    <row r="175" spans="1:6" ht="12" customHeight="1">
      <c r="A175" s="10"/>
      <c r="B175" s="132">
        <v>7</v>
      </c>
      <c r="C175" s="380">
        <v>5</v>
      </c>
      <c r="D175" s="379">
        <v>69</v>
      </c>
      <c r="E175" s="379">
        <v>40</v>
      </c>
      <c r="F175" s="380">
        <v>29</v>
      </c>
    </row>
    <row r="176" spans="1:6" ht="12" customHeight="1">
      <c r="A176" s="10"/>
      <c r="B176" s="132">
        <v>8</v>
      </c>
      <c r="C176" s="380">
        <v>7</v>
      </c>
      <c r="D176" s="379">
        <v>86</v>
      </c>
      <c r="E176" s="379">
        <v>49</v>
      </c>
      <c r="F176" s="380">
        <v>37</v>
      </c>
    </row>
    <row r="177" spans="1:6" ht="12" customHeight="1">
      <c r="A177" s="10"/>
      <c r="B177" s="132">
        <v>9</v>
      </c>
      <c r="C177" s="380">
        <v>6</v>
      </c>
      <c r="D177" s="379">
        <v>57</v>
      </c>
      <c r="E177" s="379">
        <v>29</v>
      </c>
      <c r="F177" s="380">
        <v>28</v>
      </c>
    </row>
    <row r="178" spans="1:6" ht="12" customHeight="1">
      <c r="A178" s="10"/>
      <c r="B178" s="101">
        <v>10</v>
      </c>
      <c r="C178" s="380">
        <v>1</v>
      </c>
      <c r="D178" s="379">
        <v>9</v>
      </c>
      <c r="E178" s="379">
        <v>8</v>
      </c>
      <c r="F178" s="380">
        <v>1</v>
      </c>
    </row>
    <row r="179" spans="1:6" ht="18" customHeight="1">
      <c r="A179" s="10"/>
      <c r="B179" s="188" t="s">
        <v>216</v>
      </c>
      <c r="C179" s="380">
        <v>6</v>
      </c>
      <c r="D179" s="379">
        <v>41</v>
      </c>
      <c r="E179" s="379">
        <v>28</v>
      </c>
      <c r="F179" s="380">
        <v>13</v>
      </c>
    </row>
    <row r="180" spans="1:6" ht="12" customHeight="1">
      <c r="A180" s="10"/>
      <c r="B180" s="188" t="s">
        <v>202</v>
      </c>
      <c r="C180" s="380">
        <v>5</v>
      </c>
      <c r="D180" s="379">
        <v>43</v>
      </c>
      <c r="E180" s="379">
        <v>25</v>
      </c>
      <c r="F180" s="380">
        <v>18</v>
      </c>
    </row>
    <row r="181" spans="1:6" ht="12" customHeight="1">
      <c r="A181" s="10"/>
      <c r="B181" s="188" t="s">
        <v>203</v>
      </c>
      <c r="C181" s="380">
        <v>6</v>
      </c>
      <c r="D181" s="379">
        <v>48</v>
      </c>
      <c r="E181" s="379">
        <v>28</v>
      </c>
      <c r="F181" s="380">
        <v>20</v>
      </c>
    </row>
    <row r="182" spans="1:6" ht="12" customHeight="1">
      <c r="A182" s="10"/>
      <c r="B182" s="188" t="s">
        <v>204</v>
      </c>
      <c r="C182" s="380">
        <v>6</v>
      </c>
      <c r="D182" s="379">
        <v>50</v>
      </c>
      <c r="E182" s="379">
        <v>31</v>
      </c>
      <c r="F182" s="380">
        <v>19</v>
      </c>
    </row>
    <row r="183" spans="1:6" ht="18" customHeight="1">
      <c r="A183" s="10"/>
      <c r="B183" s="190" t="s">
        <v>148</v>
      </c>
      <c r="C183" s="387">
        <v>72</v>
      </c>
      <c r="D183" s="386">
        <v>734</v>
      </c>
      <c r="E183" s="386">
        <v>447</v>
      </c>
      <c r="F183" s="387">
        <v>287</v>
      </c>
    </row>
    <row r="184" spans="1:6" ht="24" customHeight="1">
      <c r="A184" s="187" t="s">
        <v>82</v>
      </c>
      <c r="B184" s="132">
        <v>1</v>
      </c>
      <c r="C184" s="380">
        <v>4</v>
      </c>
      <c r="D184" s="379">
        <v>28</v>
      </c>
      <c r="E184" s="379">
        <v>16</v>
      </c>
      <c r="F184" s="380">
        <v>12</v>
      </c>
    </row>
    <row r="185" spans="1:6">
      <c r="A185" s="10"/>
      <c r="B185" s="132">
        <v>2</v>
      </c>
      <c r="C185" s="380">
        <v>5</v>
      </c>
      <c r="D185" s="379">
        <v>44</v>
      </c>
      <c r="E185" s="379">
        <v>31</v>
      </c>
      <c r="F185" s="380">
        <v>13</v>
      </c>
    </row>
    <row r="186" spans="1:6">
      <c r="A186" s="10"/>
      <c r="B186" s="132">
        <v>3</v>
      </c>
      <c r="C186" s="380">
        <v>5</v>
      </c>
      <c r="D186" s="379">
        <v>50</v>
      </c>
      <c r="E186" s="379">
        <v>33</v>
      </c>
      <c r="F186" s="380">
        <v>17</v>
      </c>
    </row>
    <row r="187" spans="1:6">
      <c r="A187" s="10"/>
      <c r="B187" s="132">
        <v>4</v>
      </c>
      <c r="C187" s="380">
        <v>6</v>
      </c>
      <c r="D187" s="379">
        <v>70</v>
      </c>
      <c r="E187" s="379">
        <v>39</v>
      </c>
      <c r="F187" s="380">
        <v>31</v>
      </c>
    </row>
    <row r="188" spans="1:6" ht="12" customHeight="1">
      <c r="A188" s="10"/>
      <c r="B188" s="132">
        <v>5</v>
      </c>
      <c r="C188" s="380">
        <v>8</v>
      </c>
      <c r="D188" s="379">
        <v>82</v>
      </c>
      <c r="E188" s="379">
        <v>44</v>
      </c>
      <c r="F188" s="380">
        <v>38</v>
      </c>
    </row>
    <row r="189" spans="1:6" ht="12" customHeight="1">
      <c r="A189" s="10"/>
      <c r="B189" s="132">
        <v>6</v>
      </c>
      <c r="C189" s="380">
        <v>7</v>
      </c>
      <c r="D189" s="379">
        <v>90</v>
      </c>
      <c r="E189" s="379">
        <v>54</v>
      </c>
      <c r="F189" s="380">
        <v>36</v>
      </c>
    </row>
    <row r="190" spans="1:6" ht="12" customHeight="1">
      <c r="A190" s="10"/>
      <c r="B190" s="132">
        <v>7</v>
      </c>
      <c r="C190" s="380">
        <v>6</v>
      </c>
      <c r="D190" s="379">
        <v>84</v>
      </c>
      <c r="E190" s="379">
        <v>45</v>
      </c>
      <c r="F190" s="380">
        <v>39</v>
      </c>
    </row>
    <row r="191" spans="1:6" ht="12" customHeight="1">
      <c r="A191" s="10"/>
      <c r="B191" s="132">
        <v>8</v>
      </c>
      <c r="C191" s="380">
        <v>8</v>
      </c>
      <c r="D191" s="379">
        <v>84</v>
      </c>
      <c r="E191" s="379">
        <v>50</v>
      </c>
      <c r="F191" s="380">
        <v>34</v>
      </c>
    </row>
    <row r="192" spans="1:6" ht="12" customHeight="1">
      <c r="A192" s="10"/>
      <c r="B192" s="132">
        <v>9</v>
      </c>
      <c r="C192" s="380">
        <v>7</v>
      </c>
      <c r="D192" s="379">
        <v>83</v>
      </c>
      <c r="E192" s="379">
        <v>48</v>
      </c>
      <c r="F192" s="380">
        <v>35</v>
      </c>
    </row>
    <row r="193" spans="1:6" ht="12" customHeight="1">
      <c r="A193" s="10"/>
      <c r="B193" s="101">
        <v>10</v>
      </c>
      <c r="C193" s="380">
        <v>1</v>
      </c>
      <c r="D193" s="379">
        <v>12</v>
      </c>
      <c r="E193" s="379">
        <v>6</v>
      </c>
      <c r="F193" s="380">
        <v>6</v>
      </c>
    </row>
    <row r="194" spans="1:6" ht="18" customHeight="1">
      <c r="A194" s="10"/>
      <c r="B194" s="188" t="s">
        <v>216</v>
      </c>
      <c r="C194" s="380">
        <v>4</v>
      </c>
      <c r="D194" s="379">
        <v>27</v>
      </c>
      <c r="E194" s="379">
        <v>18</v>
      </c>
      <c r="F194" s="380">
        <v>9</v>
      </c>
    </row>
    <row r="195" spans="1:6" ht="12" customHeight="1">
      <c r="A195" s="10"/>
      <c r="B195" s="188" t="s">
        <v>202</v>
      </c>
      <c r="C195" s="380">
        <v>7</v>
      </c>
      <c r="D195" s="379">
        <v>49</v>
      </c>
      <c r="E195" s="379">
        <v>38</v>
      </c>
      <c r="F195" s="380">
        <v>11</v>
      </c>
    </row>
    <row r="196" spans="1:6" ht="12" customHeight="1">
      <c r="A196" s="10"/>
      <c r="B196" s="188" t="s">
        <v>203</v>
      </c>
      <c r="C196" s="380">
        <v>7</v>
      </c>
      <c r="D196" s="379">
        <v>59</v>
      </c>
      <c r="E196" s="379">
        <v>39</v>
      </c>
      <c r="F196" s="380">
        <v>20</v>
      </c>
    </row>
    <row r="197" spans="1:6" ht="12" customHeight="1">
      <c r="A197" s="10"/>
      <c r="B197" s="188" t="s">
        <v>204</v>
      </c>
      <c r="C197" s="380">
        <v>6</v>
      </c>
      <c r="D197" s="379">
        <v>48</v>
      </c>
      <c r="E197" s="379">
        <v>31</v>
      </c>
      <c r="F197" s="380">
        <v>17</v>
      </c>
    </row>
    <row r="198" spans="1:6" ht="18" customHeight="1">
      <c r="A198" s="10"/>
      <c r="B198" s="190" t="s">
        <v>148</v>
      </c>
      <c r="C198" s="387">
        <v>81</v>
      </c>
      <c r="D198" s="386">
        <v>810</v>
      </c>
      <c r="E198" s="386">
        <v>492</v>
      </c>
      <c r="F198" s="387">
        <v>318</v>
      </c>
    </row>
    <row r="199" spans="1:6" s="1" customFormat="1" ht="24" customHeight="1">
      <c r="A199" s="189" t="s">
        <v>199</v>
      </c>
      <c r="B199" s="82" t="s">
        <v>151</v>
      </c>
      <c r="C199" s="387">
        <v>138</v>
      </c>
      <c r="D199" s="386">
        <v>1185</v>
      </c>
      <c r="E199" s="386">
        <v>771</v>
      </c>
      <c r="F199" s="387">
        <v>414</v>
      </c>
    </row>
    <row r="200" spans="1:6" s="1" customFormat="1">
      <c r="A200" s="86"/>
      <c r="B200" s="133">
        <v>2</v>
      </c>
      <c r="C200" s="387">
        <v>156</v>
      </c>
      <c r="D200" s="386">
        <v>1396</v>
      </c>
      <c r="E200" s="386">
        <v>920</v>
      </c>
      <c r="F200" s="387">
        <v>476</v>
      </c>
    </row>
    <row r="201" spans="1:6" s="1" customFormat="1">
      <c r="A201" s="86"/>
      <c r="B201" s="133">
        <v>3</v>
      </c>
      <c r="C201" s="387">
        <v>164</v>
      </c>
      <c r="D201" s="386">
        <v>1617</v>
      </c>
      <c r="E201" s="386">
        <v>1062</v>
      </c>
      <c r="F201" s="387">
        <v>555</v>
      </c>
    </row>
    <row r="202" spans="1:6" s="1" customFormat="1" ht="13.5">
      <c r="A202" s="86"/>
      <c r="B202" s="82" t="s">
        <v>152</v>
      </c>
      <c r="C202" s="387">
        <v>167</v>
      </c>
      <c r="D202" s="386">
        <v>1688</v>
      </c>
      <c r="E202" s="386">
        <v>1082</v>
      </c>
      <c r="F202" s="387">
        <v>606</v>
      </c>
    </row>
    <row r="203" spans="1:6" s="1" customFormat="1" ht="12" customHeight="1">
      <c r="A203" s="86"/>
      <c r="B203" s="133">
        <v>5</v>
      </c>
      <c r="C203" s="387">
        <v>144</v>
      </c>
      <c r="D203" s="386">
        <v>1564</v>
      </c>
      <c r="E203" s="386">
        <v>993</v>
      </c>
      <c r="F203" s="387">
        <v>571</v>
      </c>
    </row>
    <row r="204" spans="1:6" s="1" customFormat="1" ht="12" customHeight="1">
      <c r="A204" s="86"/>
      <c r="B204" s="133">
        <v>6</v>
      </c>
      <c r="C204" s="387">
        <v>144</v>
      </c>
      <c r="D204" s="386">
        <v>1700</v>
      </c>
      <c r="E204" s="386">
        <v>1024</v>
      </c>
      <c r="F204" s="387">
        <v>676</v>
      </c>
    </row>
    <row r="205" spans="1:6" s="1" customFormat="1" ht="12" customHeight="1">
      <c r="A205" s="86"/>
      <c r="B205" s="133">
        <v>7</v>
      </c>
      <c r="C205" s="387">
        <v>142</v>
      </c>
      <c r="D205" s="386">
        <v>1689</v>
      </c>
      <c r="E205" s="386">
        <v>1056</v>
      </c>
      <c r="F205" s="387">
        <v>633</v>
      </c>
    </row>
    <row r="206" spans="1:6" s="1" customFormat="1" ht="12" customHeight="1">
      <c r="A206" s="86"/>
      <c r="B206" s="133">
        <v>8</v>
      </c>
      <c r="C206" s="387">
        <v>145</v>
      </c>
      <c r="D206" s="386">
        <v>1687</v>
      </c>
      <c r="E206" s="386">
        <v>1006</v>
      </c>
      <c r="F206" s="387">
        <v>681</v>
      </c>
    </row>
    <row r="207" spans="1:6" s="1" customFormat="1" ht="12" customHeight="1">
      <c r="A207" s="86"/>
      <c r="B207" s="133">
        <v>9</v>
      </c>
      <c r="C207" s="387">
        <v>140</v>
      </c>
      <c r="D207" s="386">
        <v>1542</v>
      </c>
      <c r="E207" s="386">
        <v>913</v>
      </c>
      <c r="F207" s="387">
        <v>629</v>
      </c>
    </row>
    <row r="208" spans="1:6" s="1" customFormat="1" ht="12" customHeight="1">
      <c r="A208" s="86"/>
      <c r="B208" s="82">
        <v>10</v>
      </c>
      <c r="C208" s="387">
        <v>32</v>
      </c>
      <c r="D208" s="386">
        <v>351</v>
      </c>
      <c r="E208" s="386">
        <v>195</v>
      </c>
      <c r="F208" s="387">
        <v>156</v>
      </c>
    </row>
    <row r="209" spans="1:6" s="1" customFormat="1" ht="18" customHeight="1">
      <c r="A209" s="86"/>
      <c r="B209" s="190" t="s">
        <v>216</v>
      </c>
      <c r="C209" s="387">
        <v>91</v>
      </c>
      <c r="D209" s="386">
        <v>591</v>
      </c>
      <c r="E209" s="386">
        <v>398</v>
      </c>
      <c r="F209" s="387">
        <v>193</v>
      </c>
    </row>
    <row r="210" spans="1:6" s="1" customFormat="1">
      <c r="A210" s="86"/>
      <c r="B210" s="190" t="s">
        <v>202</v>
      </c>
      <c r="C210" s="387">
        <v>103</v>
      </c>
      <c r="D210" s="386">
        <v>705</v>
      </c>
      <c r="E210" s="386">
        <v>449</v>
      </c>
      <c r="F210" s="387">
        <v>256</v>
      </c>
    </row>
    <row r="211" spans="1:6" s="1" customFormat="1" ht="12" customHeight="1">
      <c r="A211" s="86"/>
      <c r="B211" s="190" t="s">
        <v>203</v>
      </c>
      <c r="C211" s="387">
        <v>108</v>
      </c>
      <c r="D211" s="386">
        <v>838</v>
      </c>
      <c r="E211" s="386">
        <v>519</v>
      </c>
      <c r="F211" s="387">
        <v>319</v>
      </c>
    </row>
    <row r="212" spans="1:6" s="1" customFormat="1" ht="12" customHeight="1">
      <c r="A212" s="86"/>
      <c r="B212" s="190" t="s">
        <v>204</v>
      </c>
      <c r="C212" s="387">
        <v>110</v>
      </c>
      <c r="D212" s="386">
        <v>929</v>
      </c>
      <c r="E212" s="386">
        <v>571</v>
      </c>
      <c r="F212" s="387">
        <v>358</v>
      </c>
    </row>
    <row r="213" spans="1:6" s="1" customFormat="1" ht="18" customHeight="1">
      <c r="A213" s="86"/>
      <c r="B213" s="190" t="s">
        <v>180</v>
      </c>
      <c r="C213" s="384">
        <v>1784</v>
      </c>
      <c r="D213" s="386">
        <v>17482</v>
      </c>
      <c r="E213" s="386">
        <v>10959</v>
      </c>
      <c r="F213" s="387">
        <v>6523</v>
      </c>
    </row>
    <row r="214" spans="1:6" s="9" customFormat="1" ht="24" customHeight="1">
      <c r="A214" s="179" t="s">
        <v>185</v>
      </c>
      <c r="B214" s="130"/>
      <c r="C214" s="78"/>
      <c r="D214" s="79"/>
      <c r="E214" s="79"/>
      <c r="F214" s="79"/>
    </row>
    <row r="215" spans="1:6" s="9" customFormat="1" ht="12" customHeight="1">
      <c r="A215" s="129" t="s">
        <v>171</v>
      </c>
      <c r="B215" s="130"/>
      <c r="C215" s="78"/>
      <c r="D215" s="79"/>
      <c r="E215" s="79"/>
      <c r="F215" s="79"/>
    </row>
  </sheetData>
  <mergeCells count="5">
    <mergeCell ref="A1:F1"/>
    <mergeCell ref="A2:A3"/>
    <mergeCell ref="B2:B3"/>
    <mergeCell ref="C2:C3"/>
    <mergeCell ref="D2:F2"/>
  </mergeCells>
  <phoneticPr fontId="0" type="noConversion"/>
  <pageMargins left="0.78740157480314965" right="0.78740157480314965" top="0.98425196850393704" bottom="0.78740157480314965" header="0.51181102362204722" footer="0.51181102362204722"/>
  <pageSetup paperSize="9" firstPageNumber="57" pageOrder="overThenDown" orientation="portrait" useFirstPageNumber="1" r:id="rId1"/>
  <headerFooter alignWithMargins="0">
    <oddHeader>&amp;C&amp;P</oddHeader>
    <oddFooter>&amp;C&amp;"Arial,Standard"&amp;6© Statistisches Landesamt des Freistaates Sachsen - B I 6 - j/15</oddFooter>
  </headerFooter>
  <rowBreaks count="3" manualBreakCount="3">
    <brk id="93" max="16383" man="1"/>
    <brk id="138" max="16383" man="1"/>
    <brk id="183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04" enableFormatConditionsCalculation="0">
    <tabColor rgb="FF00B050"/>
  </sheetPr>
  <dimension ref="A1:G216"/>
  <sheetViews>
    <sheetView showGridLines="0" zoomScaleNormal="100" workbookViewId="0">
      <selection activeCell="B35" sqref="B35:J35"/>
    </sheetView>
  </sheetViews>
  <sheetFormatPr baseColWidth="10" defaultRowHeight="12" customHeight="1"/>
  <cols>
    <col min="1" max="1" width="26.85546875" customWidth="1"/>
    <col min="2" max="6" width="13.5703125" customWidth="1"/>
  </cols>
  <sheetData>
    <row r="1" spans="1:6" ht="48" customHeight="1">
      <c r="A1" s="530" t="s">
        <v>291</v>
      </c>
      <c r="B1" s="531"/>
      <c r="C1" s="531"/>
      <c r="D1" s="531"/>
      <c r="E1" s="531"/>
      <c r="F1" s="531"/>
    </row>
    <row r="2" spans="1:6" ht="15" customHeight="1">
      <c r="A2" s="540" t="s">
        <v>159</v>
      </c>
      <c r="B2" s="588" t="s">
        <v>157</v>
      </c>
      <c r="C2" s="588" t="s">
        <v>214</v>
      </c>
      <c r="D2" s="590" t="s">
        <v>213</v>
      </c>
      <c r="E2" s="591"/>
      <c r="F2" s="591"/>
    </row>
    <row r="3" spans="1:6" ht="30" customHeight="1">
      <c r="A3" s="542"/>
      <c r="B3" s="589"/>
      <c r="C3" s="589"/>
      <c r="D3" s="26" t="s">
        <v>180</v>
      </c>
      <c r="E3" s="26" t="s">
        <v>181</v>
      </c>
      <c r="F3" s="3" t="s">
        <v>182</v>
      </c>
    </row>
    <row r="4" spans="1:6" ht="24" customHeight="1">
      <c r="A4" s="186" t="s">
        <v>193</v>
      </c>
      <c r="B4" s="132">
        <v>1</v>
      </c>
      <c r="C4" s="392">
        <v>0</v>
      </c>
      <c r="D4" s="396">
        <v>0</v>
      </c>
      <c r="E4" s="392">
        <v>0</v>
      </c>
      <c r="F4" s="392">
        <v>0</v>
      </c>
    </row>
    <row r="5" spans="1:6">
      <c r="A5" s="187"/>
      <c r="B5" s="132">
        <v>2</v>
      </c>
      <c r="C5" s="391">
        <v>1</v>
      </c>
      <c r="D5" s="393">
        <v>6</v>
      </c>
      <c r="E5" s="391">
        <v>4</v>
      </c>
      <c r="F5" s="391">
        <v>2</v>
      </c>
    </row>
    <row r="6" spans="1:6">
      <c r="A6" s="187"/>
      <c r="B6" s="132">
        <v>3</v>
      </c>
      <c r="C6" s="391">
        <v>0</v>
      </c>
      <c r="D6" s="393">
        <v>0</v>
      </c>
      <c r="E6" s="391">
        <v>0</v>
      </c>
      <c r="F6" s="391">
        <v>0</v>
      </c>
    </row>
    <row r="7" spans="1:6">
      <c r="A7" s="187"/>
      <c r="B7" s="132">
        <v>4</v>
      </c>
      <c r="C7" s="392">
        <v>1</v>
      </c>
      <c r="D7" s="396">
        <v>4</v>
      </c>
      <c r="E7" s="392">
        <v>4</v>
      </c>
      <c r="F7" s="392">
        <v>0</v>
      </c>
    </row>
    <row r="8" spans="1:6" ht="11.85" customHeight="1">
      <c r="A8" s="187"/>
      <c r="B8" s="132">
        <v>5</v>
      </c>
      <c r="C8" s="392">
        <v>0</v>
      </c>
      <c r="D8" s="396">
        <v>0</v>
      </c>
      <c r="E8" s="392">
        <v>0</v>
      </c>
      <c r="F8" s="392">
        <v>0</v>
      </c>
    </row>
    <row r="9" spans="1:6" ht="11.85" customHeight="1">
      <c r="A9" s="187"/>
      <c r="B9" s="132">
        <v>6</v>
      </c>
      <c r="C9" s="392">
        <v>1</v>
      </c>
      <c r="D9" s="396">
        <v>6</v>
      </c>
      <c r="E9" s="392">
        <v>3</v>
      </c>
      <c r="F9" s="392">
        <v>3</v>
      </c>
    </row>
    <row r="10" spans="1:6" ht="11.85" customHeight="1">
      <c r="A10" s="187"/>
      <c r="B10" s="132">
        <v>7</v>
      </c>
      <c r="C10" s="392">
        <v>1</v>
      </c>
      <c r="D10" s="396">
        <v>8</v>
      </c>
      <c r="E10" s="392">
        <v>5</v>
      </c>
      <c r="F10" s="392">
        <v>3</v>
      </c>
    </row>
    <row r="11" spans="1:6" ht="11.85" customHeight="1">
      <c r="A11" s="187"/>
      <c r="B11" s="132">
        <v>8</v>
      </c>
      <c r="C11" s="392">
        <v>1</v>
      </c>
      <c r="D11" s="396">
        <v>12</v>
      </c>
      <c r="E11" s="392">
        <v>9</v>
      </c>
      <c r="F11" s="392">
        <v>3</v>
      </c>
    </row>
    <row r="12" spans="1:6" ht="11.85" customHeight="1">
      <c r="A12" s="187"/>
      <c r="B12" s="132">
        <v>9</v>
      </c>
      <c r="C12" s="392">
        <v>1</v>
      </c>
      <c r="D12" s="396">
        <v>10</v>
      </c>
      <c r="E12" s="392">
        <v>3</v>
      </c>
      <c r="F12" s="392">
        <v>7</v>
      </c>
    </row>
    <row r="13" spans="1:6" ht="11.85" customHeight="1">
      <c r="A13" s="187"/>
      <c r="B13" s="101">
        <v>10</v>
      </c>
      <c r="C13" s="392">
        <v>1</v>
      </c>
      <c r="D13" s="396">
        <v>8</v>
      </c>
      <c r="E13" s="392">
        <v>4</v>
      </c>
      <c r="F13" s="392">
        <v>4</v>
      </c>
    </row>
    <row r="14" spans="1:6" ht="11.85" customHeight="1">
      <c r="A14" s="187"/>
      <c r="B14" s="101">
        <v>11</v>
      </c>
      <c r="C14" s="392">
        <v>1</v>
      </c>
      <c r="D14" s="396">
        <v>9</v>
      </c>
      <c r="E14" s="392">
        <v>5</v>
      </c>
      <c r="F14" s="392">
        <v>4</v>
      </c>
    </row>
    <row r="15" spans="1:6" ht="18" customHeight="1">
      <c r="A15" s="187"/>
      <c r="B15" s="188" t="s">
        <v>216</v>
      </c>
      <c r="C15" s="66">
        <v>0</v>
      </c>
      <c r="D15" s="375">
        <v>0</v>
      </c>
      <c r="E15" s="381">
        <v>0</v>
      </c>
      <c r="F15" s="381">
        <v>0</v>
      </c>
    </row>
    <row r="16" spans="1:6" ht="11.85" customHeight="1">
      <c r="A16" s="187"/>
      <c r="B16" s="188" t="s">
        <v>202</v>
      </c>
      <c r="C16" s="304">
        <v>0</v>
      </c>
      <c r="D16" s="306">
        <v>0</v>
      </c>
      <c r="E16" s="307">
        <v>0</v>
      </c>
      <c r="F16" s="307">
        <v>0</v>
      </c>
    </row>
    <row r="17" spans="1:6" ht="11.85" customHeight="1">
      <c r="A17" s="187"/>
      <c r="B17" s="188" t="s">
        <v>203</v>
      </c>
      <c r="C17" s="304">
        <v>0</v>
      </c>
      <c r="D17" s="306">
        <v>0</v>
      </c>
      <c r="E17" s="307">
        <v>0</v>
      </c>
      <c r="F17" s="307">
        <v>0</v>
      </c>
    </row>
    <row r="18" spans="1:6" ht="11.85" customHeight="1">
      <c r="A18" s="187"/>
      <c r="B18" s="188" t="s">
        <v>204</v>
      </c>
      <c r="C18" s="66">
        <v>0</v>
      </c>
      <c r="D18" s="59">
        <v>0</v>
      </c>
      <c r="E18" s="249">
        <v>0</v>
      </c>
      <c r="F18" s="249">
        <v>0</v>
      </c>
    </row>
    <row r="19" spans="1:6" s="1" customFormat="1" ht="18" customHeight="1">
      <c r="A19" s="189"/>
      <c r="B19" s="190" t="s">
        <v>148</v>
      </c>
      <c r="C19" s="250">
        <v>8</v>
      </c>
      <c r="D19" s="387">
        <v>63</v>
      </c>
      <c r="E19" s="250">
        <v>37</v>
      </c>
      <c r="F19" s="250">
        <v>26</v>
      </c>
    </row>
    <row r="20" spans="1:6" ht="24" customHeight="1">
      <c r="A20" s="187" t="s">
        <v>78</v>
      </c>
      <c r="B20" s="132">
        <v>1</v>
      </c>
      <c r="C20" s="66">
        <v>0</v>
      </c>
      <c r="D20" s="59">
        <v>0</v>
      </c>
      <c r="E20" s="249">
        <v>0</v>
      </c>
      <c r="F20" s="249">
        <v>0</v>
      </c>
    </row>
    <row r="21" spans="1:6">
      <c r="A21" s="191"/>
      <c r="B21" s="132">
        <v>2</v>
      </c>
      <c r="C21" s="66">
        <v>0</v>
      </c>
      <c r="D21" s="59">
        <v>0</v>
      </c>
      <c r="E21" s="249">
        <v>0</v>
      </c>
      <c r="F21" s="249">
        <v>0</v>
      </c>
    </row>
    <row r="22" spans="1:6">
      <c r="A22" s="187"/>
      <c r="B22" s="132">
        <v>3</v>
      </c>
      <c r="C22" s="66">
        <v>0</v>
      </c>
      <c r="D22" s="59">
        <v>0</v>
      </c>
      <c r="E22" s="249">
        <v>0</v>
      </c>
      <c r="F22" s="249">
        <v>0</v>
      </c>
    </row>
    <row r="23" spans="1:6">
      <c r="A23" s="187"/>
      <c r="B23" s="132">
        <v>4</v>
      </c>
      <c r="C23" s="66">
        <v>0</v>
      </c>
      <c r="D23" s="59">
        <v>0</v>
      </c>
      <c r="E23" s="249">
        <v>0</v>
      </c>
      <c r="F23" s="249">
        <v>0</v>
      </c>
    </row>
    <row r="24" spans="1:6" ht="11.85" customHeight="1">
      <c r="A24" s="10"/>
      <c r="B24" s="132">
        <v>5</v>
      </c>
      <c r="C24" s="66">
        <v>0</v>
      </c>
      <c r="D24" s="59">
        <v>0</v>
      </c>
      <c r="E24" s="249">
        <v>0</v>
      </c>
      <c r="F24" s="249">
        <v>0</v>
      </c>
    </row>
    <row r="25" spans="1:6" ht="11.85" customHeight="1">
      <c r="A25" s="10"/>
      <c r="B25" s="132">
        <v>6</v>
      </c>
      <c r="C25" s="66">
        <v>0</v>
      </c>
      <c r="D25" s="59">
        <v>0</v>
      </c>
      <c r="E25" s="249">
        <v>0</v>
      </c>
      <c r="F25" s="249">
        <v>0</v>
      </c>
    </row>
    <row r="26" spans="1:6" ht="11.85" customHeight="1">
      <c r="A26" s="10"/>
      <c r="B26" s="132">
        <v>7</v>
      </c>
      <c r="C26" s="66">
        <v>0</v>
      </c>
      <c r="D26" s="59">
        <v>0</v>
      </c>
      <c r="E26" s="249">
        <v>0</v>
      </c>
      <c r="F26" s="249">
        <v>0</v>
      </c>
    </row>
    <row r="27" spans="1:6" ht="11.85" customHeight="1">
      <c r="A27" s="10"/>
      <c r="B27" s="132">
        <v>8</v>
      </c>
      <c r="C27" s="66">
        <v>0</v>
      </c>
      <c r="D27" s="59">
        <v>0</v>
      </c>
      <c r="E27" s="249">
        <v>0</v>
      </c>
      <c r="F27" s="249">
        <v>0</v>
      </c>
    </row>
    <row r="28" spans="1:6" ht="11.85" customHeight="1">
      <c r="A28" s="10"/>
      <c r="B28" s="132">
        <v>9</v>
      </c>
      <c r="C28" s="66">
        <v>0</v>
      </c>
      <c r="D28" s="59">
        <v>0</v>
      </c>
      <c r="E28" s="249">
        <v>0</v>
      </c>
      <c r="F28" s="249">
        <v>0</v>
      </c>
    </row>
    <row r="29" spans="1:6" ht="11.85" customHeight="1">
      <c r="A29" s="10"/>
      <c r="B29" s="101">
        <v>10</v>
      </c>
      <c r="C29" s="66">
        <v>0</v>
      </c>
      <c r="D29" s="59">
        <v>0</v>
      </c>
      <c r="E29" s="249">
        <v>0</v>
      </c>
      <c r="F29" s="249">
        <v>0</v>
      </c>
    </row>
    <row r="30" spans="1:6" ht="18" customHeight="1">
      <c r="A30" s="10"/>
      <c r="B30" s="188" t="s">
        <v>216</v>
      </c>
      <c r="C30" s="66">
        <v>0</v>
      </c>
      <c r="D30" s="59">
        <v>0</v>
      </c>
      <c r="E30" s="249">
        <v>0</v>
      </c>
      <c r="F30" s="249">
        <v>0</v>
      </c>
    </row>
    <row r="31" spans="1:6" ht="11.85" customHeight="1">
      <c r="A31" s="10"/>
      <c r="B31" s="188" t="s">
        <v>202</v>
      </c>
      <c r="C31" s="66">
        <v>0</v>
      </c>
      <c r="D31" s="59">
        <v>0</v>
      </c>
      <c r="E31" s="249">
        <v>0</v>
      </c>
      <c r="F31" s="249">
        <v>0</v>
      </c>
    </row>
    <row r="32" spans="1:6" ht="11.85" customHeight="1">
      <c r="A32" s="10"/>
      <c r="B32" s="188" t="s">
        <v>203</v>
      </c>
      <c r="C32" s="66">
        <v>0</v>
      </c>
      <c r="D32" s="59">
        <v>0</v>
      </c>
      <c r="E32" s="249">
        <v>0</v>
      </c>
      <c r="F32" s="249">
        <v>0</v>
      </c>
    </row>
    <row r="33" spans="1:6" ht="11.85" customHeight="1">
      <c r="A33" s="10"/>
      <c r="B33" s="188" t="s">
        <v>204</v>
      </c>
      <c r="C33" s="66">
        <v>0</v>
      </c>
      <c r="D33" s="59">
        <v>0</v>
      </c>
      <c r="E33" s="249">
        <v>0</v>
      </c>
      <c r="F33" s="249">
        <v>0</v>
      </c>
    </row>
    <row r="34" spans="1:6" ht="18" customHeight="1">
      <c r="A34" s="10"/>
      <c r="B34" s="190" t="s">
        <v>148</v>
      </c>
      <c r="C34" s="305">
        <v>0</v>
      </c>
      <c r="D34" s="384">
        <v>0</v>
      </c>
      <c r="E34" s="385">
        <v>0</v>
      </c>
      <c r="F34" s="385">
        <v>0</v>
      </c>
    </row>
    <row r="35" spans="1:6" s="15" customFormat="1" ht="24" customHeight="1">
      <c r="A35" s="187" t="s">
        <v>79</v>
      </c>
      <c r="B35" s="132">
        <v>1</v>
      </c>
      <c r="C35" s="381">
        <v>0</v>
      </c>
      <c r="D35" s="59">
        <v>0</v>
      </c>
      <c r="E35" s="249">
        <v>0</v>
      </c>
      <c r="F35" s="249">
        <v>0</v>
      </c>
    </row>
    <row r="36" spans="1:6">
      <c r="A36" s="10"/>
      <c r="B36" s="132">
        <v>2</v>
      </c>
      <c r="C36" s="66">
        <v>0</v>
      </c>
      <c r="D36" s="59">
        <v>0</v>
      </c>
      <c r="E36" s="249">
        <v>0</v>
      </c>
      <c r="F36" s="249">
        <v>0</v>
      </c>
    </row>
    <row r="37" spans="1:6">
      <c r="A37" s="10"/>
      <c r="B37" s="132">
        <v>3</v>
      </c>
      <c r="C37" s="66">
        <v>0</v>
      </c>
      <c r="D37" s="59">
        <v>0</v>
      </c>
      <c r="E37" s="249">
        <v>0</v>
      </c>
      <c r="F37" s="249">
        <v>0</v>
      </c>
    </row>
    <row r="38" spans="1:6" ht="11.85" customHeight="1">
      <c r="A38" s="10"/>
      <c r="B38" s="132">
        <v>4</v>
      </c>
      <c r="C38" s="381">
        <v>0</v>
      </c>
      <c r="D38" s="59">
        <v>0</v>
      </c>
      <c r="E38" s="249">
        <v>0</v>
      </c>
      <c r="F38" s="249">
        <v>0</v>
      </c>
    </row>
    <row r="39" spans="1:6" ht="11.85" customHeight="1">
      <c r="A39" s="10"/>
      <c r="B39" s="132">
        <v>6</v>
      </c>
      <c r="C39" s="66">
        <v>0</v>
      </c>
      <c r="D39" s="59">
        <v>0</v>
      </c>
      <c r="E39" s="249">
        <v>0</v>
      </c>
      <c r="F39" s="249">
        <v>0</v>
      </c>
    </row>
    <row r="40" spans="1:6" ht="11.85" customHeight="1">
      <c r="A40" s="10"/>
      <c r="B40" s="132">
        <v>7</v>
      </c>
      <c r="C40" s="66">
        <v>0</v>
      </c>
      <c r="D40" s="59">
        <v>0</v>
      </c>
      <c r="E40" s="249">
        <v>0</v>
      </c>
      <c r="F40" s="249">
        <v>0</v>
      </c>
    </row>
    <row r="41" spans="1:6" ht="11.85" customHeight="1">
      <c r="A41" s="10"/>
      <c r="B41" s="132">
        <v>8</v>
      </c>
      <c r="C41" s="66">
        <v>0</v>
      </c>
      <c r="D41" s="59">
        <v>0</v>
      </c>
      <c r="E41" s="249">
        <v>0</v>
      </c>
      <c r="F41" s="249">
        <v>0</v>
      </c>
    </row>
    <row r="42" spans="1:6" ht="11.85" customHeight="1">
      <c r="A42" s="10"/>
      <c r="B42" s="132">
        <v>9</v>
      </c>
      <c r="C42" s="66">
        <v>0</v>
      </c>
      <c r="D42" s="59">
        <v>0</v>
      </c>
      <c r="E42" s="249">
        <v>0</v>
      </c>
      <c r="F42" s="249">
        <v>0</v>
      </c>
    </row>
    <row r="43" spans="1:6" ht="11.85" customHeight="1">
      <c r="A43" s="10"/>
      <c r="B43" s="101">
        <v>10</v>
      </c>
      <c r="C43" s="66">
        <v>0</v>
      </c>
      <c r="D43" s="59">
        <v>0</v>
      </c>
      <c r="E43" s="249">
        <v>0</v>
      </c>
      <c r="F43" s="249">
        <v>0</v>
      </c>
    </row>
    <row r="44" spans="1:6" ht="18" customHeight="1">
      <c r="A44" s="187"/>
      <c r="B44" s="188" t="s">
        <v>216</v>
      </c>
      <c r="C44" s="383">
        <v>2</v>
      </c>
      <c r="D44" s="380">
        <v>12</v>
      </c>
      <c r="E44" s="383">
        <v>7</v>
      </c>
      <c r="F44" s="383">
        <v>5</v>
      </c>
    </row>
    <row r="45" spans="1:6" ht="11.85" customHeight="1">
      <c r="A45" s="187"/>
      <c r="B45" s="188" t="s">
        <v>202</v>
      </c>
      <c r="C45" s="383">
        <v>2</v>
      </c>
      <c r="D45" s="380">
        <v>20</v>
      </c>
      <c r="E45" s="383">
        <v>14</v>
      </c>
      <c r="F45" s="383">
        <v>6</v>
      </c>
    </row>
    <row r="46" spans="1:6" ht="11.85" customHeight="1">
      <c r="A46" s="187"/>
      <c r="B46" s="188" t="s">
        <v>203</v>
      </c>
      <c r="C46" s="383">
        <v>3</v>
      </c>
      <c r="D46" s="380">
        <v>31</v>
      </c>
      <c r="E46" s="383">
        <v>19</v>
      </c>
      <c r="F46" s="383">
        <v>12</v>
      </c>
    </row>
    <row r="47" spans="1:6" ht="11.85" customHeight="1">
      <c r="A47" s="10"/>
      <c r="B47" s="188" t="s">
        <v>204</v>
      </c>
      <c r="C47" s="383">
        <v>3</v>
      </c>
      <c r="D47" s="380">
        <v>31</v>
      </c>
      <c r="E47" s="383">
        <v>24</v>
      </c>
      <c r="F47" s="383">
        <v>7</v>
      </c>
    </row>
    <row r="48" spans="1:6" ht="18" customHeight="1">
      <c r="A48" s="187"/>
      <c r="B48" s="190" t="s">
        <v>148</v>
      </c>
      <c r="C48" s="250">
        <v>10</v>
      </c>
      <c r="D48" s="387">
        <v>94</v>
      </c>
      <c r="E48" s="250">
        <v>64</v>
      </c>
      <c r="F48" s="250">
        <v>30</v>
      </c>
    </row>
    <row r="49" spans="1:7" ht="24" customHeight="1">
      <c r="A49" s="187" t="s">
        <v>194</v>
      </c>
      <c r="B49" s="132">
        <v>1</v>
      </c>
      <c r="C49" s="381">
        <v>0</v>
      </c>
      <c r="D49" s="59">
        <v>0</v>
      </c>
      <c r="E49" s="249">
        <v>0</v>
      </c>
      <c r="F49" s="249">
        <v>0</v>
      </c>
    </row>
    <row r="50" spans="1:7">
      <c r="A50" s="10"/>
      <c r="B50" s="132">
        <v>2</v>
      </c>
      <c r="C50" s="249">
        <v>0</v>
      </c>
      <c r="D50" s="59">
        <v>0</v>
      </c>
      <c r="E50" s="249">
        <v>0</v>
      </c>
      <c r="F50" s="249">
        <v>0</v>
      </c>
    </row>
    <row r="51" spans="1:7">
      <c r="A51" s="10"/>
      <c r="B51" s="132">
        <v>3</v>
      </c>
      <c r="C51" s="249">
        <v>0</v>
      </c>
      <c r="D51" s="59">
        <v>0</v>
      </c>
      <c r="E51" s="249">
        <v>0</v>
      </c>
      <c r="F51" s="249">
        <v>0</v>
      </c>
    </row>
    <row r="52" spans="1:7">
      <c r="A52" s="10"/>
      <c r="B52" s="132">
        <v>4</v>
      </c>
      <c r="C52" s="249">
        <v>0</v>
      </c>
      <c r="D52" s="59">
        <v>0</v>
      </c>
      <c r="E52" s="249">
        <v>0</v>
      </c>
      <c r="F52" s="249">
        <v>0</v>
      </c>
    </row>
    <row r="53" spans="1:7" ht="12" customHeight="1">
      <c r="A53" s="10"/>
      <c r="B53" s="132">
        <v>5</v>
      </c>
      <c r="C53" s="249">
        <v>0</v>
      </c>
      <c r="D53" s="59">
        <v>0</v>
      </c>
      <c r="E53" s="249">
        <v>0</v>
      </c>
      <c r="F53" s="249">
        <v>0</v>
      </c>
    </row>
    <row r="54" spans="1:7" ht="12" customHeight="1">
      <c r="A54" s="10"/>
      <c r="B54" s="132">
        <v>6</v>
      </c>
      <c r="C54" s="249">
        <v>0</v>
      </c>
      <c r="D54" s="59">
        <v>0</v>
      </c>
      <c r="E54" s="249">
        <v>0</v>
      </c>
      <c r="F54" s="249">
        <v>0</v>
      </c>
    </row>
    <row r="55" spans="1:7" ht="12" customHeight="1">
      <c r="A55" s="10"/>
      <c r="B55" s="132">
        <v>7</v>
      </c>
      <c r="C55" s="249">
        <v>0</v>
      </c>
      <c r="D55" s="59">
        <v>0</v>
      </c>
      <c r="E55" s="249">
        <v>0</v>
      </c>
      <c r="F55" s="249">
        <v>0</v>
      </c>
    </row>
    <row r="56" spans="1:7" ht="12" customHeight="1">
      <c r="A56" s="10"/>
      <c r="B56" s="132">
        <v>8</v>
      </c>
      <c r="C56" s="249">
        <v>0</v>
      </c>
      <c r="D56" s="59">
        <v>0</v>
      </c>
      <c r="E56" s="249">
        <v>0</v>
      </c>
      <c r="F56" s="249">
        <v>0</v>
      </c>
    </row>
    <row r="57" spans="1:7" ht="12" customHeight="1">
      <c r="A57" s="10"/>
      <c r="B57" s="132">
        <v>9</v>
      </c>
      <c r="C57" s="249">
        <v>0</v>
      </c>
      <c r="D57" s="59">
        <v>0</v>
      </c>
      <c r="E57" s="249">
        <v>0</v>
      </c>
      <c r="F57" s="249">
        <v>0</v>
      </c>
    </row>
    <row r="58" spans="1:7" ht="12" customHeight="1">
      <c r="A58" s="10"/>
      <c r="B58" s="101">
        <v>10</v>
      </c>
      <c r="C58" s="249">
        <v>0</v>
      </c>
      <c r="D58" s="59">
        <v>0</v>
      </c>
      <c r="E58" s="249">
        <v>0</v>
      </c>
      <c r="F58" s="249">
        <v>0</v>
      </c>
      <c r="G58" s="35"/>
    </row>
    <row r="59" spans="1:7" ht="18" customHeight="1">
      <c r="A59" s="10"/>
      <c r="B59" s="188" t="s">
        <v>216</v>
      </c>
      <c r="C59" s="249">
        <v>0</v>
      </c>
      <c r="D59" s="59">
        <v>0</v>
      </c>
      <c r="E59" s="249">
        <v>0</v>
      </c>
      <c r="F59" s="249">
        <v>0</v>
      </c>
    </row>
    <row r="60" spans="1:7" ht="12" customHeight="1">
      <c r="A60" s="10"/>
      <c r="B60" s="188" t="s">
        <v>202</v>
      </c>
      <c r="C60" s="249">
        <v>0</v>
      </c>
      <c r="D60" s="59">
        <v>0</v>
      </c>
      <c r="E60" s="249">
        <v>0</v>
      </c>
      <c r="F60" s="249">
        <v>0</v>
      </c>
    </row>
    <row r="61" spans="1:7" ht="12" customHeight="1">
      <c r="A61" s="10"/>
      <c r="B61" s="188" t="s">
        <v>203</v>
      </c>
      <c r="C61" s="249">
        <v>0</v>
      </c>
      <c r="D61" s="59">
        <v>0</v>
      </c>
      <c r="E61" s="249">
        <v>0</v>
      </c>
      <c r="F61" s="249">
        <v>0</v>
      </c>
    </row>
    <row r="62" spans="1:7" ht="12" customHeight="1">
      <c r="A62" s="10"/>
      <c r="B62" s="188" t="s">
        <v>204</v>
      </c>
      <c r="C62" s="249">
        <v>0</v>
      </c>
      <c r="D62" s="59">
        <v>0</v>
      </c>
      <c r="E62" s="249">
        <v>0</v>
      </c>
      <c r="F62" s="249">
        <v>0</v>
      </c>
    </row>
    <row r="63" spans="1:7" ht="18" customHeight="1">
      <c r="A63" s="10"/>
      <c r="B63" s="190" t="s">
        <v>148</v>
      </c>
      <c r="C63" s="385">
        <v>0</v>
      </c>
      <c r="D63" s="384">
        <v>0</v>
      </c>
      <c r="E63" s="385">
        <v>0</v>
      </c>
      <c r="F63" s="385">
        <v>0</v>
      </c>
    </row>
    <row r="64" spans="1:7" ht="24" customHeight="1">
      <c r="A64" s="187" t="s">
        <v>80</v>
      </c>
      <c r="B64" s="132">
        <v>1</v>
      </c>
      <c r="C64" s="249">
        <v>0</v>
      </c>
      <c r="D64" s="59">
        <v>0</v>
      </c>
      <c r="E64" s="249">
        <v>0</v>
      </c>
      <c r="F64" s="249">
        <v>0</v>
      </c>
    </row>
    <row r="65" spans="1:6">
      <c r="A65" s="10"/>
      <c r="B65" s="132">
        <v>2</v>
      </c>
      <c r="C65" s="249">
        <v>0</v>
      </c>
      <c r="D65" s="59">
        <v>0</v>
      </c>
      <c r="E65" s="249">
        <v>0</v>
      </c>
      <c r="F65" s="249">
        <v>0</v>
      </c>
    </row>
    <row r="66" spans="1:6">
      <c r="A66" s="10"/>
      <c r="B66" s="132">
        <v>3</v>
      </c>
      <c r="C66" s="249">
        <v>0</v>
      </c>
      <c r="D66" s="59">
        <v>0</v>
      </c>
      <c r="E66" s="249">
        <v>0</v>
      </c>
      <c r="F66" s="249">
        <v>0</v>
      </c>
    </row>
    <row r="67" spans="1:6" s="9" customFormat="1">
      <c r="A67" s="11"/>
      <c r="B67" s="132">
        <v>4</v>
      </c>
      <c r="C67" s="249">
        <v>0</v>
      </c>
      <c r="D67" s="59">
        <v>0</v>
      </c>
      <c r="E67" s="249">
        <v>0</v>
      </c>
      <c r="F67" s="249">
        <v>0</v>
      </c>
    </row>
    <row r="68" spans="1:6" ht="12" customHeight="1">
      <c r="A68" s="10"/>
      <c r="B68" s="132">
        <v>5</v>
      </c>
      <c r="C68" s="249">
        <v>0</v>
      </c>
      <c r="D68" s="59">
        <v>0</v>
      </c>
      <c r="E68" s="249">
        <v>0</v>
      </c>
      <c r="F68" s="249">
        <v>0</v>
      </c>
    </row>
    <row r="69" spans="1:6" ht="12" customHeight="1">
      <c r="A69" s="10"/>
      <c r="B69" s="132">
        <v>6</v>
      </c>
      <c r="C69" s="249">
        <v>0</v>
      </c>
      <c r="D69" s="59">
        <v>0</v>
      </c>
      <c r="E69" s="249">
        <v>0</v>
      </c>
      <c r="F69" s="249">
        <v>0</v>
      </c>
    </row>
    <row r="70" spans="1:6" ht="12" customHeight="1">
      <c r="A70" s="10"/>
      <c r="B70" s="132">
        <v>7</v>
      </c>
      <c r="C70" s="249">
        <v>0</v>
      </c>
      <c r="D70" s="59">
        <v>0</v>
      </c>
      <c r="E70" s="249">
        <v>0</v>
      </c>
      <c r="F70" s="249">
        <v>0</v>
      </c>
    </row>
    <row r="71" spans="1:6" ht="12" customHeight="1">
      <c r="A71" s="191"/>
      <c r="B71" s="132">
        <v>8</v>
      </c>
      <c r="C71" s="249">
        <v>0</v>
      </c>
      <c r="D71" s="59">
        <v>0</v>
      </c>
      <c r="E71" s="249">
        <v>0</v>
      </c>
      <c r="F71" s="249">
        <v>0</v>
      </c>
    </row>
    <row r="72" spans="1:6" ht="12" customHeight="1">
      <c r="A72" s="187"/>
      <c r="B72" s="132">
        <v>9</v>
      </c>
      <c r="C72" s="249">
        <v>0</v>
      </c>
      <c r="D72" s="59">
        <v>0</v>
      </c>
      <c r="E72" s="249">
        <v>0</v>
      </c>
      <c r="F72" s="249">
        <v>0</v>
      </c>
    </row>
    <row r="73" spans="1:6" ht="12" customHeight="1">
      <c r="A73" s="187"/>
      <c r="B73" s="101">
        <v>10</v>
      </c>
      <c r="C73" s="249">
        <v>0</v>
      </c>
      <c r="D73" s="59">
        <v>0</v>
      </c>
      <c r="E73" s="249">
        <v>0</v>
      </c>
      <c r="F73" s="249">
        <v>0</v>
      </c>
    </row>
    <row r="74" spans="1:6" ht="18" customHeight="1">
      <c r="A74" s="10"/>
      <c r="B74" s="188" t="s">
        <v>216</v>
      </c>
      <c r="C74" s="249">
        <v>2</v>
      </c>
      <c r="D74" s="59">
        <v>9</v>
      </c>
      <c r="E74" s="249">
        <v>6</v>
      </c>
      <c r="F74" s="249">
        <v>3</v>
      </c>
    </row>
    <row r="75" spans="1:6" ht="12" customHeight="1">
      <c r="A75" s="10"/>
      <c r="B75" s="188" t="s">
        <v>202</v>
      </c>
      <c r="C75" s="249">
        <v>2</v>
      </c>
      <c r="D75" s="59">
        <v>14</v>
      </c>
      <c r="E75" s="249">
        <v>8</v>
      </c>
      <c r="F75" s="249">
        <v>6</v>
      </c>
    </row>
    <row r="76" spans="1:6" ht="12" customHeight="1">
      <c r="A76" s="10"/>
      <c r="B76" s="188" t="s">
        <v>203</v>
      </c>
      <c r="C76" s="249">
        <v>2</v>
      </c>
      <c r="D76" s="59">
        <v>19</v>
      </c>
      <c r="E76" s="249">
        <v>16</v>
      </c>
      <c r="F76" s="249">
        <v>3</v>
      </c>
    </row>
    <row r="77" spans="1:6" ht="12" customHeight="1">
      <c r="A77" s="10"/>
      <c r="B77" s="188" t="s">
        <v>204</v>
      </c>
      <c r="C77" s="249">
        <v>2</v>
      </c>
      <c r="D77" s="59">
        <v>13</v>
      </c>
      <c r="E77" s="249">
        <v>6</v>
      </c>
      <c r="F77" s="249">
        <v>7</v>
      </c>
    </row>
    <row r="78" spans="1:6" ht="18" customHeight="1">
      <c r="A78" s="10"/>
      <c r="B78" s="190" t="s">
        <v>148</v>
      </c>
      <c r="C78" s="385">
        <v>8</v>
      </c>
      <c r="D78" s="384">
        <v>55</v>
      </c>
      <c r="E78" s="385">
        <v>36</v>
      </c>
      <c r="F78" s="385">
        <v>19</v>
      </c>
    </row>
    <row r="79" spans="1:6" ht="24" customHeight="1">
      <c r="A79" s="187" t="s">
        <v>195</v>
      </c>
      <c r="B79" s="132">
        <v>1</v>
      </c>
      <c r="C79" s="383">
        <v>1</v>
      </c>
      <c r="D79" s="380">
        <v>15</v>
      </c>
      <c r="E79" s="383">
        <v>11</v>
      </c>
      <c r="F79" s="383">
        <v>4</v>
      </c>
    </row>
    <row r="80" spans="1:6">
      <c r="A80" s="191"/>
      <c r="B80" s="132">
        <v>2</v>
      </c>
      <c r="C80" s="383">
        <v>2</v>
      </c>
      <c r="D80" s="380">
        <v>17</v>
      </c>
      <c r="E80" s="383">
        <v>11</v>
      </c>
      <c r="F80" s="383">
        <v>6</v>
      </c>
    </row>
    <row r="81" spans="1:6">
      <c r="A81" s="187"/>
      <c r="B81" s="132">
        <v>3</v>
      </c>
      <c r="C81" s="383">
        <v>2</v>
      </c>
      <c r="D81" s="380">
        <v>18</v>
      </c>
      <c r="E81" s="383">
        <v>12</v>
      </c>
      <c r="F81" s="383">
        <v>6</v>
      </c>
    </row>
    <row r="82" spans="1:6">
      <c r="A82" s="187"/>
      <c r="B82" s="132">
        <v>4</v>
      </c>
      <c r="C82" s="383">
        <v>2</v>
      </c>
      <c r="D82" s="380">
        <v>17</v>
      </c>
      <c r="E82" s="383">
        <v>9</v>
      </c>
      <c r="F82" s="383">
        <v>8</v>
      </c>
    </row>
    <row r="83" spans="1:6" ht="12" customHeight="1">
      <c r="A83" s="10"/>
      <c r="B83" s="132">
        <v>5</v>
      </c>
      <c r="C83" s="383">
        <v>1</v>
      </c>
      <c r="D83" s="380">
        <v>16</v>
      </c>
      <c r="E83" s="383">
        <v>9</v>
      </c>
      <c r="F83" s="383">
        <v>7</v>
      </c>
    </row>
    <row r="84" spans="1:6" ht="12" customHeight="1">
      <c r="A84" s="10"/>
      <c r="B84" s="132">
        <v>6</v>
      </c>
      <c r="C84" s="383">
        <v>2</v>
      </c>
      <c r="D84" s="380">
        <v>19</v>
      </c>
      <c r="E84" s="383">
        <v>13</v>
      </c>
      <c r="F84" s="383">
        <v>6</v>
      </c>
    </row>
    <row r="85" spans="1:6" ht="12" customHeight="1">
      <c r="A85" s="10"/>
      <c r="B85" s="132">
        <v>7</v>
      </c>
      <c r="C85" s="383">
        <v>2</v>
      </c>
      <c r="D85" s="380">
        <v>24</v>
      </c>
      <c r="E85" s="383">
        <v>12</v>
      </c>
      <c r="F85" s="383">
        <v>12</v>
      </c>
    </row>
    <row r="86" spans="1:6" ht="12" customHeight="1">
      <c r="A86" s="10"/>
      <c r="B86" s="132">
        <v>8</v>
      </c>
      <c r="C86" s="383">
        <v>2</v>
      </c>
      <c r="D86" s="380">
        <v>16</v>
      </c>
      <c r="E86" s="383">
        <v>8</v>
      </c>
      <c r="F86" s="383">
        <v>8</v>
      </c>
    </row>
    <row r="87" spans="1:6" ht="12" customHeight="1">
      <c r="A87" s="10"/>
      <c r="B87" s="132">
        <v>9</v>
      </c>
      <c r="C87" s="383">
        <v>2</v>
      </c>
      <c r="D87" s="380">
        <v>19</v>
      </c>
      <c r="E87" s="383">
        <v>15</v>
      </c>
      <c r="F87" s="383">
        <v>4</v>
      </c>
    </row>
    <row r="88" spans="1:6" ht="12" customHeight="1">
      <c r="A88" s="10"/>
      <c r="B88" s="101">
        <v>10</v>
      </c>
      <c r="C88" s="136">
        <v>1</v>
      </c>
      <c r="D88" s="140">
        <v>13</v>
      </c>
      <c r="E88" s="136">
        <v>7</v>
      </c>
      <c r="F88" s="136">
        <v>6</v>
      </c>
    </row>
    <row r="89" spans="1:6" ht="18" customHeight="1">
      <c r="A89" s="10"/>
      <c r="B89" s="188" t="s">
        <v>216</v>
      </c>
      <c r="C89" s="383">
        <v>6</v>
      </c>
      <c r="D89" s="380">
        <v>25</v>
      </c>
      <c r="E89" s="383">
        <v>20</v>
      </c>
      <c r="F89" s="383">
        <v>5</v>
      </c>
    </row>
    <row r="90" spans="1:6" ht="12" customHeight="1">
      <c r="A90" s="10"/>
      <c r="B90" s="188" t="s">
        <v>202</v>
      </c>
      <c r="C90" s="383">
        <v>10</v>
      </c>
      <c r="D90" s="380">
        <v>52</v>
      </c>
      <c r="E90" s="383">
        <v>33</v>
      </c>
      <c r="F90" s="383">
        <v>19</v>
      </c>
    </row>
    <row r="91" spans="1:6" ht="12" customHeight="1">
      <c r="A91" s="10"/>
      <c r="B91" s="188" t="s">
        <v>203</v>
      </c>
      <c r="C91" s="383">
        <v>8</v>
      </c>
      <c r="D91" s="380">
        <v>45</v>
      </c>
      <c r="E91" s="383">
        <v>32</v>
      </c>
      <c r="F91" s="383">
        <v>13</v>
      </c>
    </row>
    <row r="92" spans="1:6" ht="12" customHeight="1">
      <c r="A92" s="10"/>
      <c r="B92" s="188" t="s">
        <v>204</v>
      </c>
      <c r="C92" s="383">
        <v>8</v>
      </c>
      <c r="D92" s="380">
        <v>54</v>
      </c>
      <c r="E92" s="383">
        <v>34</v>
      </c>
      <c r="F92" s="383">
        <v>20</v>
      </c>
    </row>
    <row r="93" spans="1:6" ht="18" customHeight="1">
      <c r="A93" s="10"/>
      <c r="B93" s="190" t="s">
        <v>148</v>
      </c>
      <c r="C93" s="250">
        <v>49</v>
      </c>
      <c r="D93" s="387">
        <v>350</v>
      </c>
      <c r="E93" s="250">
        <v>226</v>
      </c>
      <c r="F93" s="250">
        <v>124</v>
      </c>
    </row>
    <row r="94" spans="1:6" ht="24" customHeight="1">
      <c r="A94" s="187" t="s">
        <v>196</v>
      </c>
      <c r="B94" s="132">
        <v>1</v>
      </c>
      <c r="C94" s="378">
        <v>0</v>
      </c>
      <c r="D94" s="376">
        <v>0</v>
      </c>
      <c r="E94" s="378">
        <v>0</v>
      </c>
      <c r="F94" s="378">
        <v>0</v>
      </c>
    </row>
    <row r="95" spans="1:6">
      <c r="A95" s="191"/>
      <c r="B95" s="132">
        <v>2</v>
      </c>
      <c r="C95" s="378">
        <v>0</v>
      </c>
      <c r="D95" s="376">
        <v>0</v>
      </c>
      <c r="E95" s="378">
        <v>0</v>
      </c>
      <c r="F95" s="378">
        <v>0</v>
      </c>
    </row>
    <row r="96" spans="1:6">
      <c r="A96" s="187"/>
      <c r="B96" s="132">
        <v>3</v>
      </c>
      <c r="C96" s="378">
        <v>0</v>
      </c>
      <c r="D96" s="376">
        <v>0</v>
      </c>
      <c r="E96" s="378">
        <v>0</v>
      </c>
      <c r="F96" s="378">
        <v>0</v>
      </c>
    </row>
    <row r="97" spans="1:6">
      <c r="A97" s="187"/>
      <c r="B97" s="132">
        <v>4</v>
      </c>
      <c r="C97" s="378">
        <v>0</v>
      </c>
      <c r="D97" s="376">
        <v>0</v>
      </c>
      <c r="E97" s="378">
        <v>0</v>
      </c>
      <c r="F97" s="378">
        <v>0</v>
      </c>
    </row>
    <row r="98" spans="1:6" ht="12" customHeight="1">
      <c r="A98" s="10"/>
      <c r="B98" s="132">
        <v>5</v>
      </c>
      <c r="C98" s="378">
        <v>0</v>
      </c>
      <c r="D98" s="376">
        <v>0</v>
      </c>
      <c r="E98" s="378">
        <v>0</v>
      </c>
      <c r="F98" s="378">
        <v>0</v>
      </c>
    </row>
    <row r="99" spans="1:6" ht="12" customHeight="1">
      <c r="A99" s="10"/>
      <c r="B99" s="132">
        <v>6</v>
      </c>
      <c r="C99" s="378">
        <v>0</v>
      </c>
      <c r="D99" s="376">
        <v>0</v>
      </c>
      <c r="E99" s="378">
        <v>0</v>
      </c>
      <c r="F99" s="378">
        <v>0</v>
      </c>
    </row>
    <row r="100" spans="1:6" ht="12" customHeight="1">
      <c r="A100" s="10"/>
      <c r="B100" s="132">
        <v>7</v>
      </c>
      <c r="C100" s="378">
        <v>0</v>
      </c>
      <c r="D100" s="376">
        <v>0</v>
      </c>
      <c r="E100" s="378">
        <v>0</v>
      </c>
      <c r="F100" s="378">
        <v>0</v>
      </c>
    </row>
    <row r="101" spans="1:6" ht="12" customHeight="1">
      <c r="A101" s="10"/>
      <c r="B101" s="132">
        <v>8</v>
      </c>
      <c r="C101" s="378">
        <v>0</v>
      </c>
      <c r="D101" s="376">
        <v>0</v>
      </c>
      <c r="E101" s="378">
        <v>0</v>
      </c>
      <c r="F101" s="378">
        <v>0</v>
      </c>
    </row>
    <row r="102" spans="1:6" ht="12" customHeight="1">
      <c r="A102" s="10"/>
      <c r="B102" s="132">
        <v>9</v>
      </c>
      <c r="C102" s="378">
        <v>0</v>
      </c>
      <c r="D102" s="376">
        <v>0</v>
      </c>
      <c r="E102" s="378">
        <v>0</v>
      </c>
      <c r="F102" s="378">
        <v>0</v>
      </c>
    </row>
    <row r="103" spans="1:6" ht="12" customHeight="1">
      <c r="A103" s="10"/>
      <c r="B103" s="101">
        <v>10</v>
      </c>
      <c r="C103" s="378">
        <v>0</v>
      </c>
      <c r="D103" s="376">
        <v>0</v>
      </c>
      <c r="E103" s="378">
        <v>0</v>
      </c>
      <c r="F103" s="378">
        <v>0</v>
      </c>
    </row>
    <row r="104" spans="1:6" ht="18" customHeight="1">
      <c r="A104" s="10"/>
      <c r="B104" s="188" t="s">
        <v>216</v>
      </c>
      <c r="C104" s="383">
        <v>2</v>
      </c>
      <c r="D104" s="380">
        <v>10</v>
      </c>
      <c r="E104" s="383">
        <v>7</v>
      </c>
      <c r="F104" s="383">
        <v>3</v>
      </c>
    </row>
    <row r="105" spans="1:6" ht="12" customHeight="1">
      <c r="A105" s="10"/>
      <c r="B105" s="188" t="s">
        <v>202</v>
      </c>
      <c r="C105" s="383">
        <v>4</v>
      </c>
      <c r="D105" s="380">
        <v>27</v>
      </c>
      <c r="E105" s="383">
        <v>15</v>
      </c>
      <c r="F105" s="383">
        <v>12</v>
      </c>
    </row>
    <row r="106" spans="1:6" ht="12" customHeight="1">
      <c r="A106" s="10"/>
      <c r="B106" s="188" t="s">
        <v>203</v>
      </c>
      <c r="C106" s="383">
        <v>4</v>
      </c>
      <c r="D106" s="380">
        <v>21</v>
      </c>
      <c r="E106" s="383">
        <v>15</v>
      </c>
      <c r="F106" s="383">
        <v>6</v>
      </c>
    </row>
    <row r="107" spans="1:6" ht="12" customHeight="1">
      <c r="A107" s="10"/>
      <c r="B107" s="188" t="s">
        <v>204</v>
      </c>
      <c r="C107" s="383">
        <v>4</v>
      </c>
      <c r="D107" s="380">
        <v>32</v>
      </c>
      <c r="E107" s="383">
        <v>21</v>
      </c>
      <c r="F107" s="383">
        <v>11</v>
      </c>
    </row>
    <row r="108" spans="1:6" ht="18" customHeight="1">
      <c r="A108" s="10"/>
      <c r="B108" s="190" t="s">
        <v>148</v>
      </c>
      <c r="C108" s="250">
        <v>14</v>
      </c>
      <c r="D108" s="387">
        <v>90</v>
      </c>
      <c r="E108" s="250">
        <v>58</v>
      </c>
      <c r="F108" s="250">
        <v>32</v>
      </c>
    </row>
    <row r="109" spans="1:6" ht="24" customHeight="1">
      <c r="A109" s="187" t="s">
        <v>81</v>
      </c>
      <c r="B109" s="132">
        <v>1</v>
      </c>
      <c r="C109" s="378">
        <v>0</v>
      </c>
      <c r="D109" s="376">
        <v>0</v>
      </c>
      <c r="E109" s="378">
        <v>0</v>
      </c>
      <c r="F109" s="378">
        <v>0</v>
      </c>
    </row>
    <row r="110" spans="1:6">
      <c r="A110" s="10"/>
      <c r="B110" s="132">
        <v>2</v>
      </c>
      <c r="C110" s="378">
        <v>0</v>
      </c>
      <c r="D110" s="376">
        <v>0</v>
      </c>
      <c r="E110" s="378">
        <v>0</v>
      </c>
      <c r="F110" s="378">
        <v>0</v>
      </c>
    </row>
    <row r="111" spans="1:6">
      <c r="A111" s="10"/>
      <c r="B111" s="132">
        <v>3</v>
      </c>
      <c r="C111" s="378">
        <v>0</v>
      </c>
      <c r="D111" s="376">
        <v>0</v>
      </c>
      <c r="E111" s="378">
        <v>0</v>
      </c>
      <c r="F111" s="378">
        <v>0</v>
      </c>
    </row>
    <row r="112" spans="1:6">
      <c r="A112" s="10"/>
      <c r="B112" s="132">
        <v>4</v>
      </c>
      <c r="C112" s="378">
        <v>0</v>
      </c>
      <c r="D112" s="376">
        <v>0</v>
      </c>
      <c r="E112" s="378">
        <v>0</v>
      </c>
      <c r="F112" s="378">
        <v>0</v>
      </c>
    </row>
    <row r="113" spans="1:6" ht="12" customHeight="1">
      <c r="A113" s="10"/>
      <c r="B113" s="132">
        <v>5</v>
      </c>
      <c r="C113" s="378">
        <v>0</v>
      </c>
      <c r="D113" s="376">
        <v>0</v>
      </c>
      <c r="E113" s="378">
        <v>0</v>
      </c>
      <c r="F113" s="378">
        <v>0</v>
      </c>
    </row>
    <row r="114" spans="1:6" ht="12" customHeight="1">
      <c r="A114" s="10"/>
      <c r="B114" s="132">
        <v>6</v>
      </c>
      <c r="C114" s="378">
        <v>0</v>
      </c>
      <c r="D114" s="376">
        <v>0</v>
      </c>
      <c r="E114" s="378">
        <v>0</v>
      </c>
      <c r="F114" s="378">
        <v>0</v>
      </c>
    </row>
    <row r="115" spans="1:6" ht="12" customHeight="1">
      <c r="A115" s="10"/>
      <c r="B115" s="132">
        <v>7</v>
      </c>
      <c r="C115" s="378">
        <v>0</v>
      </c>
      <c r="D115" s="376">
        <v>0</v>
      </c>
      <c r="E115" s="378">
        <v>0</v>
      </c>
      <c r="F115" s="378">
        <v>0</v>
      </c>
    </row>
    <row r="116" spans="1:6" ht="12" customHeight="1">
      <c r="A116" s="10"/>
      <c r="B116" s="132">
        <v>8</v>
      </c>
      <c r="C116" s="378">
        <v>0</v>
      </c>
      <c r="D116" s="376">
        <v>0</v>
      </c>
      <c r="E116" s="378">
        <v>0</v>
      </c>
      <c r="F116" s="378">
        <v>0</v>
      </c>
    </row>
    <row r="117" spans="1:6" ht="12" customHeight="1">
      <c r="A117" s="10"/>
      <c r="B117" s="132">
        <v>9</v>
      </c>
      <c r="C117" s="378">
        <v>0</v>
      </c>
      <c r="D117" s="376">
        <v>0</v>
      </c>
      <c r="E117" s="378">
        <v>0</v>
      </c>
      <c r="F117" s="378">
        <v>0</v>
      </c>
    </row>
    <row r="118" spans="1:6" ht="12" customHeight="1">
      <c r="A118" s="10"/>
      <c r="B118" s="101">
        <v>10</v>
      </c>
      <c r="C118" s="378">
        <v>0</v>
      </c>
      <c r="D118" s="376">
        <v>0</v>
      </c>
      <c r="E118" s="378">
        <v>0</v>
      </c>
      <c r="F118" s="378">
        <v>0</v>
      </c>
    </row>
    <row r="119" spans="1:6" ht="18" customHeight="1">
      <c r="A119" s="10"/>
      <c r="B119" s="188" t="s">
        <v>216</v>
      </c>
      <c r="C119" s="383">
        <v>6</v>
      </c>
      <c r="D119" s="380">
        <v>29</v>
      </c>
      <c r="E119" s="383">
        <v>18</v>
      </c>
      <c r="F119" s="383">
        <v>11</v>
      </c>
    </row>
    <row r="120" spans="1:6" ht="12" customHeight="1">
      <c r="A120" s="10"/>
      <c r="B120" s="188" t="s">
        <v>202</v>
      </c>
      <c r="C120" s="383">
        <v>7</v>
      </c>
      <c r="D120" s="380">
        <v>39</v>
      </c>
      <c r="E120" s="383">
        <v>30</v>
      </c>
      <c r="F120" s="383">
        <v>9</v>
      </c>
    </row>
    <row r="121" spans="1:6" ht="12" customHeight="1">
      <c r="A121" s="10"/>
      <c r="B121" s="188" t="s">
        <v>203</v>
      </c>
      <c r="C121" s="383">
        <v>4</v>
      </c>
      <c r="D121" s="380">
        <v>40</v>
      </c>
      <c r="E121" s="383">
        <v>23</v>
      </c>
      <c r="F121" s="383">
        <v>17</v>
      </c>
    </row>
    <row r="122" spans="1:6" ht="12" customHeight="1">
      <c r="A122" s="10"/>
      <c r="B122" s="188" t="s">
        <v>204</v>
      </c>
      <c r="C122" s="383">
        <v>7</v>
      </c>
      <c r="D122" s="380">
        <v>48</v>
      </c>
      <c r="E122" s="383">
        <v>33</v>
      </c>
      <c r="F122" s="383">
        <v>15</v>
      </c>
    </row>
    <row r="123" spans="1:6" ht="18" customHeight="1">
      <c r="A123" s="10"/>
      <c r="B123" s="190" t="s">
        <v>148</v>
      </c>
      <c r="C123" s="250">
        <v>24</v>
      </c>
      <c r="D123" s="387">
        <v>156</v>
      </c>
      <c r="E123" s="250">
        <v>104</v>
      </c>
      <c r="F123" s="250">
        <v>52</v>
      </c>
    </row>
    <row r="124" spans="1:6" ht="24" customHeight="1">
      <c r="A124" s="187" t="s">
        <v>197</v>
      </c>
      <c r="B124" s="132">
        <v>1</v>
      </c>
      <c r="C124" s="378">
        <v>0</v>
      </c>
      <c r="D124" s="376">
        <v>0</v>
      </c>
      <c r="E124" s="378">
        <v>0</v>
      </c>
      <c r="F124" s="378">
        <v>0</v>
      </c>
    </row>
    <row r="125" spans="1:6">
      <c r="A125" s="10"/>
      <c r="B125" s="132">
        <v>2</v>
      </c>
      <c r="C125" s="378">
        <v>0</v>
      </c>
      <c r="D125" s="376">
        <v>0</v>
      </c>
      <c r="E125" s="378">
        <v>0</v>
      </c>
      <c r="F125" s="378">
        <v>0</v>
      </c>
    </row>
    <row r="126" spans="1:6">
      <c r="A126" s="191"/>
      <c r="B126" s="132">
        <v>3</v>
      </c>
      <c r="C126" s="378">
        <v>0</v>
      </c>
      <c r="D126" s="376">
        <v>0</v>
      </c>
      <c r="E126" s="378">
        <v>0</v>
      </c>
      <c r="F126" s="378">
        <v>0</v>
      </c>
    </row>
    <row r="127" spans="1:6">
      <c r="A127" s="187"/>
      <c r="B127" s="132">
        <v>4</v>
      </c>
      <c r="C127" s="378">
        <v>0</v>
      </c>
      <c r="D127" s="376">
        <v>0</v>
      </c>
      <c r="E127" s="378">
        <v>0</v>
      </c>
      <c r="F127" s="378">
        <v>0</v>
      </c>
    </row>
    <row r="128" spans="1:6" ht="12" customHeight="1">
      <c r="A128" s="187"/>
      <c r="B128" s="132">
        <v>5</v>
      </c>
      <c r="C128" s="378">
        <v>0</v>
      </c>
      <c r="D128" s="376">
        <v>0</v>
      </c>
      <c r="E128" s="378">
        <v>0</v>
      </c>
      <c r="F128" s="378">
        <v>0</v>
      </c>
    </row>
    <row r="129" spans="1:6" ht="12" customHeight="1">
      <c r="A129" s="10"/>
      <c r="B129" s="132">
        <v>6</v>
      </c>
      <c r="C129" s="378">
        <v>0</v>
      </c>
      <c r="D129" s="376">
        <v>0</v>
      </c>
      <c r="E129" s="378">
        <v>0</v>
      </c>
      <c r="F129" s="378">
        <v>0</v>
      </c>
    </row>
    <row r="130" spans="1:6" ht="12" customHeight="1">
      <c r="A130" s="191"/>
      <c r="B130" s="132">
        <v>7</v>
      </c>
      <c r="C130" s="378">
        <v>0</v>
      </c>
      <c r="D130" s="376">
        <v>0</v>
      </c>
      <c r="E130" s="378">
        <v>0</v>
      </c>
      <c r="F130" s="378">
        <v>0</v>
      </c>
    </row>
    <row r="131" spans="1:6" ht="12" customHeight="1">
      <c r="A131" s="187"/>
      <c r="B131" s="132">
        <v>8</v>
      </c>
      <c r="C131" s="378">
        <v>0</v>
      </c>
      <c r="D131" s="376">
        <v>0</v>
      </c>
      <c r="E131" s="378">
        <v>0</v>
      </c>
      <c r="F131" s="378">
        <v>0</v>
      </c>
    </row>
    <row r="132" spans="1:6" ht="12" customHeight="1">
      <c r="A132" s="187"/>
      <c r="B132" s="132">
        <v>9</v>
      </c>
      <c r="C132" s="378">
        <v>0</v>
      </c>
      <c r="D132" s="376">
        <v>0</v>
      </c>
      <c r="E132" s="378">
        <v>0</v>
      </c>
      <c r="F132" s="378">
        <v>0</v>
      </c>
    </row>
    <row r="133" spans="1:6" ht="12" customHeight="1">
      <c r="A133" s="187"/>
      <c r="B133" s="101">
        <v>10</v>
      </c>
      <c r="C133" s="378">
        <v>0</v>
      </c>
      <c r="D133" s="376">
        <v>0</v>
      </c>
      <c r="E133" s="378">
        <v>0</v>
      </c>
      <c r="F133" s="378">
        <v>0</v>
      </c>
    </row>
    <row r="134" spans="1:6" ht="18" customHeight="1">
      <c r="A134" s="10"/>
      <c r="B134" s="188" t="s">
        <v>216</v>
      </c>
      <c r="C134" s="383">
        <v>1</v>
      </c>
      <c r="D134" s="380">
        <v>7</v>
      </c>
      <c r="E134" s="383">
        <v>3</v>
      </c>
      <c r="F134" s="383">
        <v>4</v>
      </c>
    </row>
    <row r="135" spans="1:6" ht="12" customHeight="1">
      <c r="A135" s="10"/>
      <c r="B135" s="188" t="s">
        <v>202</v>
      </c>
      <c r="C135" s="383">
        <v>2</v>
      </c>
      <c r="D135" s="380">
        <v>12</v>
      </c>
      <c r="E135" s="383">
        <v>8</v>
      </c>
      <c r="F135" s="383">
        <v>4</v>
      </c>
    </row>
    <row r="136" spans="1:6" ht="12" customHeight="1">
      <c r="A136" s="10"/>
      <c r="B136" s="188" t="s">
        <v>203</v>
      </c>
      <c r="C136" s="383">
        <v>3</v>
      </c>
      <c r="D136" s="380">
        <v>15</v>
      </c>
      <c r="E136" s="383">
        <v>6</v>
      </c>
      <c r="F136" s="383">
        <v>9</v>
      </c>
    </row>
    <row r="137" spans="1:6" ht="12" customHeight="1">
      <c r="A137" s="10"/>
      <c r="B137" s="188" t="s">
        <v>204</v>
      </c>
      <c r="C137" s="383">
        <v>1</v>
      </c>
      <c r="D137" s="380">
        <v>9</v>
      </c>
      <c r="E137" s="383">
        <v>5</v>
      </c>
      <c r="F137" s="383">
        <v>4</v>
      </c>
    </row>
    <row r="138" spans="1:6" ht="18" customHeight="1">
      <c r="A138" s="10"/>
      <c r="B138" s="190" t="s">
        <v>148</v>
      </c>
      <c r="C138" s="250">
        <v>7</v>
      </c>
      <c r="D138" s="387">
        <v>43</v>
      </c>
      <c r="E138" s="250">
        <v>22</v>
      </c>
      <c r="F138" s="250">
        <v>21</v>
      </c>
    </row>
    <row r="139" spans="1:6" ht="24" customHeight="1">
      <c r="A139" s="186" t="s">
        <v>86</v>
      </c>
      <c r="B139" s="132">
        <v>1</v>
      </c>
      <c r="C139" s="378">
        <v>0</v>
      </c>
      <c r="D139" s="376">
        <v>0</v>
      </c>
      <c r="E139" s="378">
        <v>0</v>
      </c>
      <c r="F139" s="378">
        <v>0</v>
      </c>
    </row>
    <row r="140" spans="1:6">
      <c r="A140" s="187" t="s">
        <v>87</v>
      </c>
      <c r="B140" s="132">
        <v>2</v>
      </c>
      <c r="C140" s="378">
        <v>0</v>
      </c>
      <c r="D140" s="376">
        <v>0</v>
      </c>
      <c r="E140" s="378">
        <v>0</v>
      </c>
      <c r="F140" s="378">
        <v>0</v>
      </c>
    </row>
    <row r="141" spans="1:6">
      <c r="A141" s="189"/>
      <c r="B141" s="132">
        <v>3</v>
      </c>
      <c r="C141" s="378">
        <v>0</v>
      </c>
      <c r="D141" s="376">
        <v>0</v>
      </c>
      <c r="E141" s="378">
        <v>0</v>
      </c>
      <c r="F141" s="378">
        <v>0</v>
      </c>
    </row>
    <row r="142" spans="1:6">
      <c r="A142" s="189"/>
      <c r="B142" s="132">
        <v>4</v>
      </c>
      <c r="C142" s="378">
        <v>0</v>
      </c>
      <c r="D142" s="376">
        <v>0</v>
      </c>
      <c r="E142" s="378">
        <v>0</v>
      </c>
      <c r="F142" s="378">
        <v>0</v>
      </c>
    </row>
    <row r="143" spans="1:6" ht="12" customHeight="1">
      <c r="A143" s="10"/>
      <c r="B143" s="132">
        <v>5</v>
      </c>
      <c r="C143" s="378">
        <v>0</v>
      </c>
      <c r="D143" s="376">
        <v>0</v>
      </c>
      <c r="E143" s="378">
        <v>0</v>
      </c>
      <c r="F143" s="378">
        <v>0</v>
      </c>
    </row>
    <row r="144" spans="1:6" ht="12" customHeight="1">
      <c r="A144" s="10"/>
      <c r="B144" s="132">
        <v>6</v>
      </c>
      <c r="C144" s="378">
        <v>0</v>
      </c>
      <c r="D144" s="376">
        <v>0</v>
      </c>
      <c r="E144" s="378">
        <v>0</v>
      </c>
      <c r="F144" s="378">
        <v>0</v>
      </c>
    </row>
    <row r="145" spans="1:6" ht="12" customHeight="1">
      <c r="A145" s="10"/>
      <c r="B145" s="132">
        <v>7</v>
      </c>
      <c r="C145" s="378">
        <v>0</v>
      </c>
      <c r="D145" s="376">
        <v>0</v>
      </c>
      <c r="E145" s="378">
        <v>0</v>
      </c>
      <c r="F145" s="378">
        <v>0</v>
      </c>
    </row>
    <row r="146" spans="1:6" ht="12" customHeight="1">
      <c r="A146" s="10"/>
      <c r="B146" s="132">
        <v>8</v>
      </c>
      <c r="C146" s="378">
        <v>0</v>
      </c>
      <c r="D146" s="376">
        <v>0</v>
      </c>
      <c r="E146" s="378">
        <v>0</v>
      </c>
      <c r="F146" s="378">
        <v>0</v>
      </c>
    </row>
    <row r="147" spans="1:6" ht="12" customHeight="1">
      <c r="A147" s="10"/>
      <c r="B147" s="132">
        <v>9</v>
      </c>
      <c r="C147" s="378">
        <v>0</v>
      </c>
      <c r="D147" s="376">
        <v>0</v>
      </c>
      <c r="E147" s="378">
        <v>0</v>
      </c>
      <c r="F147" s="378">
        <v>0</v>
      </c>
    </row>
    <row r="148" spans="1:6" ht="12" customHeight="1">
      <c r="A148" s="10"/>
      <c r="B148" s="101">
        <v>10</v>
      </c>
      <c r="C148" s="378">
        <v>0</v>
      </c>
      <c r="D148" s="376">
        <v>0</v>
      </c>
      <c r="E148" s="378">
        <v>0</v>
      </c>
      <c r="F148" s="378">
        <v>0</v>
      </c>
    </row>
    <row r="149" spans="1:6" ht="18" customHeight="1">
      <c r="A149" s="10"/>
      <c r="B149" s="188" t="s">
        <v>216</v>
      </c>
      <c r="C149" s="383">
        <v>4</v>
      </c>
      <c r="D149" s="380">
        <v>30</v>
      </c>
      <c r="E149" s="383">
        <v>18</v>
      </c>
      <c r="F149" s="383">
        <v>12</v>
      </c>
    </row>
    <row r="150" spans="1:6" ht="12" customHeight="1">
      <c r="A150" s="10"/>
      <c r="B150" s="188" t="s">
        <v>202</v>
      </c>
      <c r="C150" s="383">
        <v>6</v>
      </c>
      <c r="D150" s="380">
        <v>49</v>
      </c>
      <c r="E150" s="383">
        <v>31</v>
      </c>
      <c r="F150" s="383">
        <v>18</v>
      </c>
    </row>
    <row r="151" spans="1:6" ht="12" customHeight="1">
      <c r="A151" s="10"/>
      <c r="B151" s="188" t="s">
        <v>203</v>
      </c>
      <c r="C151" s="383">
        <v>4</v>
      </c>
      <c r="D151" s="380">
        <v>38</v>
      </c>
      <c r="E151" s="383">
        <v>19</v>
      </c>
      <c r="F151" s="383">
        <v>19</v>
      </c>
    </row>
    <row r="152" spans="1:6" ht="12" customHeight="1">
      <c r="A152" s="10"/>
      <c r="B152" s="188" t="s">
        <v>204</v>
      </c>
      <c r="C152" s="383">
        <v>3</v>
      </c>
      <c r="D152" s="380">
        <v>24</v>
      </c>
      <c r="E152" s="383">
        <v>14</v>
      </c>
      <c r="F152" s="383">
        <v>10</v>
      </c>
    </row>
    <row r="153" spans="1:6" ht="18" customHeight="1">
      <c r="A153" s="10"/>
      <c r="B153" s="190" t="s">
        <v>148</v>
      </c>
      <c r="C153" s="250">
        <v>17</v>
      </c>
      <c r="D153" s="387">
        <v>141</v>
      </c>
      <c r="E153" s="250">
        <v>82</v>
      </c>
      <c r="F153" s="250">
        <v>59</v>
      </c>
    </row>
    <row r="154" spans="1:6" ht="24" customHeight="1">
      <c r="A154" s="187" t="s">
        <v>198</v>
      </c>
      <c r="B154" s="132">
        <v>1</v>
      </c>
      <c r="C154" s="378">
        <v>0</v>
      </c>
      <c r="D154" s="376">
        <v>0</v>
      </c>
      <c r="E154" s="378">
        <v>0</v>
      </c>
      <c r="F154" s="378">
        <v>0</v>
      </c>
    </row>
    <row r="155" spans="1:6">
      <c r="A155" s="191"/>
      <c r="B155" s="132">
        <v>2</v>
      </c>
      <c r="C155" s="378">
        <v>0</v>
      </c>
      <c r="D155" s="376">
        <v>0</v>
      </c>
      <c r="E155" s="378">
        <v>0</v>
      </c>
      <c r="F155" s="378">
        <v>0</v>
      </c>
    </row>
    <row r="156" spans="1:6">
      <c r="A156" s="187"/>
      <c r="B156" s="132">
        <v>3</v>
      </c>
      <c r="C156" s="378">
        <v>0</v>
      </c>
      <c r="D156" s="376">
        <v>0</v>
      </c>
      <c r="E156" s="378">
        <v>0</v>
      </c>
      <c r="F156" s="378">
        <v>0</v>
      </c>
    </row>
    <row r="157" spans="1:6">
      <c r="A157" s="187"/>
      <c r="B157" s="132">
        <v>4</v>
      </c>
      <c r="C157" s="378">
        <v>0</v>
      </c>
      <c r="D157" s="376">
        <v>0</v>
      </c>
      <c r="E157" s="378">
        <v>0</v>
      </c>
      <c r="F157" s="378">
        <v>0</v>
      </c>
    </row>
    <row r="158" spans="1:6" ht="12" customHeight="1">
      <c r="A158" s="10"/>
      <c r="B158" s="132">
        <v>5</v>
      </c>
      <c r="C158" s="378">
        <v>0</v>
      </c>
      <c r="D158" s="376">
        <v>0</v>
      </c>
      <c r="E158" s="378">
        <v>0</v>
      </c>
      <c r="F158" s="378">
        <v>0</v>
      </c>
    </row>
    <row r="159" spans="1:6" ht="12" customHeight="1">
      <c r="A159" s="10"/>
      <c r="B159" s="132">
        <v>6</v>
      </c>
      <c r="C159" s="378">
        <v>0</v>
      </c>
      <c r="D159" s="376">
        <v>0</v>
      </c>
      <c r="E159" s="378">
        <v>0</v>
      </c>
      <c r="F159" s="378">
        <v>0</v>
      </c>
    </row>
    <row r="160" spans="1:6" ht="12" customHeight="1">
      <c r="A160" s="10"/>
      <c r="B160" s="132">
        <v>7</v>
      </c>
      <c r="C160" s="391">
        <v>1</v>
      </c>
      <c r="D160" s="393">
        <v>4</v>
      </c>
      <c r="E160" s="391">
        <v>3</v>
      </c>
      <c r="F160" s="391">
        <v>1</v>
      </c>
    </row>
    <row r="161" spans="1:6" ht="12" customHeight="1">
      <c r="A161" s="10"/>
      <c r="B161" s="132">
        <v>8</v>
      </c>
      <c r="C161" s="378">
        <v>0</v>
      </c>
      <c r="D161" s="376">
        <v>0</v>
      </c>
      <c r="E161" s="378">
        <v>0</v>
      </c>
      <c r="F161" s="378">
        <v>0</v>
      </c>
    </row>
    <row r="162" spans="1:6" ht="12" customHeight="1">
      <c r="A162" s="10"/>
      <c r="B162" s="132">
        <v>9</v>
      </c>
      <c r="C162" s="378">
        <v>0</v>
      </c>
      <c r="D162" s="376">
        <v>0</v>
      </c>
      <c r="E162" s="378">
        <v>0</v>
      </c>
      <c r="F162" s="378">
        <v>0</v>
      </c>
    </row>
    <row r="163" spans="1:6" ht="12" customHeight="1">
      <c r="A163" s="10"/>
      <c r="B163" s="101">
        <v>10</v>
      </c>
      <c r="C163" s="378">
        <v>0</v>
      </c>
      <c r="D163" s="376">
        <v>0</v>
      </c>
      <c r="E163" s="378">
        <v>0</v>
      </c>
      <c r="F163" s="378">
        <v>0</v>
      </c>
    </row>
    <row r="164" spans="1:6" ht="18" customHeight="1">
      <c r="A164" s="10"/>
      <c r="B164" s="188" t="s">
        <v>216</v>
      </c>
      <c r="C164" s="392">
        <v>5</v>
      </c>
      <c r="D164" s="396">
        <v>35</v>
      </c>
      <c r="E164" s="392">
        <v>19</v>
      </c>
      <c r="F164" s="392">
        <v>16</v>
      </c>
    </row>
    <row r="165" spans="1:6" ht="12" customHeight="1">
      <c r="A165" s="10"/>
      <c r="B165" s="188" t="s">
        <v>202</v>
      </c>
      <c r="C165" s="392">
        <v>6</v>
      </c>
      <c r="D165" s="396">
        <v>40</v>
      </c>
      <c r="E165" s="392">
        <v>19</v>
      </c>
      <c r="F165" s="392">
        <v>21</v>
      </c>
    </row>
    <row r="166" spans="1:6" ht="12" customHeight="1">
      <c r="A166" s="10"/>
      <c r="B166" s="188" t="s">
        <v>203</v>
      </c>
      <c r="C166" s="392">
        <v>6</v>
      </c>
      <c r="D166" s="396">
        <v>43</v>
      </c>
      <c r="E166" s="392">
        <v>20</v>
      </c>
      <c r="F166" s="392">
        <v>23</v>
      </c>
    </row>
    <row r="167" spans="1:6" ht="12" customHeight="1">
      <c r="A167" s="10"/>
      <c r="B167" s="188" t="s">
        <v>204</v>
      </c>
      <c r="C167" s="392">
        <v>5</v>
      </c>
      <c r="D167" s="396">
        <v>42</v>
      </c>
      <c r="E167" s="392">
        <v>24</v>
      </c>
      <c r="F167" s="392">
        <v>18</v>
      </c>
    </row>
    <row r="168" spans="1:6" ht="18" customHeight="1">
      <c r="A168" s="10"/>
      <c r="B168" s="190" t="s">
        <v>148</v>
      </c>
      <c r="C168" s="250">
        <v>23</v>
      </c>
      <c r="D168" s="399">
        <v>164</v>
      </c>
      <c r="E168" s="250">
        <v>85</v>
      </c>
      <c r="F168" s="250">
        <v>79</v>
      </c>
    </row>
    <row r="169" spans="1:6" ht="24" customHeight="1">
      <c r="A169" s="187" t="s">
        <v>226</v>
      </c>
      <c r="B169" s="132">
        <v>1</v>
      </c>
      <c r="C169" s="378"/>
      <c r="D169" s="376"/>
      <c r="E169" s="378"/>
      <c r="F169" s="378"/>
    </row>
    <row r="170" spans="1:6">
      <c r="A170" s="191"/>
      <c r="B170" s="132">
        <v>2</v>
      </c>
      <c r="C170" s="273"/>
      <c r="D170" s="274"/>
      <c r="E170" s="276"/>
      <c r="F170" s="276"/>
    </row>
    <row r="171" spans="1:6">
      <c r="A171" s="187"/>
      <c r="B171" s="132">
        <v>3</v>
      </c>
      <c r="C171" s="378">
        <v>0</v>
      </c>
      <c r="D171" s="380">
        <v>3</v>
      </c>
      <c r="E171" s="383">
        <v>3</v>
      </c>
      <c r="F171" s="383">
        <v>0</v>
      </c>
    </row>
    <row r="172" spans="1:6">
      <c r="A172" s="187"/>
      <c r="B172" s="132">
        <v>4</v>
      </c>
      <c r="C172" s="378">
        <v>1</v>
      </c>
      <c r="D172" s="380">
        <v>2</v>
      </c>
      <c r="E172" s="383">
        <v>2</v>
      </c>
      <c r="F172" s="383">
        <v>0</v>
      </c>
    </row>
    <row r="173" spans="1:6" ht="12" customHeight="1">
      <c r="A173" s="10"/>
      <c r="B173" s="132">
        <v>5</v>
      </c>
      <c r="C173" s="378">
        <v>0</v>
      </c>
      <c r="D173" s="380">
        <v>2</v>
      </c>
      <c r="E173" s="383">
        <v>2</v>
      </c>
      <c r="F173" s="383">
        <v>0</v>
      </c>
    </row>
    <row r="174" spans="1:6" ht="12" customHeight="1">
      <c r="A174" s="10"/>
      <c r="B174" s="132">
        <v>6</v>
      </c>
      <c r="C174" s="378">
        <v>1</v>
      </c>
      <c r="D174" s="380">
        <v>2</v>
      </c>
      <c r="E174" s="383">
        <v>2</v>
      </c>
      <c r="F174" s="383">
        <v>0</v>
      </c>
    </row>
    <row r="175" spans="1:6" ht="12" customHeight="1">
      <c r="A175" s="10"/>
      <c r="B175" s="132">
        <v>7</v>
      </c>
      <c r="C175" s="378">
        <v>0</v>
      </c>
      <c r="D175" s="380">
        <v>4</v>
      </c>
      <c r="E175" s="383">
        <v>4</v>
      </c>
      <c r="F175" s="383">
        <v>0</v>
      </c>
    </row>
    <row r="176" spans="1:6" ht="12" customHeight="1">
      <c r="A176" s="10"/>
      <c r="B176" s="132">
        <v>8</v>
      </c>
      <c r="C176" s="378">
        <v>0</v>
      </c>
      <c r="D176" s="380">
        <v>3</v>
      </c>
      <c r="E176" s="383">
        <v>3</v>
      </c>
      <c r="F176" s="383">
        <v>0</v>
      </c>
    </row>
    <row r="177" spans="1:6" ht="12" customHeight="1">
      <c r="A177" s="10"/>
      <c r="B177" s="132">
        <v>9</v>
      </c>
      <c r="C177" s="378">
        <v>1</v>
      </c>
      <c r="D177" s="380">
        <v>1</v>
      </c>
      <c r="E177" s="383">
        <v>1</v>
      </c>
      <c r="F177" s="383">
        <v>0</v>
      </c>
    </row>
    <row r="178" spans="1:6" ht="12" customHeight="1">
      <c r="A178" s="10"/>
      <c r="B178" s="101">
        <v>10</v>
      </c>
      <c r="C178" s="378">
        <v>0</v>
      </c>
      <c r="D178" s="140">
        <v>0</v>
      </c>
      <c r="E178" s="136">
        <v>0</v>
      </c>
      <c r="F178" s="136">
        <v>0</v>
      </c>
    </row>
    <row r="179" spans="1:6" ht="18" customHeight="1">
      <c r="A179" s="10"/>
      <c r="B179" s="188" t="s">
        <v>216</v>
      </c>
      <c r="C179" s="378">
        <v>0</v>
      </c>
      <c r="D179" s="376">
        <v>0</v>
      </c>
      <c r="E179" s="378">
        <v>0</v>
      </c>
      <c r="F179" s="378">
        <v>0</v>
      </c>
    </row>
    <row r="180" spans="1:6" ht="12" customHeight="1">
      <c r="A180" s="10"/>
      <c r="B180" s="188" t="s">
        <v>202</v>
      </c>
      <c r="C180" s="378">
        <v>0</v>
      </c>
      <c r="D180" s="376">
        <v>0</v>
      </c>
      <c r="E180" s="378">
        <v>0</v>
      </c>
      <c r="F180" s="378">
        <v>0</v>
      </c>
    </row>
    <row r="181" spans="1:6" ht="12" customHeight="1">
      <c r="A181" s="10"/>
      <c r="B181" s="188" t="s">
        <v>203</v>
      </c>
      <c r="C181" s="378">
        <v>0</v>
      </c>
      <c r="D181" s="376">
        <v>0</v>
      </c>
      <c r="E181" s="378">
        <v>0</v>
      </c>
      <c r="F181" s="378">
        <v>0</v>
      </c>
    </row>
    <row r="182" spans="1:6" ht="12" customHeight="1">
      <c r="A182" s="10"/>
      <c r="B182" s="188" t="s">
        <v>204</v>
      </c>
      <c r="C182" s="378">
        <v>0</v>
      </c>
      <c r="D182" s="376">
        <v>0</v>
      </c>
      <c r="E182" s="378">
        <v>0</v>
      </c>
      <c r="F182" s="378">
        <v>0</v>
      </c>
    </row>
    <row r="183" spans="1:6" ht="18" customHeight="1">
      <c r="A183" s="10"/>
      <c r="B183" s="190" t="s">
        <v>148</v>
      </c>
      <c r="C183" s="385">
        <v>3</v>
      </c>
      <c r="D183" s="387">
        <v>17</v>
      </c>
      <c r="E183" s="250">
        <v>17</v>
      </c>
      <c r="F183" s="250">
        <v>0</v>
      </c>
    </row>
    <row r="184" spans="1:6" ht="24" customHeight="1">
      <c r="A184" s="187" t="s">
        <v>82</v>
      </c>
      <c r="B184" s="132">
        <v>1</v>
      </c>
      <c r="C184" s="378">
        <v>0</v>
      </c>
      <c r="D184" s="376">
        <v>0</v>
      </c>
      <c r="E184" s="378">
        <v>0</v>
      </c>
      <c r="F184" s="378">
        <v>0</v>
      </c>
    </row>
    <row r="185" spans="1:6">
      <c r="A185" s="10"/>
      <c r="B185" s="132">
        <v>2</v>
      </c>
      <c r="C185" s="383">
        <v>1</v>
      </c>
      <c r="D185" s="380">
        <v>11</v>
      </c>
      <c r="E185" s="383">
        <v>10</v>
      </c>
      <c r="F185" s="383">
        <v>1</v>
      </c>
    </row>
    <row r="186" spans="1:6">
      <c r="A186" s="10"/>
      <c r="B186" s="132">
        <v>3</v>
      </c>
      <c r="C186" s="383">
        <v>1</v>
      </c>
      <c r="D186" s="380">
        <v>10</v>
      </c>
      <c r="E186" s="383">
        <v>9</v>
      </c>
      <c r="F186" s="383">
        <v>1</v>
      </c>
    </row>
    <row r="187" spans="1:6">
      <c r="A187" s="10"/>
      <c r="B187" s="132">
        <v>4</v>
      </c>
      <c r="C187" s="383">
        <v>2</v>
      </c>
      <c r="D187" s="380">
        <v>16</v>
      </c>
      <c r="E187" s="383">
        <v>15</v>
      </c>
      <c r="F187" s="383">
        <v>1</v>
      </c>
    </row>
    <row r="188" spans="1:6" ht="12" customHeight="1">
      <c r="A188" s="10"/>
      <c r="B188" s="132">
        <v>5</v>
      </c>
      <c r="C188" s="383">
        <v>1</v>
      </c>
      <c r="D188" s="380">
        <v>10</v>
      </c>
      <c r="E188" s="383">
        <v>10</v>
      </c>
      <c r="F188" s="383">
        <v>0</v>
      </c>
    </row>
    <row r="189" spans="1:6" ht="12" customHeight="1">
      <c r="A189" s="10"/>
      <c r="B189" s="132">
        <v>6</v>
      </c>
      <c r="C189" s="383">
        <v>1</v>
      </c>
      <c r="D189" s="380">
        <v>11</v>
      </c>
      <c r="E189" s="383">
        <v>11</v>
      </c>
      <c r="F189" s="383">
        <v>0</v>
      </c>
    </row>
    <row r="190" spans="1:6" ht="12" customHeight="1">
      <c r="A190" s="10"/>
      <c r="B190" s="132">
        <v>7</v>
      </c>
      <c r="C190" s="383">
        <v>2</v>
      </c>
      <c r="D190" s="380">
        <v>16</v>
      </c>
      <c r="E190" s="383">
        <v>16</v>
      </c>
      <c r="F190" s="383">
        <v>0</v>
      </c>
    </row>
    <row r="191" spans="1:6" ht="12" customHeight="1">
      <c r="A191" s="10"/>
      <c r="B191" s="132">
        <v>8</v>
      </c>
      <c r="C191" s="383">
        <v>1</v>
      </c>
      <c r="D191" s="380">
        <v>8</v>
      </c>
      <c r="E191" s="383">
        <v>7</v>
      </c>
      <c r="F191" s="383">
        <v>1</v>
      </c>
    </row>
    <row r="192" spans="1:6" ht="12" customHeight="1">
      <c r="A192" s="10"/>
      <c r="B192" s="132">
        <v>9</v>
      </c>
      <c r="C192" s="383">
        <v>1</v>
      </c>
      <c r="D192" s="380">
        <v>8</v>
      </c>
      <c r="E192" s="383">
        <v>7</v>
      </c>
      <c r="F192" s="383">
        <v>1</v>
      </c>
    </row>
    <row r="193" spans="1:6" ht="12" customHeight="1">
      <c r="A193" s="10"/>
      <c r="B193" s="101">
        <v>10</v>
      </c>
      <c r="C193" s="136">
        <v>0</v>
      </c>
      <c r="D193" s="140">
        <v>0</v>
      </c>
      <c r="E193" s="136">
        <v>0</v>
      </c>
      <c r="F193" s="136">
        <v>0</v>
      </c>
    </row>
    <row r="194" spans="1:6" ht="18" customHeight="1">
      <c r="A194" s="10"/>
      <c r="B194" s="188" t="s">
        <v>216</v>
      </c>
      <c r="C194" s="378">
        <v>0</v>
      </c>
      <c r="D194" s="376">
        <v>0</v>
      </c>
      <c r="E194" s="378">
        <v>0</v>
      </c>
      <c r="F194" s="378">
        <v>0</v>
      </c>
    </row>
    <row r="195" spans="1:6" ht="12" customHeight="1">
      <c r="A195" s="10"/>
      <c r="B195" s="188" t="s">
        <v>202</v>
      </c>
      <c r="C195" s="378">
        <v>0</v>
      </c>
      <c r="D195" s="376">
        <v>0</v>
      </c>
      <c r="E195" s="378">
        <v>0</v>
      </c>
      <c r="F195" s="378">
        <v>0</v>
      </c>
    </row>
    <row r="196" spans="1:6" ht="12" customHeight="1">
      <c r="A196" s="10"/>
      <c r="B196" s="188" t="s">
        <v>203</v>
      </c>
      <c r="C196" s="378">
        <v>0</v>
      </c>
      <c r="D196" s="376">
        <v>0</v>
      </c>
      <c r="E196" s="378">
        <v>0</v>
      </c>
      <c r="F196" s="378">
        <v>0</v>
      </c>
    </row>
    <row r="197" spans="1:6" ht="12" customHeight="1">
      <c r="A197" s="10"/>
      <c r="B197" s="188" t="s">
        <v>204</v>
      </c>
      <c r="C197" s="378">
        <v>0</v>
      </c>
      <c r="D197" s="376">
        <v>0</v>
      </c>
      <c r="E197" s="378">
        <v>0</v>
      </c>
      <c r="F197" s="378">
        <v>0</v>
      </c>
    </row>
    <row r="198" spans="1:6" ht="18" customHeight="1">
      <c r="A198" s="10"/>
      <c r="B198" s="190" t="s">
        <v>148</v>
      </c>
      <c r="C198" s="250">
        <v>10</v>
      </c>
      <c r="D198" s="387">
        <v>90</v>
      </c>
      <c r="E198" s="250">
        <v>85</v>
      </c>
      <c r="F198" s="250">
        <v>5</v>
      </c>
    </row>
    <row r="199" spans="1:6" s="1" customFormat="1" ht="24" customHeight="1">
      <c r="A199" s="189" t="s">
        <v>199</v>
      </c>
      <c r="B199" s="133">
        <v>1</v>
      </c>
      <c r="C199" s="250">
        <v>1</v>
      </c>
      <c r="D199" s="387">
        <v>15</v>
      </c>
      <c r="E199" s="250">
        <v>11</v>
      </c>
      <c r="F199" s="250">
        <v>4</v>
      </c>
    </row>
    <row r="200" spans="1:6" s="1" customFormat="1">
      <c r="A200" s="86"/>
      <c r="B200" s="133">
        <v>2</v>
      </c>
      <c r="C200" s="250">
        <v>4</v>
      </c>
      <c r="D200" s="387">
        <v>34</v>
      </c>
      <c r="E200" s="250">
        <v>25</v>
      </c>
      <c r="F200" s="250">
        <v>9</v>
      </c>
    </row>
    <row r="201" spans="1:6" s="1" customFormat="1">
      <c r="A201" s="86"/>
      <c r="B201" s="133">
        <v>3</v>
      </c>
      <c r="C201" s="250">
        <v>3</v>
      </c>
      <c r="D201" s="387">
        <v>31</v>
      </c>
      <c r="E201" s="250">
        <v>24</v>
      </c>
      <c r="F201" s="250">
        <v>7</v>
      </c>
    </row>
    <row r="202" spans="1:6" s="1" customFormat="1">
      <c r="A202" s="86"/>
      <c r="B202" s="133">
        <v>4</v>
      </c>
      <c r="C202" s="385">
        <v>6</v>
      </c>
      <c r="D202" s="387">
        <v>39</v>
      </c>
      <c r="E202" s="250">
        <v>30</v>
      </c>
      <c r="F202" s="250">
        <v>9</v>
      </c>
    </row>
    <row r="203" spans="1:6" s="1" customFormat="1" ht="12" customHeight="1">
      <c r="A203" s="86"/>
      <c r="B203" s="133">
        <v>5</v>
      </c>
      <c r="C203" s="250">
        <v>2</v>
      </c>
      <c r="D203" s="387">
        <v>28</v>
      </c>
      <c r="E203" s="250">
        <v>21</v>
      </c>
      <c r="F203" s="250">
        <v>7</v>
      </c>
    </row>
    <row r="204" spans="1:6" s="1" customFormat="1" ht="12" customHeight="1">
      <c r="A204" s="86"/>
      <c r="B204" s="133">
        <v>6</v>
      </c>
      <c r="C204" s="250">
        <v>5</v>
      </c>
      <c r="D204" s="387">
        <v>38</v>
      </c>
      <c r="E204" s="250">
        <v>29</v>
      </c>
      <c r="F204" s="250">
        <v>9</v>
      </c>
    </row>
    <row r="205" spans="1:6" s="1" customFormat="1" ht="12" customHeight="1">
      <c r="A205" s="86"/>
      <c r="B205" s="133">
        <v>7</v>
      </c>
      <c r="C205" s="250">
        <v>6</v>
      </c>
      <c r="D205" s="387">
        <v>56</v>
      </c>
      <c r="E205" s="250">
        <v>40</v>
      </c>
      <c r="F205" s="250">
        <v>16</v>
      </c>
    </row>
    <row r="206" spans="1:6" s="1" customFormat="1" ht="12" customHeight="1">
      <c r="A206" s="86"/>
      <c r="B206" s="133">
        <v>8</v>
      </c>
      <c r="C206" s="250">
        <v>4</v>
      </c>
      <c r="D206" s="387">
        <v>39</v>
      </c>
      <c r="E206" s="250">
        <v>27</v>
      </c>
      <c r="F206" s="250">
        <v>12</v>
      </c>
    </row>
    <row r="207" spans="1:6" s="1" customFormat="1" ht="12" customHeight="1">
      <c r="A207" s="86"/>
      <c r="B207" s="133">
        <v>9</v>
      </c>
      <c r="C207" s="250">
        <v>5</v>
      </c>
      <c r="D207" s="387">
        <v>38</v>
      </c>
      <c r="E207" s="250">
        <v>26</v>
      </c>
      <c r="F207" s="250">
        <v>12</v>
      </c>
    </row>
    <row r="208" spans="1:6" s="1" customFormat="1" ht="12" customHeight="1">
      <c r="A208" s="86"/>
      <c r="B208" s="82">
        <v>10</v>
      </c>
      <c r="C208" s="250">
        <v>2</v>
      </c>
      <c r="D208" s="387">
        <v>21</v>
      </c>
      <c r="E208" s="250">
        <v>11</v>
      </c>
      <c r="F208" s="250">
        <v>10</v>
      </c>
    </row>
    <row r="209" spans="1:6" s="1" customFormat="1" ht="12" customHeight="1">
      <c r="A209" s="86"/>
      <c r="B209" s="82">
        <v>11</v>
      </c>
      <c r="C209" s="250">
        <v>1</v>
      </c>
      <c r="D209" s="387">
        <v>9</v>
      </c>
      <c r="E209" s="250">
        <v>5</v>
      </c>
      <c r="F209" s="250">
        <v>4</v>
      </c>
    </row>
    <row r="210" spans="1:6" s="1" customFormat="1" ht="18" customHeight="1">
      <c r="A210" s="86"/>
      <c r="B210" s="190" t="s">
        <v>216</v>
      </c>
      <c r="C210" s="250">
        <v>28</v>
      </c>
      <c r="D210" s="387">
        <v>157</v>
      </c>
      <c r="E210" s="250">
        <v>98</v>
      </c>
      <c r="F210" s="250">
        <v>59</v>
      </c>
    </row>
    <row r="211" spans="1:6" s="1" customFormat="1" ht="12" customHeight="1">
      <c r="A211" s="86"/>
      <c r="B211" s="190" t="s">
        <v>202</v>
      </c>
      <c r="C211" s="250">
        <v>39</v>
      </c>
      <c r="D211" s="387">
        <v>253</v>
      </c>
      <c r="E211" s="250">
        <v>158</v>
      </c>
      <c r="F211" s="250">
        <v>95</v>
      </c>
    </row>
    <row r="212" spans="1:6" s="1" customFormat="1" ht="12" customHeight="1">
      <c r="A212" s="86"/>
      <c r="B212" s="190" t="s">
        <v>203</v>
      </c>
      <c r="C212" s="250">
        <v>34</v>
      </c>
      <c r="D212" s="387">
        <v>252</v>
      </c>
      <c r="E212" s="250">
        <v>150</v>
      </c>
      <c r="F212" s="250">
        <v>102</v>
      </c>
    </row>
    <row r="213" spans="1:6" s="1" customFormat="1" ht="12" customHeight="1">
      <c r="A213" s="86"/>
      <c r="B213" s="190" t="s">
        <v>204</v>
      </c>
      <c r="C213" s="250">
        <v>33</v>
      </c>
      <c r="D213" s="387">
        <v>253</v>
      </c>
      <c r="E213" s="250">
        <v>161</v>
      </c>
      <c r="F213" s="250">
        <v>92</v>
      </c>
    </row>
    <row r="214" spans="1:6" s="1" customFormat="1" ht="18" customHeight="1">
      <c r="A214" s="86"/>
      <c r="B214" s="190" t="s">
        <v>180</v>
      </c>
      <c r="C214" s="385">
        <v>173</v>
      </c>
      <c r="D214" s="387">
        <v>1263</v>
      </c>
      <c r="E214" s="250">
        <v>816</v>
      </c>
      <c r="F214" s="250">
        <v>447</v>
      </c>
    </row>
    <row r="215" spans="1:6" s="9" customFormat="1" ht="24" customHeight="1">
      <c r="A215" s="179"/>
      <c r="B215" s="130"/>
      <c r="C215" s="78"/>
      <c r="D215" s="79"/>
      <c r="E215" s="79"/>
      <c r="F215" s="79"/>
    </row>
    <row r="216" spans="1:6" s="9" customFormat="1" ht="12" customHeight="1">
      <c r="A216" s="129"/>
      <c r="B216" s="130"/>
      <c r="C216" s="78"/>
      <c r="D216" s="79"/>
      <c r="E216" s="79"/>
      <c r="F216" s="79"/>
    </row>
  </sheetData>
  <mergeCells count="5">
    <mergeCell ref="A1:F1"/>
    <mergeCell ref="A2:A3"/>
    <mergeCell ref="B2:B3"/>
    <mergeCell ref="C2:C3"/>
    <mergeCell ref="D2:F2"/>
  </mergeCells>
  <phoneticPr fontId="0" type="noConversion"/>
  <pageMargins left="0.78740157480314965" right="0.78740157480314965" top="0.98425196850393704" bottom="0.78740157480314965" header="0.51181102362204722" footer="0.51181102362204722"/>
  <pageSetup paperSize="9" firstPageNumber="62" pageOrder="overThenDown" orientation="portrait" useFirstPageNumber="1" r:id="rId1"/>
  <headerFooter alignWithMargins="0">
    <oddHeader>&amp;C&amp;P</oddHeader>
    <oddFooter>&amp;C&amp;"Arial,Standard"&amp;6© Statistisches Landesamt des Freistaates Sachsen - B I 6 - j/15</oddFooter>
  </headerFooter>
  <rowBreaks count="3" manualBreakCount="3">
    <brk id="93" max="16383" man="1"/>
    <brk id="138" max="16383" man="1"/>
    <brk id="183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30" enableFormatConditionsCalculation="0">
    <tabColor rgb="FF00B050"/>
  </sheetPr>
  <dimension ref="A1:J224"/>
  <sheetViews>
    <sheetView showGridLines="0" zoomScaleNormal="100" workbookViewId="0">
      <selection activeCell="B35" sqref="B35:J35"/>
    </sheetView>
  </sheetViews>
  <sheetFormatPr baseColWidth="10" defaultRowHeight="12" customHeight="1"/>
  <cols>
    <col min="1" max="1" width="19.28515625" customWidth="1"/>
    <col min="2" max="3" width="8.42578125" style="61" customWidth="1"/>
    <col min="4" max="4" width="8.42578125" style="62" customWidth="1"/>
    <col min="5" max="6" width="8.42578125" style="61" customWidth="1"/>
    <col min="7" max="9" width="8.42578125" style="62" customWidth="1"/>
    <col min="10" max="10" width="8.42578125" style="60" customWidth="1"/>
  </cols>
  <sheetData>
    <row r="1" spans="1:10" ht="48" customHeight="1">
      <c r="A1" s="530" t="s">
        <v>292</v>
      </c>
      <c r="B1" s="531"/>
      <c r="C1" s="531"/>
      <c r="D1" s="531"/>
      <c r="E1" s="531"/>
      <c r="F1" s="531"/>
      <c r="G1" s="531"/>
      <c r="H1" s="531"/>
      <c r="I1" s="531"/>
      <c r="J1" s="531"/>
    </row>
    <row r="2" spans="1:10" ht="15" customHeight="1">
      <c r="A2" s="540" t="s">
        <v>159</v>
      </c>
      <c r="B2" s="543" t="s">
        <v>187</v>
      </c>
      <c r="C2" s="543" t="s">
        <v>188</v>
      </c>
      <c r="D2" s="597" t="s">
        <v>189</v>
      </c>
      <c r="E2" s="571" t="s">
        <v>218</v>
      </c>
      <c r="F2" s="593"/>
      <c r="G2" s="593"/>
      <c r="H2" s="593"/>
      <c r="I2" s="593"/>
      <c r="J2" s="593"/>
    </row>
    <row r="3" spans="1:10" ht="15" customHeight="1">
      <c r="A3" s="541"/>
      <c r="B3" s="552"/>
      <c r="C3" s="552"/>
      <c r="D3" s="598"/>
      <c r="E3" s="548" t="s">
        <v>219</v>
      </c>
      <c r="F3" s="549"/>
      <c r="G3" s="550"/>
      <c r="H3" s="594" t="s">
        <v>220</v>
      </c>
      <c r="I3" s="595"/>
      <c r="J3" s="595"/>
    </row>
    <row r="4" spans="1:10" ht="15" customHeight="1">
      <c r="A4" s="542"/>
      <c r="B4" s="596"/>
      <c r="C4" s="553"/>
      <c r="D4" s="599"/>
      <c r="E4" s="19" t="s">
        <v>180</v>
      </c>
      <c r="F4" s="19" t="s">
        <v>181</v>
      </c>
      <c r="G4" s="2" t="s">
        <v>182</v>
      </c>
      <c r="H4" s="24" t="s">
        <v>180</v>
      </c>
      <c r="I4" s="19" t="s">
        <v>181</v>
      </c>
      <c r="J4" s="3" t="s">
        <v>182</v>
      </c>
    </row>
    <row r="5" spans="1:10" ht="36" customHeight="1">
      <c r="A5" s="12"/>
      <c r="B5" s="592" t="s">
        <v>187</v>
      </c>
      <c r="C5" s="592"/>
      <c r="D5" s="592"/>
      <c r="E5" s="592"/>
      <c r="F5" s="592"/>
      <c r="G5" s="592"/>
      <c r="H5" s="592"/>
      <c r="I5" s="592"/>
      <c r="J5" s="592"/>
    </row>
    <row r="6" spans="1:10" s="97" customFormat="1">
      <c r="A6" s="85" t="s">
        <v>193</v>
      </c>
      <c r="B6" s="396">
        <v>273</v>
      </c>
      <c r="C6" s="392">
        <v>167</v>
      </c>
      <c r="D6" s="392">
        <v>106</v>
      </c>
      <c r="E6" s="396">
        <v>164</v>
      </c>
      <c r="F6" s="392">
        <v>98</v>
      </c>
      <c r="G6" s="391">
        <v>66</v>
      </c>
      <c r="H6" s="391">
        <v>109</v>
      </c>
      <c r="I6" s="391">
        <v>69</v>
      </c>
      <c r="J6" s="382">
        <v>40</v>
      </c>
    </row>
    <row r="7" spans="1:10" ht="18" customHeight="1">
      <c r="A7" s="85" t="s">
        <v>78</v>
      </c>
      <c r="B7" s="396">
        <v>23</v>
      </c>
      <c r="C7" s="392">
        <v>7</v>
      </c>
      <c r="D7" s="392">
        <v>16</v>
      </c>
      <c r="E7" s="396">
        <v>23</v>
      </c>
      <c r="F7" s="392">
        <v>7</v>
      </c>
      <c r="G7" s="391">
        <v>16</v>
      </c>
      <c r="H7" s="391">
        <v>0</v>
      </c>
      <c r="I7" s="391">
        <v>0</v>
      </c>
      <c r="J7" s="382">
        <v>0</v>
      </c>
    </row>
    <row r="8" spans="1:10" s="97" customFormat="1">
      <c r="A8" s="70" t="s">
        <v>79</v>
      </c>
      <c r="B8" s="396">
        <v>83</v>
      </c>
      <c r="C8" s="392">
        <v>49</v>
      </c>
      <c r="D8" s="392">
        <v>34</v>
      </c>
      <c r="E8" s="396">
        <v>83</v>
      </c>
      <c r="F8" s="392">
        <v>49</v>
      </c>
      <c r="G8" s="391">
        <v>34</v>
      </c>
      <c r="H8" s="391">
        <v>0</v>
      </c>
      <c r="I8" s="391">
        <v>0</v>
      </c>
      <c r="J8" s="382">
        <v>0</v>
      </c>
    </row>
    <row r="9" spans="1:10" s="97" customFormat="1">
      <c r="A9" s="70" t="s">
        <v>194</v>
      </c>
      <c r="B9" s="396">
        <v>58</v>
      </c>
      <c r="C9" s="392">
        <v>32</v>
      </c>
      <c r="D9" s="392">
        <v>26</v>
      </c>
      <c r="E9" s="396">
        <v>58</v>
      </c>
      <c r="F9" s="392">
        <v>32</v>
      </c>
      <c r="G9" s="391">
        <v>26</v>
      </c>
      <c r="H9" s="391">
        <v>0</v>
      </c>
      <c r="I9" s="391">
        <v>0</v>
      </c>
      <c r="J9" s="382">
        <v>0</v>
      </c>
    </row>
    <row r="10" spans="1:10" s="97" customFormat="1">
      <c r="A10" s="70" t="s">
        <v>80</v>
      </c>
      <c r="B10" s="396">
        <v>60</v>
      </c>
      <c r="C10" s="392">
        <v>36</v>
      </c>
      <c r="D10" s="392">
        <v>24</v>
      </c>
      <c r="E10" s="396">
        <v>60</v>
      </c>
      <c r="F10" s="392">
        <v>36</v>
      </c>
      <c r="G10" s="391">
        <v>24</v>
      </c>
      <c r="H10" s="391">
        <v>0</v>
      </c>
      <c r="I10" s="391">
        <v>0</v>
      </c>
      <c r="J10" s="382">
        <v>0</v>
      </c>
    </row>
    <row r="11" spans="1:10" s="97" customFormat="1" ht="24" customHeight="1">
      <c r="A11" s="70" t="s">
        <v>195</v>
      </c>
      <c r="B11" s="396">
        <v>186</v>
      </c>
      <c r="C11" s="392">
        <v>124</v>
      </c>
      <c r="D11" s="392">
        <v>62</v>
      </c>
      <c r="E11" s="396">
        <v>166</v>
      </c>
      <c r="F11" s="392">
        <v>110</v>
      </c>
      <c r="G11" s="391">
        <v>56</v>
      </c>
      <c r="H11" s="391">
        <v>20</v>
      </c>
      <c r="I11" s="391">
        <v>14</v>
      </c>
      <c r="J11" s="382">
        <v>6</v>
      </c>
    </row>
    <row r="12" spans="1:10" s="97" customFormat="1" ht="18" customHeight="1">
      <c r="A12" s="85" t="s">
        <v>196</v>
      </c>
      <c r="B12" s="396">
        <v>59</v>
      </c>
      <c r="C12" s="392">
        <v>38</v>
      </c>
      <c r="D12" s="392">
        <v>21</v>
      </c>
      <c r="E12" s="396">
        <v>59</v>
      </c>
      <c r="F12" s="392">
        <v>38</v>
      </c>
      <c r="G12" s="391">
        <v>21</v>
      </c>
      <c r="H12" s="391">
        <v>0</v>
      </c>
      <c r="I12" s="391">
        <v>0</v>
      </c>
      <c r="J12" s="382">
        <v>0</v>
      </c>
    </row>
    <row r="13" spans="1:10">
      <c r="A13" s="85" t="s">
        <v>81</v>
      </c>
      <c r="B13" s="396">
        <v>91</v>
      </c>
      <c r="C13" s="392">
        <v>61</v>
      </c>
      <c r="D13" s="392">
        <v>30</v>
      </c>
      <c r="E13" s="396">
        <v>91</v>
      </c>
      <c r="F13" s="392">
        <v>61</v>
      </c>
      <c r="G13" s="391">
        <v>30</v>
      </c>
      <c r="H13" s="391">
        <v>0</v>
      </c>
      <c r="I13" s="391">
        <v>0</v>
      </c>
      <c r="J13" s="382">
        <v>0</v>
      </c>
    </row>
    <row r="14" spans="1:10" s="97" customFormat="1">
      <c r="A14" s="85" t="s">
        <v>197</v>
      </c>
      <c r="B14" s="396">
        <v>114</v>
      </c>
      <c r="C14" s="392">
        <v>55</v>
      </c>
      <c r="D14" s="392">
        <v>59</v>
      </c>
      <c r="E14" s="396">
        <v>114</v>
      </c>
      <c r="F14" s="392">
        <v>55</v>
      </c>
      <c r="G14" s="391">
        <v>59</v>
      </c>
      <c r="H14" s="391">
        <v>0</v>
      </c>
      <c r="I14" s="391">
        <v>0</v>
      </c>
      <c r="J14" s="382">
        <v>0</v>
      </c>
    </row>
    <row r="15" spans="1:10" s="10" customFormat="1" ht="24">
      <c r="A15" s="85" t="s">
        <v>84</v>
      </c>
      <c r="B15" s="396">
        <v>82</v>
      </c>
      <c r="C15" s="392">
        <v>56</v>
      </c>
      <c r="D15" s="392">
        <v>26</v>
      </c>
      <c r="E15" s="396">
        <v>82</v>
      </c>
      <c r="F15" s="392">
        <v>56</v>
      </c>
      <c r="G15" s="391">
        <v>26</v>
      </c>
      <c r="H15" s="391">
        <v>0</v>
      </c>
      <c r="I15" s="391">
        <v>0</v>
      </c>
      <c r="J15" s="382">
        <v>0</v>
      </c>
    </row>
    <row r="16" spans="1:10" s="97" customFormat="1" ht="24" customHeight="1">
      <c r="A16" s="85" t="s">
        <v>198</v>
      </c>
      <c r="B16" s="396">
        <v>249</v>
      </c>
      <c r="C16" s="392">
        <v>182</v>
      </c>
      <c r="D16" s="392">
        <v>67</v>
      </c>
      <c r="E16" s="396">
        <v>173</v>
      </c>
      <c r="F16" s="392">
        <v>131</v>
      </c>
      <c r="G16" s="391">
        <v>42</v>
      </c>
      <c r="H16" s="391">
        <v>76</v>
      </c>
      <c r="I16" s="391">
        <v>51</v>
      </c>
      <c r="J16" s="382">
        <v>25</v>
      </c>
    </row>
    <row r="17" spans="1:10" s="97" customFormat="1" ht="18" customHeight="1">
      <c r="A17" s="85" t="s">
        <v>226</v>
      </c>
      <c r="B17" s="396">
        <v>35</v>
      </c>
      <c r="C17" s="392">
        <v>23</v>
      </c>
      <c r="D17" s="392">
        <v>12</v>
      </c>
      <c r="E17" s="396">
        <v>35</v>
      </c>
      <c r="F17" s="392">
        <v>23</v>
      </c>
      <c r="G17" s="391">
        <v>12</v>
      </c>
      <c r="H17" s="391">
        <v>0</v>
      </c>
      <c r="I17" s="391">
        <v>0</v>
      </c>
      <c r="J17" s="382">
        <v>0</v>
      </c>
    </row>
    <row r="18" spans="1:10" s="97" customFormat="1">
      <c r="A18" s="85" t="s">
        <v>82</v>
      </c>
      <c r="B18" s="396">
        <v>71</v>
      </c>
      <c r="C18" s="392">
        <v>50</v>
      </c>
      <c r="D18" s="392">
        <v>21</v>
      </c>
      <c r="E18" s="396">
        <v>71</v>
      </c>
      <c r="F18" s="392">
        <v>50</v>
      </c>
      <c r="G18" s="391">
        <v>21</v>
      </c>
      <c r="H18" s="391">
        <v>0</v>
      </c>
      <c r="I18" s="391">
        <v>0</v>
      </c>
      <c r="J18" s="382">
        <v>0</v>
      </c>
    </row>
    <row r="19" spans="1:10" s="97" customFormat="1" ht="24" customHeight="1">
      <c r="A19" s="84" t="s">
        <v>199</v>
      </c>
      <c r="B19" s="399">
        <v>1384</v>
      </c>
      <c r="C19" s="250">
        <v>880</v>
      </c>
      <c r="D19" s="250">
        <v>504</v>
      </c>
      <c r="E19" s="399">
        <v>1179</v>
      </c>
      <c r="F19" s="250">
        <v>746</v>
      </c>
      <c r="G19" s="397">
        <v>433</v>
      </c>
      <c r="H19" s="397">
        <v>205</v>
      </c>
      <c r="I19" s="397">
        <v>134</v>
      </c>
      <c r="J19" s="196">
        <v>71</v>
      </c>
    </row>
    <row r="20" spans="1:10" ht="36" customHeight="1">
      <c r="A20" s="12"/>
      <c r="B20" s="577" t="s">
        <v>209</v>
      </c>
      <c r="C20" s="580"/>
      <c r="D20" s="580"/>
      <c r="E20" s="577"/>
      <c r="F20" s="580"/>
      <c r="G20" s="580"/>
      <c r="H20" s="580"/>
      <c r="I20" s="580"/>
      <c r="J20" s="578"/>
    </row>
    <row r="21" spans="1:10" s="97" customFormat="1">
      <c r="A21" s="85" t="s">
        <v>193</v>
      </c>
      <c r="B21" s="396">
        <v>240</v>
      </c>
      <c r="C21" s="392">
        <v>152</v>
      </c>
      <c r="D21" s="392">
        <v>88</v>
      </c>
      <c r="E21" s="396">
        <v>131</v>
      </c>
      <c r="F21" s="392">
        <v>83</v>
      </c>
      <c r="G21" s="391">
        <v>48</v>
      </c>
      <c r="H21" s="391">
        <v>109</v>
      </c>
      <c r="I21" s="391">
        <v>69</v>
      </c>
      <c r="J21" s="382">
        <v>40</v>
      </c>
    </row>
    <row r="22" spans="1:10" ht="18" customHeight="1">
      <c r="A22" s="85" t="s">
        <v>78</v>
      </c>
      <c r="B22" s="396">
        <v>23</v>
      </c>
      <c r="C22" s="392">
        <v>7</v>
      </c>
      <c r="D22" s="392">
        <v>16</v>
      </c>
      <c r="E22" s="396">
        <v>23</v>
      </c>
      <c r="F22" s="392">
        <v>7</v>
      </c>
      <c r="G22" s="391">
        <v>16</v>
      </c>
      <c r="H22" s="391">
        <v>0</v>
      </c>
      <c r="I22" s="391">
        <v>0</v>
      </c>
      <c r="J22" s="382">
        <v>0</v>
      </c>
    </row>
    <row r="23" spans="1:10" s="97" customFormat="1">
      <c r="A23" s="70" t="s">
        <v>79</v>
      </c>
      <c r="B23" s="396">
        <v>83</v>
      </c>
      <c r="C23" s="392">
        <v>49</v>
      </c>
      <c r="D23" s="392">
        <v>34</v>
      </c>
      <c r="E23" s="396">
        <v>83</v>
      </c>
      <c r="F23" s="392">
        <v>49</v>
      </c>
      <c r="G23" s="391">
        <v>34</v>
      </c>
      <c r="H23" s="391">
        <v>0</v>
      </c>
      <c r="I23" s="391">
        <v>0</v>
      </c>
      <c r="J23" s="382">
        <v>0</v>
      </c>
    </row>
    <row r="24" spans="1:10" s="97" customFormat="1">
      <c r="A24" s="70" t="s">
        <v>194</v>
      </c>
      <c r="B24" s="396">
        <v>58</v>
      </c>
      <c r="C24" s="392">
        <v>32</v>
      </c>
      <c r="D24" s="392">
        <v>26</v>
      </c>
      <c r="E24" s="396">
        <v>58</v>
      </c>
      <c r="F24" s="392">
        <v>32</v>
      </c>
      <c r="G24" s="391">
        <v>26</v>
      </c>
      <c r="H24" s="391">
        <v>0</v>
      </c>
      <c r="I24" s="391">
        <v>0</v>
      </c>
      <c r="J24" s="382">
        <v>0</v>
      </c>
    </row>
    <row r="25" spans="1:10" s="97" customFormat="1">
      <c r="A25" s="70" t="s">
        <v>80</v>
      </c>
      <c r="B25" s="396">
        <v>60</v>
      </c>
      <c r="C25" s="392">
        <v>36</v>
      </c>
      <c r="D25" s="392">
        <v>24</v>
      </c>
      <c r="E25" s="396">
        <v>60</v>
      </c>
      <c r="F25" s="392">
        <v>36</v>
      </c>
      <c r="G25" s="391">
        <v>24</v>
      </c>
      <c r="H25" s="391">
        <v>0</v>
      </c>
      <c r="I25" s="391">
        <v>0</v>
      </c>
      <c r="J25" s="382">
        <v>0</v>
      </c>
    </row>
    <row r="26" spans="1:10" s="97" customFormat="1" ht="24" customHeight="1">
      <c r="A26" s="70" t="s">
        <v>195</v>
      </c>
      <c r="B26" s="396">
        <v>186</v>
      </c>
      <c r="C26" s="392">
        <v>124</v>
      </c>
      <c r="D26" s="392">
        <v>62</v>
      </c>
      <c r="E26" s="396">
        <v>166</v>
      </c>
      <c r="F26" s="392">
        <v>110</v>
      </c>
      <c r="G26" s="391">
        <v>56</v>
      </c>
      <c r="H26" s="391">
        <v>20</v>
      </c>
      <c r="I26" s="391">
        <v>14</v>
      </c>
      <c r="J26" s="382">
        <v>6</v>
      </c>
    </row>
    <row r="27" spans="1:10" s="97" customFormat="1" ht="18" customHeight="1">
      <c r="A27" s="85" t="s">
        <v>196</v>
      </c>
      <c r="B27" s="396">
        <v>59</v>
      </c>
      <c r="C27" s="392">
        <v>38</v>
      </c>
      <c r="D27" s="392">
        <v>21</v>
      </c>
      <c r="E27" s="396">
        <v>59</v>
      </c>
      <c r="F27" s="392">
        <v>38</v>
      </c>
      <c r="G27" s="391">
        <v>21</v>
      </c>
      <c r="H27" s="391">
        <v>0</v>
      </c>
      <c r="I27" s="391">
        <v>0</v>
      </c>
      <c r="J27" s="382">
        <v>0</v>
      </c>
    </row>
    <row r="28" spans="1:10">
      <c r="A28" s="85" t="s">
        <v>81</v>
      </c>
      <c r="B28" s="396">
        <v>91</v>
      </c>
      <c r="C28" s="392">
        <v>61</v>
      </c>
      <c r="D28" s="392">
        <v>30</v>
      </c>
      <c r="E28" s="396">
        <v>91</v>
      </c>
      <c r="F28" s="392">
        <v>61</v>
      </c>
      <c r="G28" s="391">
        <v>30</v>
      </c>
      <c r="H28" s="391">
        <v>0</v>
      </c>
      <c r="I28" s="391">
        <v>0</v>
      </c>
      <c r="J28" s="382">
        <v>0</v>
      </c>
    </row>
    <row r="29" spans="1:10" s="97" customFormat="1">
      <c r="A29" s="85" t="s">
        <v>197</v>
      </c>
      <c r="B29" s="396">
        <v>114</v>
      </c>
      <c r="C29" s="392">
        <v>55</v>
      </c>
      <c r="D29" s="392">
        <v>59</v>
      </c>
      <c r="E29" s="396">
        <v>114</v>
      </c>
      <c r="F29" s="392">
        <v>55</v>
      </c>
      <c r="G29" s="391">
        <v>59</v>
      </c>
      <c r="H29" s="391">
        <v>0</v>
      </c>
      <c r="I29" s="391">
        <v>0</v>
      </c>
      <c r="J29" s="382">
        <v>0</v>
      </c>
    </row>
    <row r="30" spans="1:10" s="10" customFormat="1" ht="24">
      <c r="A30" s="85" t="s">
        <v>84</v>
      </c>
      <c r="B30" s="396">
        <v>82</v>
      </c>
      <c r="C30" s="392">
        <v>56</v>
      </c>
      <c r="D30" s="392">
        <v>26</v>
      </c>
      <c r="E30" s="396">
        <v>82</v>
      </c>
      <c r="F30" s="392">
        <v>56</v>
      </c>
      <c r="G30" s="391">
        <v>26</v>
      </c>
      <c r="H30" s="391">
        <v>0</v>
      </c>
      <c r="I30" s="391">
        <v>0</v>
      </c>
      <c r="J30" s="382">
        <v>0</v>
      </c>
    </row>
    <row r="31" spans="1:10" s="97" customFormat="1" ht="24" customHeight="1">
      <c r="A31" s="85" t="s">
        <v>198</v>
      </c>
      <c r="B31" s="396">
        <v>245</v>
      </c>
      <c r="C31" s="392">
        <v>179</v>
      </c>
      <c r="D31" s="392">
        <v>66</v>
      </c>
      <c r="E31" s="396">
        <v>169</v>
      </c>
      <c r="F31" s="392">
        <v>128</v>
      </c>
      <c r="G31" s="391">
        <v>41</v>
      </c>
      <c r="H31" s="391">
        <v>76</v>
      </c>
      <c r="I31" s="391">
        <v>51</v>
      </c>
      <c r="J31" s="382">
        <v>25</v>
      </c>
    </row>
    <row r="32" spans="1:10" s="97" customFormat="1" ht="18" customHeight="1">
      <c r="A32" s="85" t="s">
        <v>226</v>
      </c>
      <c r="B32" s="396">
        <v>27</v>
      </c>
      <c r="C32" s="392">
        <v>15</v>
      </c>
      <c r="D32" s="392">
        <v>12</v>
      </c>
      <c r="E32" s="396">
        <v>27</v>
      </c>
      <c r="F32" s="392">
        <v>15</v>
      </c>
      <c r="G32" s="391">
        <v>12</v>
      </c>
      <c r="H32" s="391">
        <v>0</v>
      </c>
      <c r="I32" s="391">
        <v>0</v>
      </c>
      <c r="J32" s="382">
        <v>0</v>
      </c>
    </row>
    <row r="33" spans="1:10" s="97" customFormat="1">
      <c r="A33" s="85" t="s">
        <v>82</v>
      </c>
      <c r="B33" s="396">
        <v>39</v>
      </c>
      <c r="C33" s="392">
        <v>20</v>
      </c>
      <c r="D33" s="392">
        <v>19</v>
      </c>
      <c r="E33" s="396">
        <v>39</v>
      </c>
      <c r="F33" s="392">
        <v>20</v>
      </c>
      <c r="G33" s="391">
        <v>19</v>
      </c>
      <c r="H33" s="391">
        <v>0</v>
      </c>
      <c r="I33" s="391">
        <v>0</v>
      </c>
      <c r="J33" s="382">
        <v>0</v>
      </c>
    </row>
    <row r="34" spans="1:10" s="97" customFormat="1" ht="24" customHeight="1">
      <c r="A34" s="84" t="s">
        <v>199</v>
      </c>
      <c r="B34" s="399">
        <v>1307</v>
      </c>
      <c r="C34" s="250">
        <v>824</v>
      </c>
      <c r="D34" s="250">
        <v>483</v>
      </c>
      <c r="E34" s="399">
        <v>1102</v>
      </c>
      <c r="F34" s="250">
        <v>690</v>
      </c>
      <c r="G34" s="397">
        <v>412</v>
      </c>
      <c r="H34" s="397">
        <v>205</v>
      </c>
      <c r="I34" s="397">
        <v>134</v>
      </c>
      <c r="J34" s="196">
        <v>71</v>
      </c>
    </row>
    <row r="35" spans="1:10" ht="36" customHeight="1">
      <c r="A35" s="12"/>
      <c r="B35" s="580" t="s">
        <v>208</v>
      </c>
      <c r="C35" s="578"/>
      <c r="D35" s="578"/>
      <c r="E35" s="580"/>
      <c r="F35" s="578"/>
      <c r="G35" s="578"/>
      <c r="H35" s="579"/>
      <c r="I35" s="579"/>
      <c r="J35" s="579"/>
    </row>
    <row r="36" spans="1:10" s="97" customFormat="1">
      <c r="A36" s="389" t="s">
        <v>193</v>
      </c>
      <c r="B36" s="380">
        <v>33</v>
      </c>
      <c r="C36" s="383">
        <v>15</v>
      </c>
      <c r="D36" s="383">
        <v>18</v>
      </c>
      <c r="E36" s="380">
        <v>33</v>
      </c>
      <c r="F36" s="383">
        <v>15</v>
      </c>
      <c r="G36" s="378">
        <v>18</v>
      </c>
      <c r="H36" s="378">
        <v>0</v>
      </c>
      <c r="I36" s="378">
        <v>0</v>
      </c>
      <c r="J36" s="382">
        <v>0</v>
      </c>
    </row>
    <row r="37" spans="1:10" ht="18" customHeight="1">
      <c r="A37" s="85" t="s">
        <v>78</v>
      </c>
      <c r="B37" s="380">
        <v>0</v>
      </c>
      <c r="C37" s="383">
        <v>0</v>
      </c>
      <c r="D37" s="383">
        <v>0</v>
      </c>
      <c r="E37" s="380">
        <v>0</v>
      </c>
      <c r="F37" s="383">
        <v>0</v>
      </c>
      <c r="G37" s="378">
        <v>0</v>
      </c>
      <c r="H37" s="378">
        <v>0</v>
      </c>
      <c r="I37" s="378">
        <v>0</v>
      </c>
      <c r="J37" s="382">
        <v>0</v>
      </c>
    </row>
    <row r="38" spans="1:10" s="97" customFormat="1">
      <c r="A38" s="70" t="s">
        <v>79</v>
      </c>
      <c r="B38" s="380">
        <v>0</v>
      </c>
      <c r="C38" s="383">
        <v>0</v>
      </c>
      <c r="D38" s="383">
        <v>0</v>
      </c>
      <c r="E38" s="380">
        <v>0</v>
      </c>
      <c r="F38" s="383">
        <v>0</v>
      </c>
      <c r="G38" s="378">
        <v>0</v>
      </c>
      <c r="H38" s="378">
        <v>0</v>
      </c>
      <c r="I38" s="378">
        <v>0</v>
      </c>
      <c r="J38" s="382">
        <v>0</v>
      </c>
    </row>
    <row r="39" spans="1:10" s="97" customFormat="1">
      <c r="A39" s="70" t="s">
        <v>194</v>
      </c>
      <c r="B39" s="380">
        <v>0</v>
      </c>
      <c r="C39" s="383">
        <v>0</v>
      </c>
      <c r="D39" s="383">
        <v>0</v>
      </c>
      <c r="E39" s="380">
        <v>0</v>
      </c>
      <c r="F39" s="383">
        <v>0</v>
      </c>
      <c r="G39" s="378">
        <v>0</v>
      </c>
      <c r="H39" s="378">
        <v>0</v>
      </c>
      <c r="I39" s="378">
        <v>0</v>
      </c>
      <c r="J39" s="382">
        <v>0</v>
      </c>
    </row>
    <row r="40" spans="1:10" s="97" customFormat="1">
      <c r="A40" s="70" t="s">
        <v>80</v>
      </c>
      <c r="B40" s="380">
        <v>0</v>
      </c>
      <c r="C40" s="383">
        <v>0</v>
      </c>
      <c r="D40" s="383">
        <v>0</v>
      </c>
      <c r="E40" s="380">
        <v>0</v>
      </c>
      <c r="F40" s="383">
        <v>0</v>
      </c>
      <c r="G40" s="378">
        <v>0</v>
      </c>
      <c r="H40" s="378">
        <v>0</v>
      </c>
      <c r="I40" s="378">
        <v>0</v>
      </c>
      <c r="J40" s="382">
        <v>0</v>
      </c>
    </row>
    <row r="41" spans="1:10" s="97" customFormat="1" ht="24" customHeight="1">
      <c r="A41" s="70" t="s">
        <v>195</v>
      </c>
      <c r="B41" s="380">
        <v>0</v>
      </c>
      <c r="C41" s="383">
        <v>0</v>
      </c>
      <c r="D41" s="383">
        <v>0</v>
      </c>
      <c r="E41" s="380">
        <v>0</v>
      </c>
      <c r="F41" s="383">
        <v>0</v>
      </c>
      <c r="G41" s="378">
        <v>0</v>
      </c>
      <c r="H41" s="378">
        <v>0</v>
      </c>
      <c r="I41" s="378">
        <v>0</v>
      </c>
      <c r="J41" s="382">
        <v>0</v>
      </c>
    </row>
    <row r="42" spans="1:10" s="97" customFormat="1" ht="18" customHeight="1">
      <c r="A42" s="85" t="s">
        <v>196</v>
      </c>
      <c r="B42" s="380">
        <v>0</v>
      </c>
      <c r="C42" s="383">
        <v>0</v>
      </c>
      <c r="D42" s="383">
        <v>0</v>
      </c>
      <c r="E42" s="380">
        <v>0</v>
      </c>
      <c r="F42" s="276">
        <v>0</v>
      </c>
      <c r="G42" s="273">
        <v>0</v>
      </c>
      <c r="H42" s="378">
        <v>0</v>
      </c>
      <c r="I42" s="378">
        <v>0</v>
      </c>
      <c r="J42" s="382">
        <v>0</v>
      </c>
    </row>
    <row r="43" spans="1:10">
      <c r="A43" s="85" t="s">
        <v>81</v>
      </c>
      <c r="B43" s="380">
        <v>0</v>
      </c>
      <c r="C43" s="383">
        <v>0</v>
      </c>
      <c r="D43" s="383">
        <v>0</v>
      </c>
      <c r="E43" s="380">
        <v>0</v>
      </c>
      <c r="F43" s="276">
        <v>0</v>
      </c>
      <c r="G43" s="273">
        <v>0</v>
      </c>
      <c r="H43" s="378">
        <v>0</v>
      </c>
      <c r="I43" s="378">
        <v>0</v>
      </c>
      <c r="J43" s="382">
        <v>0</v>
      </c>
    </row>
    <row r="44" spans="1:10" s="97" customFormat="1">
      <c r="A44" s="85" t="s">
        <v>197</v>
      </c>
      <c r="B44" s="380">
        <v>0</v>
      </c>
      <c r="C44" s="383">
        <v>0</v>
      </c>
      <c r="D44" s="383">
        <v>0</v>
      </c>
      <c r="E44" s="380">
        <v>0</v>
      </c>
      <c r="F44" s="276">
        <v>0</v>
      </c>
      <c r="G44" s="273">
        <v>0</v>
      </c>
      <c r="H44" s="378">
        <v>0</v>
      </c>
      <c r="I44" s="378">
        <v>0</v>
      </c>
      <c r="J44" s="382">
        <v>0</v>
      </c>
    </row>
    <row r="45" spans="1:10" s="10" customFormat="1" ht="24">
      <c r="A45" s="85" t="s">
        <v>84</v>
      </c>
      <c r="B45" s="380">
        <v>0</v>
      </c>
      <c r="C45" s="383">
        <v>0</v>
      </c>
      <c r="D45" s="383">
        <v>0</v>
      </c>
      <c r="E45" s="380">
        <v>0</v>
      </c>
      <c r="F45" s="276">
        <v>0</v>
      </c>
      <c r="G45" s="273">
        <v>0</v>
      </c>
      <c r="H45" s="378">
        <v>0</v>
      </c>
      <c r="I45" s="378">
        <v>0</v>
      </c>
      <c r="J45" s="382">
        <v>0</v>
      </c>
    </row>
    <row r="46" spans="1:10" s="97" customFormat="1" ht="24" customHeight="1">
      <c r="A46" s="85" t="s">
        <v>198</v>
      </c>
      <c r="B46" s="380">
        <v>4</v>
      </c>
      <c r="C46" s="383">
        <v>3</v>
      </c>
      <c r="D46" s="383">
        <v>1</v>
      </c>
      <c r="E46" s="380">
        <v>4</v>
      </c>
      <c r="F46" s="383">
        <v>3</v>
      </c>
      <c r="G46" s="378">
        <v>1</v>
      </c>
      <c r="H46" s="378">
        <v>0</v>
      </c>
      <c r="I46" s="378">
        <v>0</v>
      </c>
      <c r="J46" s="382">
        <v>0</v>
      </c>
    </row>
    <row r="47" spans="1:10" s="97" customFormat="1" ht="18" customHeight="1">
      <c r="A47" s="85" t="s">
        <v>226</v>
      </c>
      <c r="B47" s="380">
        <v>8</v>
      </c>
      <c r="C47" s="383">
        <v>8</v>
      </c>
      <c r="D47" s="383">
        <v>0</v>
      </c>
      <c r="E47" s="380">
        <v>8</v>
      </c>
      <c r="F47" s="383">
        <v>8</v>
      </c>
      <c r="G47" s="378">
        <v>0</v>
      </c>
      <c r="H47" s="378">
        <v>0</v>
      </c>
      <c r="I47" s="378">
        <v>0</v>
      </c>
      <c r="J47" s="382">
        <v>0</v>
      </c>
    </row>
    <row r="48" spans="1:10" s="97" customFormat="1">
      <c r="A48" s="85" t="s">
        <v>82</v>
      </c>
      <c r="B48" s="380">
        <v>32</v>
      </c>
      <c r="C48" s="383">
        <v>30</v>
      </c>
      <c r="D48" s="383">
        <v>2</v>
      </c>
      <c r="E48" s="380">
        <v>32</v>
      </c>
      <c r="F48" s="383">
        <v>30</v>
      </c>
      <c r="G48" s="378">
        <v>2</v>
      </c>
      <c r="H48" s="378">
        <v>0</v>
      </c>
      <c r="I48" s="378">
        <v>0</v>
      </c>
      <c r="J48" s="382">
        <v>0</v>
      </c>
    </row>
    <row r="49" spans="1:10" s="97" customFormat="1" ht="24" customHeight="1">
      <c r="A49" s="84" t="s">
        <v>199</v>
      </c>
      <c r="B49" s="387">
        <v>77</v>
      </c>
      <c r="C49" s="250">
        <v>56</v>
      </c>
      <c r="D49" s="250">
        <v>21</v>
      </c>
      <c r="E49" s="387">
        <v>77</v>
      </c>
      <c r="F49" s="250">
        <v>56</v>
      </c>
      <c r="G49" s="385">
        <v>21</v>
      </c>
      <c r="H49" s="385">
        <v>0</v>
      </c>
      <c r="I49" s="385">
        <v>0</v>
      </c>
      <c r="J49" s="196">
        <v>0</v>
      </c>
    </row>
    <row r="50" spans="1:10" ht="12" customHeight="1">
      <c r="H50" s="378"/>
      <c r="I50" s="378"/>
      <c r="J50" s="382"/>
    </row>
    <row r="61" spans="1:10" ht="12" customHeight="1">
      <c r="B61"/>
      <c r="C61"/>
      <c r="D61"/>
      <c r="E61"/>
      <c r="F61"/>
      <c r="G61"/>
      <c r="H61"/>
      <c r="I61"/>
      <c r="J61"/>
    </row>
    <row r="62" spans="1:10" ht="12" customHeight="1">
      <c r="B62"/>
      <c r="C62"/>
      <c r="D62"/>
      <c r="E62"/>
      <c r="F62"/>
      <c r="G62"/>
      <c r="H62"/>
      <c r="I62"/>
      <c r="J62"/>
    </row>
    <row r="63" spans="1:10" ht="12" customHeight="1">
      <c r="B63"/>
      <c r="C63"/>
      <c r="D63"/>
      <c r="E63"/>
      <c r="F63"/>
      <c r="G63"/>
      <c r="H63"/>
      <c r="I63"/>
      <c r="J63"/>
    </row>
    <row r="64" spans="1:10" ht="12" customHeight="1">
      <c r="B64"/>
      <c r="C64"/>
      <c r="D64"/>
      <c r="E64"/>
      <c r="F64"/>
      <c r="G64"/>
      <c r="H64"/>
      <c r="I64"/>
      <c r="J64"/>
    </row>
    <row r="65" spans="2:10" ht="12" customHeight="1">
      <c r="B65"/>
      <c r="C65"/>
      <c r="D65"/>
      <c r="E65"/>
      <c r="F65"/>
      <c r="G65"/>
      <c r="H65"/>
      <c r="I65"/>
      <c r="J65"/>
    </row>
    <row r="66" spans="2:10" ht="12" customHeight="1">
      <c r="B66"/>
      <c r="C66"/>
      <c r="D66"/>
      <c r="E66"/>
      <c r="F66"/>
      <c r="G66"/>
      <c r="H66"/>
      <c r="I66"/>
      <c r="J66"/>
    </row>
    <row r="67" spans="2:10" ht="12" customHeight="1">
      <c r="B67"/>
      <c r="C67"/>
      <c r="D67"/>
      <c r="E67"/>
      <c r="F67"/>
      <c r="G67"/>
      <c r="H67"/>
      <c r="I67"/>
      <c r="J67"/>
    </row>
    <row r="68" spans="2:10" ht="12" customHeight="1">
      <c r="B68"/>
      <c r="C68"/>
      <c r="D68"/>
      <c r="E68"/>
      <c r="F68"/>
      <c r="G68"/>
      <c r="H68"/>
      <c r="I68"/>
      <c r="J68"/>
    </row>
    <row r="69" spans="2:10" ht="12" customHeight="1">
      <c r="B69"/>
      <c r="C69"/>
      <c r="D69"/>
      <c r="E69"/>
      <c r="F69"/>
      <c r="G69"/>
      <c r="H69"/>
      <c r="I69"/>
      <c r="J69"/>
    </row>
    <row r="70" spans="2:10" ht="12" customHeight="1">
      <c r="B70"/>
      <c r="C70"/>
      <c r="D70"/>
      <c r="E70"/>
      <c r="F70"/>
      <c r="G70"/>
      <c r="H70"/>
      <c r="I70"/>
      <c r="J70"/>
    </row>
    <row r="71" spans="2:10" ht="12" customHeight="1">
      <c r="B71"/>
      <c r="C71"/>
      <c r="D71"/>
      <c r="E71"/>
      <c r="F71"/>
      <c r="G71"/>
      <c r="H71"/>
      <c r="I71"/>
      <c r="J71"/>
    </row>
    <row r="72" spans="2:10" ht="12" customHeight="1">
      <c r="B72"/>
      <c r="C72"/>
      <c r="D72"/>
      <c r="E72"/>
      <c r="F72"/>
      <c r="G72"/>
      <c r="H72"/>
      <c r="I72"/>
      <c r="J72"/>
    </row>
    <row r="73" spans="2:10" ht="12" customHeight="1">
      <c r="B73"/>
      <c r="C73"/>
      <c r="D73"/>
      <c r="E73"/>
      <c r="F73"/>
      <c r="G73"/>
      <c r="H73"/>
      <c r="I73"/>
      <c r="J73"/>
    </row>
    <row r="74" spans="2:10" ht="12" customHeight="1">
      <c r="B74"/>
      <c r="C74"/>
      <c r="D74"/>
      <c r="E74"/>
      <c r="F74"/>
      <c r="G74"/>
      <c r="H74"/>
      <c r="I74"/>
      <c r="J74"/>
    </row>
    <row r="75" spans="2:10" ht="12" customHeight="1">
      <c r="B75"/>
      <c r="C75"/>
      <c r="D75"/>
      <c r="E75"/>
      <c r="F75"/>
      <c r="G75"/>
      <c r="H75"/>
      <c r="I75"/>
      <c r="J75"/>
    </row>
    <row r="76" spans="2:10" ht="12" customHeight="1">
      <c r="B76"/>
      <c r="C76"/>
      <c r="D76"/>
      <c r="E76"/>
      <c r="F76"/>
      <c r="G76"/>
      <c r="H76"/>
      <c r="I76"/>
      <c r="J76"/>
    </row>
    <row r="77" spans="2:10" ht="12" customHeight="1">
      <c r="B77"/>
      <c r="C77"/>
      <c r="D77"/>
      <c r="E77"/>
      <c r="F77"/>
      <c r="G77"/>
      <c r="H77"/>
      <c r="I77"/>
      <c r="J77"/>
    </row>
    <row r="78" spans="2:10" ht="12" customHeight="1">
      <c r="B78"/>
      <c r="C78"/>
      <c r="D78"/>
      <c r="E78"/>
      <c r="F78"/>
      <c r="G78"/>
      <c r="H78"/>
      <c r="I78"/>
      <c r="J78"/>
    </row>
    <row r="79" spans="2:10" ht="12" customHeight="1">
      <c r="B79"/>
      <c r="C79"/>
      <c r="D79"/>
      <c r="E79"/>
      <c r="F79"/>
      <c r="G79"/>
      <c r="H79"/>
      <c r="I79"/>
      <c r="J79"/>
    </row>
    <row r="80" spans="2:10" ht="12" customHeight="1">
      <c r="B80"/>
      <c r="C80"/>
      <c r="D80"/>
      <c r="E80"/>
      <c r="F80"/>
      <c r="G80"/>
      <c r="H80"/>
      <c r="I80"/>
      <c r="J80"/>
    </row>
    <row r="81" spans="2:10" ht="12" customHeight="1">
      <c r="B81"/>
      <c r="C81"/>
      <c r="D81"/>
      <c r="E81"/>
      <c r="F81"/>
      <c r="G81"/>
      <c r="H81"/>
      <c r="I81"/>
      <c r="J81"/>
    </row>
    <row r="82" spans="2:10" ht="12" customHeight="1">
      <c r="B82"/>
      <c r="C82"/>
      <c r="D82"/>
      <c r="E82"/>
      <c r="F82"/>
      <c r="G82"/>
      <c r="H82"/>
      <c r="I82"/>
      <c r="J82"/>
    </row>
    <row r="83" spans="2:10" ht="12" customHeight="1">
      <c r="B83"/>
      <c r="C83"/>
      <c r="D83"/>
      <c r="E83"/>
      <c r="F83"/>
      <c r="G83"/>
      <c r="H83"/>
      <c r="I83"/>
      <c r="J83"/>
    </row>
    <row r="84" spans="2:10" ht="12" customHeight="1">
      <c r="B84"/>
      <c r="C84"/>
      <c r="D84"/>
      <c r="E84"/>
      <c r="F84"/>
      <c r="G84"/>
      <c r="H84"/>
      <c r="I84"/>
      <c r="J84"/>
    </row>
    <row r="85" spans="2:10" ht="12" customHeight="1">
      <c r="B85"/>
      <c r="C85"/>
      <c r="D85"/>
      <c r="E85"/>
      <c r="F85"/>
      <c r="G85"/>
      <c r="H85"/>
      <c r="I85"/>
      <c r="J85"/>
    </row>
    <row r="86" spans="2:10" ht="12" customHeight="1">
      <c r="B86"/>
      <c r="C86"/>
      <c r="D86"/>
      <c r="E86"/>
      <c r="F86"/>
      <c r="G86"/>
      <c r="H86"/>
      <c r="I86"/>
      <c r="J86"/>
    </row>
    <row r="87" spans="2:10" ht="12" customHeight="1">
      <c r="B87"/>
      <c r="C87"/>
      <c r="D87"/>
      <c r="E87"/>
      <c r="F87"/>
      <c r="G87"/>
      <c r="H87"/>
      <c r="I87"/>
      <c r="J87"/>
    </row>
    <row r="88" spans="2:10" ht="12" customHeight="1">
      <c r="B88"/>
      <c r="C88"/>
      <c r="D88"/>
      <c r="E88"/>
      <c r="F88"/>
      <c r="G88"/>
      <c r="H88"/>
      <c r="I88"/>
      <c r="J88"/>
    </row>
    <row r="89" spans="2:10" ht="12" customHeight="1">
      <c r="B89"/>
      <c r="C89"/>
      <c r="D89"/>
      <c r="E89"/>
      <c r="F89"/>
      <c r="G89"/>
      <c r="H89"/>
      <c r="I89"/>
      <c r="J89"/>
    </row>
    <row r="90" spans="2:10" ht="12" customHeight="1">
      <c r="B90"/>
      <c r="C90"/>
      <c r="D90"/>
      <c r="E90"/>
      <c r="F90"/>
      <c r="G90"/>
      <c r="H90"/>
      <c r="I90"/>
      <c r="J90"/>
    </row>
    <row r="91" spans="2:10" ht="12" customHeight="1">
      <c r="B91"/>
      <c r="C91"/>
      <c r="D91"/>
      <c r="E91"/>
      <c r="F91"/>
      <c r="G91"/>
      <c r="H91"/>
      <c r="I91"/>
      <c r="J91"/>
    </row>
    <row r="92" spans="2:10" ht="12" customHeight="1">
      <c r="B92"/>
      <c r="C92"/>
      <c r="D92"/>
      <c r="E92"/>
      <c r="F92"/>
      <c r="G92"/>
      <c r="H92"/>
      <c r="I92"/>
      <c r="J92"/>
    </row>
    <row r="93" spans="2:10" ht="12" customHeight="1">
      <c r="B93"/>
      <c r="C93"/>
      <c r="D93"/>
      <c r="E93"/>
      <c r="F93"/>
      <c r="G93"/>
      <c r="H93"/>
      <c r="I93"/>
      <c r="J93"/>
    </row>
    <row r="94" spans="2:10" ht="12" customHeight="1">
      <c r="B94"/>
      <c r="C94"/>
      <c r="D94"/>
      <c r="E94"/>
      <c r="F94"/>
      <c r="G94"/>
      <c r="H94"/>
      <c r="I94"/>
      <c r="J94"/>
    </row>
    <row r="95" spans="2:10" ht="12" customHeight="1">
      <c r="B95"/>
      <c r="C95"/>
      <c r="D95"/>
      <c r="E95"/>
      <c r="F95"/>
      <c r="G95"/>
      <c r="H95"/>
      <c r="I95"/>
      <c r="J95"/>
    </row>
    <row r="96" spans="2:10" ht="12" customHeight="1">
      <c r="B96"/>
      <c r="C96"/>
      <c r="D96"/>
      <c r="E96"/>
      <c r="F96"/>
      <c r="G96"/>
      <c r="H96"/>
      <c r="I96"/>
      <c r="J96"/>
    </row>
    <row r="97" spans="2:10" ht="12" customHeight="1">
      <c r="B97"/>
      <c r="C97"/>
      <c r="D97"/>
      <c r="E97"/>
      <c r="F97"/>
      <c r="G97"/>
      <c r="H97"/>
      <c r="I97"/>
      <c r="J97"/>
    </row>
    <row r="98" spans="2:10" ht="12" customHeight="1">
      <c r="B98"/>
      <c r="C98"/>
      <c r="D98"/>
      <c r="E98"/>
      <c r="F98"/>
      <c r="G98"/>
      <c r="H98"/>
      <c r="I98"/>
      <c r="J98"/>
    </row>
    <row r="99" spans="2:10" ht="12" customHeight="1">
      <c r="B99"/>
      <c r="C99"/>
      <c r="D99"/>
      <c r="E99"/>
      <c r="F99"/>
      <c r="G99"/>
      <c r="H99"/>
      <c r="I99"/>
      <c r="J99"/>
    </row>
    <row r="100" spans="2:10" ht="12" customHeight="1">
      <c r="B100"/>
      <c r="C100"/>
      <c r="D100"/>
      <c r="E100"/>
      <c r="F100"/>
      <c r="G100"/>
      <c r="H100"/>
      <c r="I100"/>
      <c r="J100"/>
    </row>
    <row r="101" spans="2:10" ht="12" customHeight="1">
      <c r="B101"/>
      <c r="C101"/>
      <c r="D101"/>
      <c r="E101"/>
      <c r="F101"/>
      <c r="G101"/>
      <c r="H101"/>
      <c r="I101"/>
      <c r="J101"/>
    </row>
    <row r="102" spans="2:10" ht="12" customHeight="1">
      <c r="B102"/>
      <c r="C102"/>
      <c r="D102"/>
      <c r="E102"/>
      <c r="F102"/>
      <c r="G102"/>
      <c r="H102"/>
      <c r="I102"/>
      <c r="J102"/>
    </row>
    <row r="103" spans="2:10" ht="12" customHeight="1">
      <c r="B103"/>
      <c r="C103"/>
      <c r="D103"/>
      <c r="E103"/>
      <c r="F103"/>
      <c r="G103"/>
      <c r="H103"/>
      <c r="I103"/>
      <c r="J103"/>
    </row>
    <row r="104" spans="2:10" ht="12" customHeight="1">
      <c r="B104"/>
      <c r="C104"/>
      <c r="D104"/>
      <c r="E104"/>
      <c r="F104"/>
      <c r="G104"/>
      <c r="H104"/>
      <c r="I104"/>
      <c r="J104"/>
    </row>
    <row r="105" spans="2:10" ht="12" customHeight="1">
      <c r="B105"/>
      <c r="C105"/>
      <c r="D105"/>
      <c r="E105"/>
      <c r="F105"/>
      <c r="G105"/>
      <c r="H105"/>
      <c r="I105"/>
      <c r="J105"/>
    </row>
    <row r="106" spans="2:10" ht="12" customHeight="1">
      <c r="B106"/>
      <c r="C106"/>
      <c r="D106"/>
      <c r="E106"/>
      <c r="F106"/>
      <c r="G106"/>
      <c r="H106"/>
      <c r="I106"/>
      <c r="J106"/>
    </row>
    <row r="107" spans="2:10" ht="12" customHeight="1">
      <c r="B107"/>
      <c r="C107"/>
      <c r="D107"/>
      <c r="E107"/>
      <c r="F107"/>
      <c r="G107"/>
      <c r="H107"/>
      <c r="I107"/>
      <c r="J107"/>
    </row>
    <row r="108" spans="2:10" ht="12" customHeight="1">
      <c r="B108"/>
      <c r="C108"/>
      <c r="D108"/>
      <c r="E108"/>
      <c r="F108"/>
      <c r="G108"/>
      <c r="H108"/>
      <c r="I108"/>
      <c r="J108"/>
    </row>
    <row r="109" spans="2:10" ht="12" customHeight="1">
      <c r="B109"/>
      <c r="C109"/>
      <c r="D109"/>
      <c r="E109"/>
      <c r="F109"/>
      <c r="G109"/>
      <c r="H109"/>
      <c r="I109"/>
      <c r="J109"/>
    </row>
    <row r="110" spans="2:10" ht="12" customHeight="1">
      <c r="B110"/>
      <c r="C110"/>
      <c r="D110"/>
      <c r="E110"/>
      <c r="F110"/>
      <c r="G110"/>
      <c r="H110"/>
      <c r="I110"/>
      <c r="J110"/>
    </row>
    <row r="111" spans="2:10" ht="12" customHeight="1">
      <c r="B111"/>
      <c r="C111"/>
      <c r="D111"/>
      <c r="E111"/>
      <c r="F111"/>
      <c r="G111"/>
      <c r="H111"/>
      <c r="I111"/>
      <c r="J111"/>
    </row>
    <row r="112" spans="2:10" ht="12" customHeight="1">
      <c r="B112"/>
      <c r="C112"/>
      <c r="D112"/>
      <c r="E112"/>
      <c r="F112"/>
      <c r="G112"/>
      <c r="H112"/>
      <c r="I112"/>
      <c r="J112"/>
    </row>
    <row r="113" spans="2:10" ht="12" customHeight="1">
      <c r="B113"/>
      <c r="C113"/>
      <c r="D113"/>
      <c r="E113"/>
      <c r="F113"/>
      <c r="G113"/>
      <c r="H113"/>
      <c r="I113"/>
      <c r="J113"/>
    </row>
    <row r="114" spans="2:10" ht="12" customHeight="1">
      <c r="B114"/>
      <c r="C114"/>
      <c r="D114"/>
      <c r="E114"/>
      <c r="F114"/>
      <c r="G114"/>
      <c r="H114"/>
      <c r="I114"/>
      <c r="J114"/>
    </row>
    <row r="115" spans="2:10" ht="12" customHeight="1">
      <c r="B115"/>
      <c r="C115"/>
      <c r="D115"/>
      <c r="E115"/>
      <c r="F115"/>
      <c r="G115"/>
      <c r="H115"/>
      <c r="I115"/>
      <c r="J115"/>
    </row>
    <row r="116" spans="2:10" ht="12" customHeight="1">
      <c r="B116"/>
      <c r="C116"/>
      <c r="D116"/>
      <c r="E116"/>
      <c r="F116"/>
      <c r="G116"/>
      <c r="H116"/>
      <c r="I116"/>
      <c r="J116"/>
    </row>
    <row r="117" spans="2:10" ht="12" customHeight="1">
      <c r="B117"/>
      <c r="C117"/>
      <c r="D117"/>
      <c r="E117"/>
      <c r="F117"/>
      <c r="G117"/>
      <c r="H117"/>
      <c r="I117"/>
      <c r="J117"/>
    </row>
    <row r="118" spans="2:10" ht="12" customHeight="1">
      <c r="B118"/>
      <c r="C118"/>
      <c r="D118"/>
      <c r="E118"/>
      <c r="F118"/>
      <c r="G118"/>
      <c r="H118"/>
      <c r="I118"/>
      <c r="J118"/>
    </row>
    <row r="119" spans="2:10" ht="12" customHeight="1">
      <c r="B119"/>
      <c r="C119"/>
      <c r="D119"/>
      <c r="E119"/>
      <c r="F119"/>
      <c r="G119"/>
      <c r="H119"/>
      <c r="I119"/>
      <c r="J119"/>
    </row>
    <row r="120" spans="2:10" ht="12" customHeight="1">
      <c r="B120"/>
      <c r="C120"/>
      <c r="D120"/>
      <c r="E120"/>
      <c r="F120"/>
      <c r="G120"/>
      <c r="H120"/>
      <c r="I120"/>
      <c r="J120"/>
    </row>
    <row r="121" spans="2:10" ht="12" customHeight="1">
      <c r="B121"/>
      <c r="C121"/>
      <c r="D121"/>
      <c r="E121"/>
      <c r="F121"/>
      <c r="G121"/>
      <c r="H121"/>
      <c r="I121"/>
      <c r="J121"/>
    </row>
    <row r="122" spans="2:10" ht="12" customHeight="1">
      <c r="B122"/>
      <c r="C122"/>
      <c r="D122"/>
      <c r="E122"/>
      <c r="F122"/>
      <c r="G122"/>
      <c r="H122"/>
      <c r="I122"/>
      <c r="J122"/>
    </row>
    <row r="123" spans="2:10" ht="12" customHeight="1">
      <c r="B123"/>
      <c r="C123"/>
      <c r="D123"/>
      <c r="E123"/>
      <c r="F123"/>
      <c r="G123"/>
      <c r="H123"/>
      <c r="I123"/>
      <c r="J123"/>
    </row>
    <row r="124" spans="2:10" ht="12" customHeight="1">
      <c r="B124"/>
      <c r="C124"/>
      <c r="D124"/>
      <c r="E124"/>
      <c r="F124"/>
      <c r="G124"/>
      <c r="H124"/>
      <c r="I124"/>
      <c r="J124"/>
    </row>
    <row r="125" spans="2:10" ht="12" customHeight="1">
      <c r="B125"/>
      <c r="C125"/>
      <c r="D125"/>
      <c r="E125"/>
      <c r="F125"/>
      <c r="G125"/>
      <c r="H125"/>
      <c r="I125"/>
      <c r="J125"/>
    </row>
    <row r="126" spans="2:10" ht="12" customHeight="1">
      <c r="B126"/>
      <c r="C126"/>
      <c r="D126"/>
      <c r="E126"/>
      <c r="F126"/>
      <c r="G126"/>
      <c r="H126"/>
      <c r="I126"/>
      <c r="J126"/>
    </row>
    <row r="127" spans="2:10" ht="12" customHeight="1">
      <c r="B127"/>
      <c r="C127"/>
      <c r="D127"/>
      <c r="E127"/>
      <c r="F127"/>
      <c r="G127"/>
      <c r="H127"/>
      <c r="I127"/>
      <c r="J127"/>
    </row>
    <row r="128" spans="2:10" ht="12" customHeight="1">
      <c r="B128"/>
      <c r="C128"/>
      <c r="D128"/>
      <c r="E128"/>
      <c r="F128"/>
      <c r="G128"/>
      <c r="H128"/>
      <c r="I128"/>
      <c r="J128"/>
    </row>
    <row r="129" spans="2:10" ht="12" customHeight="1">
      <c r="B129"/>
      <c r="C129"/>
      <c r="D129"/>
      <c r="E129"/>
      <c r="F129"/>
      <c r="G129"/>
      <c r="H129"/>
      <c r="I129"/>
      <c r="J129"/>
    </row>
    <row r="130" spans="2:10" ht="12" customHeight="1">
      <c r="B130"/>
      <c r="C130"/>
      <c r="D130"/>
      <c r="E130"/>
      <c r="F130"/>
      <c r="G130"/>
      <c r="H130"/>
      <c r="I130"/>
      <c r="J130"/>
    </row>
    <row r="131" spans="2:10" ht="12" customHeight="1">
      <c r="B131"/>
      <c r="C131"/>
      <c r="D131"/>
      <c r="E131"/>
      <c r="F131"/>
      <c r="G131"/>
      <c r="H131"/>
      <c r="I131"/>
      <c r="J131"/>
    </row>
    <row r="132" spans="2:10" ht="12" customHeight="1">
      <c r="B132"/>
      <c r="C132"/>
      <c r="D132"/>
      <c r="E132"/>
      <c r="F132"/>
      <c r="G132"/>
      <c r="H132"/>
      <c r="I132"/>
      <c r="J132"/>
    </row>
    <row r="133" spans="2:10" ht="12" customHeight="1">
      <c r="B133"/>
      <c r="C133"/>
      <c r="D133"/>
      <c r="E133"/>
      <c r="F133"/>
      <c r="G133"/>
      <c r="H133"/>
      <c r="I133"/>
      <c r="J133"/>
    </row>
    <row r="134" spans="2:10" ht="12" customHeight="1">
      <c r="B134"/>
      <c r="C134"/>
      <c r="D134"/>
      <c r="E134"/>
      <c r="F134"/>
      <c r="G134"/>
      <c r="H134"/>
      <c r="I134"/>
      <c r="J134"/>
    </row>
    <row r="135" spans="2:10" ht="12" customHeight="1">
      <c r="B135"/>
      <c r="C135"/>
      <c r="D135"/>
      <c r="E135"/>
      <c r="F135"/>
      <c r="G135"/>
      <c r="H135"/>
      <c r="I135"/>
      <c r="J135"/>
    </row>
    <row r="136" spans="2:10" ht="12" customHeight="1">
      <c r="B136"/>
      <c r="C136"/>
      <c r="D136"/>
      <c r="E136"/>
      <c r="F136"/>
      <c r="G136"/>
      <c r="H136"/>
      <c r="I136"/>
      <c r="J136"/>
    </row>
    <row r="137" spans="2:10" ht="12" customHeight="1">
      <c r="B137"/>
      <c r="C137"/>
      <c r="D137"/>
      <c r="E137"/>
      <c r="F137"/>
      <c r="G137"/>
      <c r="H137"/>
      <c r="I137"/>
      <c r="J137"/>
    </row>
    <row r="138" spans="2:10" ht="12" customHeight="1">
      <c r="B138"/>
      <c r="C138"/>
      <c r="D138"/>
      <c r="E138"/>
      <c r="F138"/>
      <c r="G138"/>
      <c r="H138"/>
      <c r="I138"/>
      <c r="J138"/>
    </row>
    <row r="139" spans="2:10" ht="12" customHeight="1">
      <c r="B139"/>
      <c r="C139"/>
      <c r="D139"/>
      <c r="E139"/>
      <c r="F139"/>
      <c r="G139"/>
      <c r="H139"/>
      <c r="I139"/>
      <c r="J139"/>
    </row>
    <row r="140" spans="2:10" ht="12" customHeight="1">
      <c r="B140"/>
      <c r="C140"/>
      <c r="D140"/>
      <c r="E140"/>
      <c r="F140"/>
      <c r="G140"/>
      <c r="H140"/>
      <c r="I140"/>
      <c r="J140"/>
    </row>
    <row r="141" spans="2:10" ht="12" customHeight="1">
      <c r="B141"/>
      <c r="C141"/>
      <c r="D141"/>
      <c r="E141"/>
      <c r="F141"/>
      <c r="G141"/>
      <c r="H141"/>
      <c r="I141"/>
      <c r="J141"/>
    </row>
    <row r="142" spans="2:10" ht="12" customHeight="1">
      <c r="B142"/>
      <c r="C142"/>
      <c r="D142"/>
      <c r="E142"/>
      <c r="F142"/>
      <c r="G142"/>
      <c r="H142"/>
      <c r="I142"/>
      <c r="J142"/>
    </row>
    <row r="143" spans="2:10" ht="12" customHeight="1">
      <c r="B143"/>
      <c r="C143"/>
      <c r="D143"/>
      <c r="E143"/>
      <c r="F143"/>
      <c r="G143"/>
      <c r="H143"/>
      <c r="I143"/>
      <c r="J143"/>
    </row>
    <row r="144" spans="2:10" ht="12" customHeight="1">
      <c r="B144"/>
      <c r="C144"/>
      <c r="D144"/>
      <c r="E144"/>
      <c r="F144"/>
      <c r="G144"/>
      <c r="H144"/>
      <c r="I144"/>
      <c r="J144"/>
    </row>
    <row r="145" spans="2:10" ht="12" customHeight="1">
      <c r="B145"/>
      <c r="C145"/>
      <c r="D145"/>
      <c r="E145"/>
      <c r="F145"/>
      <c r="G145"/>
      <c r="H145"/>
      <c r="I145"/>
      <c r="J145"/>
    </row>
    <row r="146" spans="2:10" ht="12" customHeight="1">
      <c r="B146"/>
      <c r="C146"/>
      <c r="D146"/>
      <c r="E146"/>
      <c r="F146"/>
      <c r="G146"/>
      <c r="H146"/>
      <c r="I146"/>
      <c r="J146"/>
    </row>
    <row r="147" spans="2:10" ht="12" customHeight="1">
      <c r="B147"/>
      <c r="C147"/>
      <c r="D147"/>
      <c r="E147"/>
      <c r="F147"/>
      <c r="G147"/>
      <c r="H147"/>
      <c r="I147"/>
      <c r="J147"/>
    </row>
    <row r="148" spans="2:10" ht="12" customHeight="1">
      <c r="B148"/>
      <c r="C148"/>
      <c r="D148"/>
      <c r="E148"/>
      <c r="F148"/>
      <c r="G148"/>
      <c r="H148"/>
      <c r="I148"/>
      <c r="J148"/>
    </row>
    <row r="149" spans="2:10" ht="12" customHeight="1">
      <c r="B149"/>
      <c r="C149"/>
      <c r="D149"/>
      <c r="E149"/>
      <c r="F149"/>
      <c r="G149"/>
      <c r="H149"/>
      <c r="I149"/>
      <c r="J149"/>
    </row>
    <row r="150" spans="2:10" ht="12" customHeight="1">
      <c r="B150"/>
      <c r="C150"/>
      <c r="D150"/>
      <c r="E150"/>
      <c r="F150"/>
      <c r="G150"/>
      <c r="H150"/>
      <c r="I150"/>
      <c r="J150"/>
    </row>
    <row r="151" spans="2:10" ht="12" customHeight="1">
      <c r="B151"/>
      <c r="C151"/>
      <c r="D151"/>
      <c r="E151"/>
      <c r="F151"/>
      <c r="G151"/>
      <c r="H151"/>
      <c r="I151"/>
      <c r="J151"/>
    </row>
    <row r="152" spans="2:10" ht="12" customHeight="1">
      <c r="B152"/>
      <c r="C152"/>
      <c r="D152"/>
      <c r="E152"/>
      <c r="F152"/>
      <c r="G152"/>
      <c r="H152"/>
      <c r="I152"/>
      <c r="J152"/>
    </row>
    <row r="153" spans="2:10" ht="12" customHeight="1">
      <c r="B153"/>
      <c r="C153"/>
      <c r="D153"/>
      <c r="E153"/>
      <c r="F153"/>
      <c r="G153"/>
      <c r="H153"/>
      <c r="I153"/>
      <c r="J153"/>
    </row>
    <row r="154" spans="2:10" ht="12" customHeight="1">
      <c r="B154"/>
      <c r="C154"/>
      <c r="D154"/>
      <c r="E154"/>
      <c r="F154"/>
      <c r="G154"/>
      <c r="H154"/>
      <c r="I154"/>
      <c r="J154"/>
    </row>
    <row r="155" spans="2:10" ht="12" customHeight="1">
      <c r="B155"/>
      <c r="C155"/>
      <c r="D155"/>
      <c r="E155"/>
      <c r="F155"/>
      <c r="G155"/>
      <c r="H155"/>
      <c r="I155"/>
      <c r="J155"/>
    </row>
    <row r="156" spans="2:10" ht="12" customHeight="1">
      <c r="B156"/>
      <c r="C156"/>
      <c r="D156"/>
      <c r="E156"/>
      <c r="F156"/>
      <c r="G156"/>
      <c r="H156"/>
      <c r="I156"/>
      <c r="J156"/>
    </row>
    <row r="157" spans="2:10" ht="12" customHeight="1">
      <c r="B157"/>
      <c r="C157"/>
      <c r="D157"/>
      <c r="E157"/>
      <c r="F157"/>
      <c r="G157"/>
      <c r="H157"/>
      <c r="I157"/>
      <c r="J157"/>
    </row>
    <row r="158" spans="2:10" ht="12" customHeight="1">
      <c r="B158"/>
      <c r="C158"/>
      <c r="D158"/>
      <c r="E158"/>
      <c r="F158"/>
      <c r="G158"/>
      <c r="H158"/>
      <c r="I158"/>
      <c r="J158"/>
    </row>
    <row r="159" spans="2:10" ht="12" customHeight="1">
      <c r="B159"/>
      <c r="C159"/>
      <c r="D159"/>
      <c r="E159"/>
      <c r="F159"/>
      <c r="G159"/>
      <c r="H159"/>
      <c r="I159"/>
      <c r="J159"/>
    </row>
    <row r="160" spans="2:10" ht="12" customHeight="1">
      <c r="B160"/>
      <c r="C160"/>
      <c r="D160"/>
      <c r="E160"/>
      <c r="F160"/>
      <c r="G160"/>
      <c r="H160"/>
      <c r="I160"/>
      <c r="J160"/>
    </row>
    <row r="161" spans="2:10" ht="12" customHeight="1">
      <c r="B161"/>
      <c r="C161"/>
      <c r="D161"/>
      <c r="E161"/>
      <c r="F161"/>
      <c r="G161"/>
      <c r="H161"/>
      <c r="I161"/>
      <c r="J161"/>
    </row>
    <row r="162" spans="2:10" ht="12" customHeight="1">
      <c r="B162"/>
      <c r="C162"/>
      <c r="D162"/>
      <c r="E162"/>
      <c r="F162"/>
      <c r="G162"/>
      <c r="H162"/>
      <c r="I162"/>
      <c r="J162"/>
    </row>
    <row r="163" spans="2:10" ht="12" customHeight="1">
      <c r="B163"/>
      <c r="C163"/>
      <c r="D163"/>
      <c r="E163"/>
      <c r="F163"/>
      <c r="G163"/>
      <c r="H163"/>
      <c r="I163"/>
      <c r="J163"/>
    </row>
    <row r="164" spans="2:10" ht="12" customHeight="1">
      <c r="B164"/>
      <c r="C164"/>
      <c r="D164"/>
      <c r="E164"/>
      <c r="F164"/>
      <c r="G164"/>
      <c r="H164"/>
      <c r="I164"/>
      <c r="J164"/>
    </row>
    <row r="165" spans="2:10" ht="12" customHeight="1">
      <c r="B165"/>
      <c r="C165"/>
      <c r="D165"/>
      <c r="E165"/>
      <c r="F165"/>
      <c r="G165"/>
      <c r="H165"/>
      <c r="I165"/>
      <c r="J165"/>
    </row>
    <row r="166" spans="2:10" ht="12" customHeight="1">
      <c r="B166"/>
      <c r="C166"/>
      <c r="D166"/>
      <c r="E166"/>
      <c r="F166"/>
      <c r="G166"/>
      <c r="H166"/>
      <c r="I166"/>
      <c r="J166"/>
    </row>
    <row r="167" spans="2:10" ht="12" customHeight="1">
      <c r="B167"/>
      <c r="C167"/>
      <c r="D167"/>
      <c r="E167"/>
      <c r="F167"/>
      <c r="G167"/>
      <c r="H167"/>
      <c r="I167"/>
      <c r="J167"/>
    </row>
    <row r="168" spans="2:10" ht="12" customHeight="1">
      <c r="B168"/>
      <c r="C168"/>
      <c r="D168"/>
      <c r="E168"/>
      <c r="F168"/>
      <c r="G168"/>
      <c r="H168"/>
      <c r="I168"/>
      <c r="J168"/>
    </row>
    <row r="169" spans="2:10" ht="12" customHeight="1">
      <c r="B169"/>
      <c r="C169"/>
      <c r="D169"/>
      <c r="E169"/>
      <c r="F169"/>
      <c r="G169"/>
      <c r="H169"/>
      <c r="I169"/>
      <c r="J169"/>
    </row>
    <row r="170" spans="2:10" ht="12" customHeight="1">
      <c r="B170"/>
      <c r="C170"/>
      <c r="D170"/>
      <c r="E170"/>
      <c r="F170"/>
      <c r="G170"/>
      <c r="H170"/>
      <c r="I170"/>
      <c r="J170"/>
    </row>
    <row r="171" spans="2:10" ht="12" customHeight="1">
      <c r="B171"/>
      <c r="C171"/>
      <c r="D171"/>
      <c r="E171"/>
      <c r="F171"/>
      <c r="G171"/>
      <c r="H171"/>
      <c r="I171"/>
      <c r="J171"/>
    </row>
    <row r="172" spans="2:10" ht="12" customHeight="1">
      <c r="B172"/>
      <c r="C172"/>
      <c r="D172"/>
      <c r="E172"/>
      <c r="F172"/>
      <c r="G172"/>
      <c r="H172"/>
      <c r="I172"/>
      <c r="J172"/>
    </row>
    <row r="173" spans="2:10" ht="12" customHeight="1">
      <c r="B173"/>
      <c r="C173"/>
      <c r="D173"/>
      <c r="E173"/>
      <c r="F173"/>
      <c r="G173"/>
      <c r="H173"/>
      <c r="I173"/>
      <c r="J173"/>
    </row>
    <row r="174" spans="2:10" ht="12" customHeight="1">
      <c r="B174"/>
      <c r="C174"/>
      <c r="D174"/>
      <c r="E174"/>
      <c r="F174"/>
      <c r="G174"/>
      <c r="H174"/>
      <c r="I174"/>
      <c r="J174"/>
    </row>
    <row r="175" spans="2:10" ht="12" customHeight="1">
      <c r="B175"/>
      <c r="C175"/>
      <c r="D175"/>
      <c r="E175"/>
      <c r="F175"/>
      <c r="G175"/>
      <c r="H175"/>
      <c r="I175"/>
      <c r="J175"/>
    </row>
    <row r="176" spans="2:10" ht="12" customHeight="1">
      <c r="B176"/>
      <c r="C176"/>
      <c r="D176"/>
      <c r="E176"/>
      <c r="F176"/>
      <c r="G176"/>
      <c r="H176"/>
      <c r="I176"/>
      <c r="J176"/>
    </row>
    <row r="177" spans="2:10" ht="12" customHeight="1">
      <c r="B177"/>
      <c r="C177"/>
      <c r="D177"/>
      <c r="E177"/>
      <c r="F177"/>
      <c r="G177"/>
      <c r="H177"/>
      <c r="I177"/>
      <c r="J177"/>
    </row>
    <row r="178" spans="2:10" ht="12" customHeight="1">
      <c r="B178"/>
      <c r="C178"/>
      <c r="D178"/>
      <c r="E178"/>
      <c r="F178"/>
      <c r="G178"/>
      <c r="H178"/>
      <c r="I178"/>
      <c r="J178"/>
    </row>
    <row r="179" spans="2:10" ht="12" customHeight="1">
      <c r="B179"/>
      <c r="C179"/>
      <c r="D179"/>
      <c r="E179"/>
      <c r="F179"/>
      <c r="G179"/>
      <c r="H179"/>
      <c r="I179"/>
      <c r="J179"/>
    </row>
    <row r="180" spans="2:10" ht="12" customHeight="1">
      <c r="B180"/>
      <c r="C180"/>
      <c r="D180"/>
      <c r="E180"/>
      <c r="F180"/>
      <c r="G180"/>
      <c r="H180"/>
      <c r="I180"/>
      <c r="J180"/>
    </row>
    <row r="181" spans="2:10" ht="12" customHeight="1">
      <c r="B181"/>
      <c r="C181"/>
      <c r="D181"/>
      <c r="E181"/>
      <c r="F181"/>
      <c r="G181"/>
      <c r="H181"/>
      <c r="I181"/>
      <c r="J181"/>
    </row>
    <row r="182" spans="2:10" ht="12" customHeight="1">
      <c r="B182"/>
      <c r="C182"/>
      <c r="D182"/>
      <c r="E182"/>
      <c r="F182"/>
      <c r="G182"/>
      <c r="H182"/>
      <c r="I182"/>
      <c r="J182"/>
    </row>
    <row r="183" spans="2:10" ht="12" customHeight="1">
      <c r="B183"/>
      <c r="C183"/>
      <c r="D183"/>
      <c r="E183"/>
      <c r="F183"/>
      <c r="G183"/>
      <c r="H183"/>
      <c r="I183"/>
      <c r="J183"/>
    </row>
    <row r="184" spans="2:10" ht="12" customHeight="1">
      <c r="B184"/>
      <c r="C184"/>
      <c r="D184"/>
      <c r="E184"/>
      <c r="F184"/>
      <c r="G184"/>
      <c r="H184"/>
      <c r="I184"/>
      <c r="J184"/>
    </row>
    <row r="185" spans="2:10" ht="12" customHeight="1">
      <c r="B185"/>
      <c r="C185"/>
      <c r="D185"/>
      <c r="E185"/>
      <c r="F185"/>
      <c r="G185"/>
      <c r="H185"/>
      <c r="I185"/>
      <c r="J185"/>
    </row>
    <row r="186" spans="2:10" ht="12" customHeight="1">
      <c r="B186"/>
      <c r="C186"/>
      <c r="D186"/>
      <c r="E186"/>
      <c r="F186"/>
      <c r="G186"/>
      <c r="H186"/>
      <c r="I186"/>
      <c r="J186"/>
    </row>
    <row r="187" spans="2:10" ht="12" customHeight="1">
      <c r="B187"/>
      <c r="C187"/>
      <c r="D187"/>
      <c r="E187"/>
      <c r="F187"/>
      <c r="G187"/>
      <c r="H187"/>
      <c r="I187"/>
      <c r="J187"/>
    </row>
    <row r="188" spans="2:10" ht="12" customHeight="1">
      <c r="B188"/>
      <c r="C188"/>
      <c r="D188"/>
      <c r="E188"/>
      <c r="F188"/>
      <c r="G188"/>
      <c r="H188"/>
      <c r="I188"/>
      <c r="J188"/>
    </row>
    <row r="189" spans="2:10" ht="12" customHeight="1">
      <c r="B189"/>
      <c r="C189"/>
      <c r="D189"/>
      <c r="E189"/>
      <c r="F189"/>
      <c r="G189"/>
      <c r="H189"/>
      <c r="I189"/>
      <c r="J189"/>
    </row>
    <row r="190" spans="2:10" ht="12" customHeight="1">
      <c r="B190"/>
      <c r="C190"/>
      <c r="D190"/>
      <c r="E190"/>
      <c r="F190"/>
      <c r="G190"/>
      <c r="H190"/>
      <c r="I190"/>
      <c r="J190"/>
    </row>
    <row r="191" spans="2:10" ht="12" customHeight="1">
      <c r="B191"/>
      <c r="C191"/>
      <c r="D191"/>
      <c r="E191"/>
      <c r="F191"/>
      <c r="G191"/>
      <c r="H191"/>
      <c r="I191"/>
      <c r="J191"/>
    </row>
    <row r="192" spans="2:10" ht="12" customHeight="1">
      <c r="B192"/>
      <c r="C192"/>
      <c r="D192"/>
      <c r="E192"/>
      <c r="F192"/>
      <c r="G192"/>
      <c r="H192"/>
      <c r="I192"/>
      <c r="J192"/>
    </row>
    <row r="193" spans="2:10" ht="12" customHeight="1">
      <c r="B193"/>
      <c r="C193"/>
      <c r="D193"/>
      <c r="E193"/>
      <c r="F193"/>
      <c r="G193"/>
      <c r="H193"/>
      <c r="I193"/>
      <c r="J193"/>
    </row>
    <row r="194" spans="2:10" ht="12" customHeight="1">
      <c r="B194"/>
      <c r="C194"/>
      <c r="D194"/>
      <c r="E194"/>
      <c r="F194"/>
      <c r="G194"/>
      <c r="H194"/>
      <c r="I194"/>
      <c r="J194"/>
    </row>
    <row r="195" spans="2:10" ht="12" customHeight="1">
      <c r="B195"/>
      <c r="C195"/>
      <c r="D195"/>
      <c r="E195"/>
      <c r="F195"/>
      <c r="G195"/>
      <c r="H195"/>
      <c r="I195"/>
      <c r="J195"/>
    </row>
    <row r="196" spans="2:10" ht="12" customHeight="1">
      <c r="B196"/>
      <c r="C196"/>
      <c r="D196"/>
      <c r="E196"/>
      <c r="F196"/>
      <c r="G196"/>
      <c r="H196"/>
      <c r="I196"/>
      <c r="J196"/>
    </row>
    <row r="197" spans="2:10" ht="12" customHeight="1">
      <c r="B197"/>
      <c r="C197"/>
      <c r="D197"/>
      <c r="E197"/>
      <c r="F197"/>
      <c r="G197"/>
      <c r="H197"/>
      <c r="I197"/>
      <c r="J197"/>
    </row>
    <row r="198" spans="2:10" ht="12" customHeight="1">
      <c r="B198"/>
      <c r="C198"/>
      <c r="D198"/>
      <c r="E198"/>
      <c r="F198"/>
      <c r="G198"/>
      <c r="H198"/>
      <c r="I198"/>
      <c r="J198"/>
    </row>
    <row r="199" spans="2:10" ht="12" customHeight="1">
      <c r="B199"/>
      <c r="C199"/>
      <c r="D199"/>
      <c r="E199"/>
      <c r="F199"/>
      <c r="G199"/>
      <c r="H199"/>
      <c r="I199"/>
      <c r="J199"/>
    </row>
    <row r="200" spans="2:10" ht="12" customHeight="1">
      <c r="B200"/>
      <c r="C200"/>
      <c r="D200"/>
      <c r="E200"/>
      <c r="F200"/>
      <c r="G200"/>
      <c r="H200"/>
      <c r="I200"/>
      <c r="J200"/>
    </row>
    <row r="201" spans="2:10" ht="12" customHeight="1">
      <c r="B201"/>
      <c r="C201"/>
      <c r="D201"/>
      <c r="E201"/>
      <c r="F201"/>
      <c r="G201"/>
      <c r="H201"/>
      <c r="I201"/>
      <c r="J201"/>
    </row>
    <row r="202" spans="2:10" ht="12" customHeight="1">
      <c r="B202"/>
      <c r="C202"/>
      <c r="D202"/>
      <c r="E202"/>
      <c r="F202"/>
      <c r="G202"/>
      <c r="H202"/>
      <c r="I202"/>
      <c r="J202"/>
    </row>
    <row r="203" spans="2:10" ht="12" customHeight="1">
      <c r="B203"/>
      <c r="C203"/>
      <c r="D203"/>
      <c r="E203"/>
      <c r="F203"/>
      <c r="G203"/>
      <c r="H203"/>
      <c r="I203"/>
      <c r="J203"/>
    </row>
    <row r="204" spans="2:10" ht="12" customHeight="1">
      <c r="B204"/>
      <c r="C204"/>
      <c r="D204"/>
      <c r="E204"/>
      <c r="F204"/>
      <c r="G204"/>
      <c r="H204"/>
      <c r="I204"/>
      <c r="J204"/>
    </row>
    <row r="205" spans="2:10" ht="12" customHeight="1">
      <c r="B205"/>
      <c r="C205"/>
      <c r="D205"/>
      <c r="E205"/>
      <c r="F205"/>
      <c r="G205"/>
      <c r="H205"/>
      <c r="I205"/>
      <c r="J205"/>
    </row>
    <row r="206" spans="2:10" ht="12" customHeight="1">
      <c r="B206"/>
      <c r="C206"/>
      <c r="D206"/>
      <c r="E206"/>
      <c r="F206"/>
      <c r="G206"/>
      <c r="H206"/>
      <c r="I206"/>
      <c r="J206"/>
    </row>
    <row r="207" spans="2:10" ht="12" customHeight="1">
      <c r="B207"/>
      <c r="C207"/>
      <c r="D207"/>
      <c r="E207"/>
      <c r="F207"/>
      <c r="G207"/>
      <c r="H207"/>
      <c r="I207"/>
      <c r="J207"/>
    </row>
    <row r="208" spans="2:10" ht="12" customHeight="1">
      <c r="B208"/>
      <c r="C208"/>
      <c r="D208"/>
      <c r="E208"/>
      <c r="F208"/>
      <c r="G208"/>
      <c r="H208"/>
      <c r="I208"/>
      <c r="J208"/>
    </row>
    <row r="209" spans="2:10" ht="12" customHeight="1">
      <c r="B209"/>
      <c r="C209"/>
      <c r="D209"/>
      <c r="E209"/>
      <c r="F209"/>
      <c r="G209"/>
      <c r="H209"/>
      <c r="I209"/>
      <c r="J209"/>
    </row>
    <row r="210" spans="2:10" ht="12" customHeight="1">
      <c r="B210"/>
      <c r="C210"/>
      <c r="D210"/>
      <c r="E210"/>
      <c r="F210"/>
      <c r="G210"/>
      <c r="H210"/>
      <c r="I210"/>
      <c r="J210"/>
    </row>
    <row r="211" spans="2:10" ht="12" customHeight="1">
      <c r="B211"/>
      <c r="C211"/>
      <c r="D211"/>
      <c r="E211"/>
      <c r="F211"/>
      <c r="G211"/>
      <c r="H211"/>
      <c r="I211"/>
      <c r="J211"/>
    </row>
    <row r="212" spans="2:10" ht="12" customHeight="1">
      <c r="B212"/>
      <c r="C212"/>
      <c r="D212"/>
      <c r="E212"/>
      <c r="F212"/>
      <c r="G212"/>
      <c r="H212"/>
      <c r="I212"/>
      <c r="J212"/>
    </row>
    <row r="213" spans="2:10" ht="12" customHeight="1">
      <c r="B213"/>
      <c r="C213"/>
      <c r="D213"/>
      <c r="E213"/>
      <c r="F213"/>
      <c r="G213"/>
      <c r="H213"/>
      <c r="I213"/>
      <c r="J213"/>
    </row>
    <row r="214" spans="2:10" ht="12" customHeight="1">
      <c r="B214"/>
      <c r="C214"/>
      <c r="D214"/>
      <c r="E214"/>
      <c r="F214"/>
      <c r="G214"/>
      <c r="H214"/>
      <c r="I214"/>
      <c r="J214"/>
    </row>
    <row r="215" spans="2:10" ht="12" customHeight="1">
      <c r="B215"/>
      <c r="C215"/>
      <c r="D215"/>
      <c r="E215"/>
      <c r="F215"/>
      <c r="G215"/>
      <c r="H215"/>
      <c r="I215"/>
      <c r="J215"/>
    </row>
    <row r="216" spans="2:10" ht="12" customHeight="1">
      <c r="B216"/>
      <c r="C216"/>
      <c r="D216"/>
      <c r="E216"/>
      <c r="F216"/>
      <c r="G216"/>
      <c r="H216"/>
      <c r="I216"/>
      <c r="J216"/>
    </row>
    <row r="217" spans="2:10" ht="12" customHeight="1">
      <c r="B217"/>
      <c r="C217"/>
      <c r="D217"/>
      <c r="E217"/>
      <c r="F217"/>
      <c r="G217"/>
      <c r="H217"/>
      <c r="I217"/>
      <c r="J217"/>
    </row>
    <row r="218" spans="2:10" ht="12" customHeight="1">
      <c r="B218"/>
      <c r="C218"/>
      <c r="D218"/>
      <c r="E218"/>
      <c r="F218"/>
      <c r="G218"/>
      <c r="H218"/>
      <c r="I218"/>
      <c r="J218"/>
    </row>
    <row r="219" spans="2:10" ht="12" customHeight="1">
      <c r="B219"/>
      <c r="C219"/>
      <c r="D219"/>
      <c r="E219"/>
      <c r="F219"/>
      <c r="G219"/>
      <c r="H219"/>
      <c r="I219"/>
      <c r="J219"/>
    </row>
    <row r="220" spans="2:10" ht="12" customHeight="1">
      <c r="B220"/>
      <c r="C220"/>
      <c r="D220"/>
      <c r="E220"/>
      <c r="F220"/>
      <c r="G220"/>
      <c r="H220"/>
      <c r="I220"/>
      <c r="J220"/>
    </row>
    <row r="221" spans="2:10" ht="12" customHeight="1">
      <c r="B221"/>
      <c r="C221"/>
      <c r="D221"/>
      <c r="E221"/>
      <c r="F221"/>
      <c r="G221"/>
      <c r="H221"/>
      <c r="I221"/>
      <c r="J221"/>
    </row>
    <row r="222" spans="2:10" ht="12" customHeight="1">
      <c r="B222"/>
      <c r="C222"/>
      <c r="D222"/>
      <c r="E222"/>
      <c r="F222"/>
      <c r="G222"/>
      <c r="H222"/>
      <c r="I222"/>
      <c r="J222"/>
    </row>
    <row r="223" spans="2:10" ht="12" customHeight="1">
      <c r="B223"/>
      <c r="C223"/>
      <c r="D223"/>
      <c r="E223"/>
      <c r="F223"/>
      <c r="G223"/>
      <c r="H223"/>
      <c r="I223"/>
      <c r="J223"/>
    </row>
    <row r="224" spans="2:10" ht="12" customHeight="1">
      <c r="B224"/>
      <c r="C224"/>
      <c r="D224"/>
      <c r="E224"/>
      <c r="F224"/>
      <c r="G224"/>
      <c r="H224"/>
      <c r="I224"/>
      <c r="J224"/>
    </row>
  </sheetData>
  <mergeCells count="11">
    <mergeCell ref="B20:J20"/>
    <mergeCell ref="B35:J35"/>
    <mergeCell ref="B5:J5"/>
    <mergeCell ref="A1:J1"/>
    <mergeCell ref="E2:J2"/>
    <mergeCell ref="E3:G3"/>
    <mergeCell ref="H3:J3"/>
    <mergeCell ref="A2:A4"/>
    <mergeCell ref="B2:B4"/>
    <mergeCell ref="D2:D4"/>
    <mergeCell ref="C2:C4"/>
  </mergeCells>
  <phoneticPr fontId="0" type="noConversion"/>
  <pageMargins left="0.78740157480314965" right="0.78740157480314965" top="0.98425196850393704" bottom="0.78740157480314965" header="0.51181102362204722" footer="0.51181102362204722"/>
  <pageSetup paperSize="9" firstPageNumber="67" orientation="portrait" useFirstPageNumber="1" r:id="rId1"/>
  <headerFooter alignWithMargins="0">
    <oddHeader>&amp;C&amp;P</oddHeader>
    <oddFooter>&amp;C&amp;"Arial,Standard"&amp;6© Statistisches Landesamt des Freistaates Sachsen - B I 6 - j/15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B050"/>
  </sheetPr>
  <dimension ref="A1:E126"/>
  <sheetViews>
    <sheetView showGridLines="0" topLeftCell="A91" zoomScaleNormal="100" workbookViewId="0">
      <selection activeCell="D52" sqref="D52"/>
    </sheetView>
  </sheetViews>
  <sheetFormatPr baseColWidth="10" defaultRowHeight="12"/>
  <cols>
    <col min="1" max="1" width="17.85546875" customWidth="1"/>
    <col min="2" max="2" width="17.140625" customWidth="1"/>
    <col min="3" max="5" width="20.140625" customWidth="1"/>
  </cols>
  <sheetData>
    <row r="1" spans="1:5" ht="48" customHeight="1">
      <c r="A1" s="567" t="s">
        <v>293</v>
      </c>
      <c r="B1" s="567"/>
      <c r="C1" s="567"/>
      <c r="D1" s="567"/>
      <c r="E1" s="567"/>
    </row>
    <row r="2" spans="1:5" ht="36" customHeight="1">
      <c r="A2" s="74" t="s">
        <v>147</v>
      </c>
      <c r="B2" s="40" t="s">
        <v>221</v>
      </c>
      <c r="C2" s="40" t="s">
        <v>187</v>
      </c>
      <c r="D2" s="40" t="s">
        <v>188</v>
      </c>
      <c r="E2" s="169" t="s">
        <v>189</v>
      </c>
    </row>
    <row r="3" spans="1:5" ht="24" customHeight="1">
      <c r="A3" s="126">
        <v>1</v>
      </c>
      <c r="B3" s="131">
        <v>6</v>
      </c>
      <c r="C3" s="379">
        <v>216</v>
      </c>
      <c r="D3" s="379">
        <v>138</v>
      </c>
      <c r="E3" s="380">
        <v>78</v>
      </c>
    </row>
    <row r="4" spans="1:5">
      <c r="A4" s="126"/>
      <c r="B4" s="131">
        <v>7</v>
      </c>
      <c r="C4" s="379">
        <v>737</v>
      </c>
      <c r="D4" s="379">
        <v>478</v>
      </c>
      <c r="E4" s="380">
        <v>259</v>
      </c>
    </row>
    <row r="5" spans="1:5">
      <c r="A5" s="126"/>
      <c r="B5" s="131">
        <v>8</v>
      </c>
      <c r="C5" s="379">
        <v>229</v>
      </c>
      <c r="D5" s="379">
        <v>155</v>
      </c>
      <c r="E5" s="380">
        <v>74</v>
      </c>
    </row>
    <row r="6" spans="1:5">
      <c r="A6" s="126"/>
      <c r="B6" s="131">
        <v>9</v>
      </c>
      <c r="C6" s="379">
        <v>18</v>
      </c>
      <c r="D6" s="379">
        <v>11</v>
      </c>
      <c r="E6" s="380">
        <v>7</v>
      </c>
    </row>
    <row r="7" spans="1:5">
      <c r="A7" s="126"/>
      <c r="B7" s="161" t="s">
        <v>148</v>
      </c>
      <c r="C7" s="386">
        <v>1200</v>
      </c>
      <c r="D7" s="386">
        <v>782</v>
      </c>
      <c r="E7" s="387">
        <v>418</v>
      </c>
    </row>
    <row r="8" spans="1:5" ht="24" customHeight="1">
      <c r="A8" s="126">
        <v>2</v>
      </c>
      <c r="B8" s="201">
        <v>6</v>
      </c>
      <c r="C8" s="379">
        <v>2</v>
      </c>
      <c r="D8" s="379">
        <v>2</v>
      </c>
      <c r="E8" s="380">
        <v>0</v>
      </c>
    </row>
    <row r="9" spans="1:5">
      <c r="A9" s="126"/>
      <c r="B9" s="131">
        <v>7</v>
      </c>
      <c r="C9" s="379">
        <v>279</v>
      </c>
      <c r="D9" s="379">
        <v>183</v>
      </c>
      <c r="E9" s="380">
        <v>96</v>
      </c>
    </row>
    <row r="10" spans="1:5">
      <c r="A10" s="126"/>
      <c r="B10" s="131">
        <v>8</v>
      </c>
      <c r="C10" s="379">
        <v>836</v>
      </c>
      <c r="D10" s="379">
        <v>545</v>
      </c>
      <c r="E10" s="380">
        <v>291</v>
      </c>
    </row>
    <row r="11" spans="1:5">
      <c r="A11" s="126"/>
      <c r="B11" s="131">
        <v>9</v>
      </c>
      <c r="C11" s="379">
        <v>292</v>
      </c>
      <c r="D11" s="379">
        <v>202</v>
      </c>
      <c r="E11" s="380">
        <v>90</v>
      </c>
    </row>
    <row r="12" spans="1:5">
      <c r="A12" s="126"/>
      <c r="B12" s="131">
        <v>10</v>
      </c>
      <c r="C12" s="379">
        <v>19</v>
      </c>
      <c r="D12" s="379">
        <v>11</v>
      </c>
      <c r="E12" s="380">
        <v>8</v>
      </c>
    </row>
    <row r="13" spans="1:5" s="390" customFormat="1">
      <c r="A13" s="126"/>
      <c r="B13" s="131">
        <v>11</v>
      </c>
      <c r="C13" s="379">
        <v>2</v>
      </c>
      <c r="D13" s="379">
        <v>2</v>
      </c>
      <c r="E13" s="380">
        <v>0</v>
      </c>
    </row>
    <row r="14" spans="1:5">
      <c r="A14" s="126"/>
      <c r="B14" s="161" t="s">
        <v>148</v>
      </c>
      <c r="C14" s="386">
        <v>1430</v>
      </c>
      <c r="D14" s="386">
        <v>945</v>
      </c>
      <c r="E14" s="387">
        <v>485</v>
      </c>
    </row>
    <row r="15" spans="1:5" ht="24" customHeight="1">
      <c r="A15" s="126">
        <v>3</v>
      </c>
      <c r="B15" s="131">
        <v>8</v>
      </c>
      <c r="C15" s="379">
        <v>258</v>
      </c>
      <c r="D15" s="379">
        <v>164</v>
      </c>
      <c r="E15" s="380">
        <v>94</v>
      </c>
    </row>
    <row r="16" spans="1:5">
      <c r="A16" s="88"/>
      <c r="B16" s="131">
        <v>9</v>
      </c>
      <c r="C16" s="379">
        <v>980</v>
      </c>
      <c r="D16" s="379">
        <v>646</v>
      </c>
      <c r="E16" s="380">
        <v>334</v>
      </c>
    </row>
    <row r="17" spans="1:5">
      <c r="A17" s="126"/>
      <c r="B17" s="131">
        <v>10</v>
      </c>
      <c r="C17" s="379">
        <v>374</v>
      </c>
      <c r="D17" s="379">
        <v>251</v>
      </c>
      <c r="E17" s="380">
        <v>123</v>
      </c>
    </row>
    <row r="18" spans="1:5">
      <c r="A18" s="126"/>
      <c r="B18" s="131">
        <v>11</v>
      </c>
      <c r="C18" s="379">
        <v>36</v>
      </c>
      <c r="D18" s="379">
        <v>25</v>
      </c>
      <c r="E18" s="380">
        <v>11</v>
      </c>
    </row>
    <row r="19" spans="1:5">
      <c r="A19" s="126"/>
      <c r="B19" s="161" t="s">
        <v>148</v>
      </c>
      <c r="C19" s="386">
        <v>1648</v>
      </c>
      <c r="D19" s="386">
        <v>1086</v>
      </c>
      <c r="E19" s="387">
        <v>562</v>
      </c>
    </row>
    <row r="20" spans="1:5" ht="24" customHeight="1">
      <c r="A20" s="126">
        <v>4</v>
      </c>
      <c r="B20" s="131">
        <v>8</v>
      </c>
      <c r="C20" s="379">
        <v>6</v>
      </c>
      <c r="D20" s="379">
        <v>4</v>
      </c>
      <c r="E20" s="380">
        <v>2</v>
      </c>
    </row>
    <row r="21" spans="1:5">
      <c r="A21" s="126"/>
      <c r="B21" s="131">
        <v>9</v>
      </c>
      <c r="C21" s="379">
        <v>315</v>
      </c>
      <c r="D21" s="379">
        <v>200</v>
      </c>
      <c r="E21" s="380">
        <v>115</v>
      </c>
    </row>
    <row r="22" spans="1:5">
      <c r="A22" s="126"/>
      <c r="B22" s="144">
        <v>10</v>
      </c>
      <c r="C22" s="379">
        <v>939</v>
      </c>
      <c r="D22" s="379">
        <v>598</v>
      </c>
      <c r="E22" s="380">
        <v>341</v>
      </c>
    </row>
    <row r="23" spans="1:5">
      <c r="A23" s="126"/>
      <c r="B23" s="144">
        <v>11</v>
      </c>
      <c r="C23" s="379">
        <v>416</v>
      </c>
      <c r="D23" s="379">
        <v>279</v>
      </c>
      <c r="E23" s="380">
        <v>137</v>
      </c>
    </row>
    <row r="24" spans="1:5">
      <c r="A24" s="126"/>
      <c r="B24" s="144">
        <v>12</v>
      </c>
      <c r="C24" s="379">
        <v>49</v>
      </c>
      <c r="D24" s="379">
        <v>30</v>
      </c>
      <c r="E24" s="380">
        <v>19</v>
      </c>
    </row>
    <row r="25" spans="1:5">
      <c r="A25" s="126"/>
      <c r="B25" s="144">
        <v>13</v>
      </c>
      <c r="C25" s="379">
        <v>2</v>
      </c>
      <c r="D25" s="379">
        <v>1</v>
      </c>
      <c r="E25" s="380">
        <v>1</v>
      </c>
    </row>
    <row r="26" spans="1:5">
      <c r="A26" s="126"/>
      <c r="B26" s="145" t="s">
        <v>148</v>
      </c>
      <c r="C26" s="386">
        <v>1727</v>
      </c>
      <c r="D26" s="386">
        <v>1112</v>
      </c>
      <c r="E26" s="387">
        <v>615</v>
      </c>
    </row>
    <row r="27" spans="1:5" ht="24" customHeight="1">
      <c r="A27" s="126">
        <v>5</v>
      </c>
      <c r="B27" s="202">
        <v>9</v>
      </c>
      <c r="C27" s="379">
        <v>1</v>
      </c>
      <c r="D27" s="379">
        <v>0</v>
      </c>
      <c r="E27" s="380">
        <v>1</v>
      </c>
    </row>
    <row r="28" spans="1:5" ht="12" customHeight="1">
      <c r="A28" s="126"/>
      <c r="B28" s="144">
        <v>10</v>
      </c>
      <c r="C28" s="379">
        <v>280</v>
      </c>
      <c r="D28" s="379">
        <v>149</v>
      </c>
      <c r="E28" s="380">
        <v>131</v>
      </c>
    </row>
    <row r="29" spans="1:5">
      <c r="A29" s="126"/>
      <c r="B29" s="144">
        <v>11</v>
      </c>
      <c r="C29" s="379">
        <v>879</v>
      </c>
      <c r="D29" s="379">
        <v>580</v>
      </c>
      <c r="E29" s="380">
        <v>299</v>
      </c>
    </row>
    <row r="30" spans="1:5">
      <c r="A30" s="126"/>
      <c r="B30" s="144">
        <v>12</v>
      </c>
      <c r="C30" s="379">
        <v>380</v>
      </c>
      <c r="D30" s="379">
        <v>247</v>
      </c>
      <c r="E30" s="380">
        <v>133</v>
      </c>
    </row>
    <row r="31" spans="1:5">
      <c r="A31" s="126"/>
      <c r="B31" s="144">
        <v>13</v>
      </c>
      <c r="C31" s="379">
        <v>51</v>
      </c>
      <c r="D31" s="379">
        <v>37</v>
      </c>
      <c r="E31" s="380">
        <v>14</v>
      </c>
    </row>
    <row r="32" spans="1:5">
      <c r="A32" s="126"/>
      <c r="B32" s="144">
        <v>14</v>
      </c>
      <c r="C32" s="379">
        <v>1</v>
      </c>
      <c r="D32" s="379">
        <v>1</v>
      </c>
      <c r="E32" s="380">
        <v>0</v>
      </c>
    </row>
    <row r="33" spans="1:5">
      <c r="A33" s="126"/>
      <c r="B33" s="145" t="s">
        <v>148</v>
      </c>
      <c r="C33" s="386">
        <v>1592</v>
      </c>
      <c r="D33" s="386">
        <v>1014</v>
      </c>
      <c r="E33" s="387">
        <v>578</v>
      </c>
    </row>
    <row r="34" spans="1:5" ht="24" customHeight="1">
      <c r="A34" s="126">
        <v>6</v>
      </c>
      <c r="B34" s="144">
        <v>10</v>
      </c>
      <c r="C34" s="379">
        <v>5</v>
      </c>
      <c r="D34" s="379">
        <v>1</v>
      </c>
      <c r="E34" s="380">
        <v>4</v>
      </c>
    </row>
    <row r="35" spans="1:5">
      <c r="A35" s="126"/>
      <c r="B35" s="144">
        <v>11</v>
      </c>
      <c r="C35" s="379">
        <v>336</v>
      </c>
      <c r="D35" s="379">
        <v>177</v>
      </c>
      <c r="E35" s="380">
        <v>159</v>
      </c>
    </row>
    <row r="36" spans="1:5">
      <c r="A36" s="126"/>
      <c r="B36" s="144">
        <v>12</v>
      </c>
      <c r="C36" s="379">
        <v>939</v>
      </c>
      <c r="D36" s="379">
        <v>562</v>
      </c>
      <c r="E36" s="380">
        <v>377</v>
      </c>
    </row>
    <row r="37" spans="1:5">
      <c r="A37" s="126"/>
      <c r="B37" s="144">
        <v>13</v>
      </c>
      <c r="C37" s="379">
        <v>395</v>
      </c>
      <c r="D37" s="379">
        <v>266</v>
      </c>
      <c r="E37" s="380">
        <v>129</v>
      </c>
    </row>
    <row r="38" spans="1:5">
      <c r="A38" s="126"/>
      <c r="B38" s="144">
        <v>14</v>
      </c>
      <c r="C38" s="379">
        <v>60</v>
      </c>
      <c r="D38" s="379">
        <v>46</v>
      </c>
      <c r="E38" s="380">
        <v>14</v>
      </c>
    </row>
    <row r="39" spans="1:5">
      <c r="A39" s="126"/>
      <c r="B39" s="144">
        <v>15</v>
      </c>
      <c r="C39" s="379">
        <v>3</v>
      </c>
      <c r="D39" s="379">
        <v>1</v>
      </c>
      <c r="E39" s="380">
        <v>2</v>
      </c>
    </row>
    <row r="40" spans="1:5">
      <c r="A40" s="126"/>
      <c r="B40" s="145" t="s">
        <v>148</v>
      </c>
      <c r="C40" s="386">
        <v>1738</v>
      </c>
      <c r="D40" s="386">
        <v>1053</v>
      </c>
      <c r="E40" s="387">
        <v>685</v>
      </c>
    </row>
    <row r="41" spans="1:5" ht="24" customHeight="1">
      <c r="A41" s="126">
        <v>7</v>
      </c>
      <c r="B41" s="144">
        <v>11</v>
      </c>
      <c r="C41" s="379">
        <v>1</v>
      </c>
      <c r="D41" s="379">
        <v>1</v>
      </c>
      <c r="E41" s="380">
        <v>0</v>
      </c>
    </row>
    <row r="42" spans="1:5">
      <c r="A42" s="126"/>
      <c r="B42" s="144">
        <v>12</v>
      </c>
      <c r="C42" s="379">
        <v>326</v>
      </c>
      <c r="D42" s="379">
        <v>182</v>
      </c>
      <c r="E42" s="380">
        <v>144</v>
      </c>
    </row>
    <row r="43" spans="1:5" s="390" customFormat="1">
      <c r="A43" s="126"/>
      <c r="B43" s="144">
        <v>13</v>
      </c>
      <c r="C43" s="379">
        <v>922</v>
      </c>
      <c r="D43" s="379">
        <v>570</v>
      </c>
      <c r="E43" s="380">
        <v>352</v>
      </c>
    </row>
    <row r="44" spans="1:5">
      <c r="A44" s="126"/>
      <c r="B44" s="144">
        <v>14</v>
      </c>
      <c r="C44" s="379">
        <v>420</v>
      </c>
      <c r="D44" s="379">
        <v>287</v>
      </c>
      <c r="E44" s="380">
        <v>133</v>
      </c>
    </row>
    <row r="45" spans="1:5">
      <c r="A45" s="126"/>
      <c r="B45" s="144">
        <v>15</v>
      </c>
      <c r="C45" s="379">
        <v>71</v>
      </c>
      <c r="D45" s="379">
        <v>52</v>
      </c>
      <c r="E45" s="380">
        <v>19</v>
      </c>
    </row>
    <row r="46" spans="1:5">
      <c r="A46" s="126"/>
      <c r="B46" s="144">
        <v>16</v>
      </c>
      <c r="C46" s="379">
        <v>5</v>
      </c>
      <c r="D46" s="379">
        <v>4</v>
      </c>
      <c r="E46" s="380">
        <v>1</v>
      </c>
    </row>
    <row r="47" spans="1:5">
      <c r="A47" s="126"/>
      <c r="B47" s="145" t="s">
        <v>148</v>
      </c>
      <c r="C47" s="386">
        <v>1745</v>
      </c>
      <c r="D47" s="386">
        <v>1096</v>
      </c>
      <c r="E47" s="387">
        <v>649</v>
      </c>
    </row>
    <row r="48" spans="1:5" ht="24" customHeight="1">
      <c r="A48" s="126">
        <v>8</v>
      </c>
      <c r="B48" s="144">
        <v>13</v>
      </c>
      <c r="C48" s="379">
        <v>342</v>
      </c>
      <c r="D48" s="379">
        <v>183</v>
      </c>
      <c r="E48" s="380">
        <v>159</v>
      </c>
    </row>
    <row r="49" spans="1:5">
      <c r="A49" s="126"/>
      <c r="B49" s="144">
        <v>14</v>
      </c>
      <c r="C49" s="379">
        <v>960</v>
      </c>
      <c r="D49" s="379">
        <v>580</v>
      </c>
      <c r="E49" s="380">
        <v>380</v>
      </c>
    </row>
    <row r="50" spans="1:5">
      <c r="A50" s="126"/>
      <c r="B50" s="144">
        <v>15</v>
      </c>
      <c r="C50" s="379">
        <v>385</v>
      </c>
      <c r="D50" s="379">
        <v>242</v>
      </c>
      <c r="E50" s="380">
        <v>143</v>
      </c>
    </row>
    <row r="51" spans="1:5">
      <c r="A51" s="126"/>
      <c r="B51" s="144">
        <v>16</v>
      </c>
      <c r="C51" s="379">
        <v>38</v>
      </c>
      <c r="D51" s="379">
        <v>27</v>
      </c>
      <c r="E51" s="380">
        <v>11</v>
      </c>
    </row>
    <row r="52" spans="1:5">
      <c r="A52" s="126"/>
      <c r="B52" s="144">
        <v>17</v>
      </c>
      <c r="C52" s="379">
        <v>1</v>
      </c>
      <c r="D52" s="379">
        <v>1</v>
      </c>
      <c r="E52" s="380">
        <v>0</v>
      </c>
    </row>
    <row r="53" spans="1:5">
      <c r="A53" s="126"/>
      <c r="B53" s="145" t="s">
        <v>148</v>
      </c>
      <c r="C53" s="386">
        <v>1726</v>
      </c>
      <c r="D53" s="386">
        <v>1033</v>
      </c>
      <c r="E53" s="387">
        <v>693</v>
      </c>
    </row>
    <row r="54" spans="1:5" ht="24" customHeight="1">
      <c r="A54" s="126">
        <v>9</v>
      </c>
      <c r="B54" s="144">
        <v>13</v>
      </c>
      <c r="C54" s="379">
        <v>2</v>
      </c>
      <c r="D54" s="379">
        <v>0</v>
      </c>
      <c r="E54" s="380">
        <v>2</v>
      </c>
    </row>
    <row r="55" spans="1:5">
      <c r="A55" s="126"/>
      <c r="B55" s="144">
        <v>14</v>
      </c>
      <c r="C55" s="379">
        <v>367</v>
      </c>
      <c r="D55" s="379">
        <v>215</v>
      </c>
      <c r="E55" s="380">
        <v>152</v>
      </c>
    </row>
    <row r="56" spans="1:5">
      <c r="A56" s="126"/>
      <c r="B56" s="144">
        <v>15</v>
      </c>
      <c r="C56" s="379">
        <v>900</v>
      </c>
      <c r="D56" s="379">
        <v>534</v>
      </c>
      <c r="E56" s="380">
        <v>366</v>
      </c>
    </row>
    <row r="57" spans="1:5">
      <c r="A57" s="126"/>
      <c r="B57" s="144">
        <v>16</v>
      </c>
      <c r="C57" s="379">
        <v>291</v>
      </c>
      <c r="D57" s="379">
        <v>174</v>
      </c>
      <c r="E57" s="380">
        <v>117</v>
      </c>
    </row>
    <row r="58" spans="1:5" s="390" customFormat="1">
      <c r="A58" s="126"/>
      <c r="B58" s="144">
        <v>17</v>
      </c>
      <c r="C58" s="379">
        <v>16</v>
      </c>
      <c r="D58" s="379">
        <v>12</v>
      </c>
      <c r="E58" s="380">
        <v>4</v>
      </c>
    </row>
    <row r="59" spans="1:5">
      <c r="A59" s="126"/>
      <c r="B59" s="144">
        <v>18</v>
      </c>
      <c r="C59" s="379">
        <v>4</v>
      </c>
      <c r="D59" s="379">
        <v>4</v>
      </c>
      <c r="E59" s="380">
        <v>0</v>
      </c>
    </row>
    <row r="60" spans="1:5">
      <c r="A60" s="126"/>
      <c r="B60" s="145" t="s">
        <v>148</v>
      </c>
      <c r="C60" s="386">
        <v>1580</v>
      </c>
      <c r="D60" s="386">
        <v>939</v>
      </c>
      <c r="E60" s="387">
        <v>641</v>
      </c>
    </row>
    <row r="61" spans="1:5" ht="24" customHeight="1">
      <c r="A61" s="126">
        <v>10</v>
      </c>
      <c r="B61" s="144">
        <v>15</v>
      </c>
      <c r="C61" s="379">
        <v>107</v>
      </c>
      <c r="D61" s="379">
        <v>56</v>
      </c>
      <c r="E61" s="380">
        <v>51</v>
      </c>
    </row>
    <row r="62" spans="1:5">
      <c r="A62" s="126"/>
      <c r="B62" s="144">
        <v>16</v>
      </c>
      <c r="C62" s="379">
        <v>199</v>
      </c>
      <c r="D62" s="379">
        <v>112</v>
      </c>
      <c r="E62" s="380">
        <v>87</v>
      </c>
    </row>
    <row r="63" spans="1:5">
      <c r="A63" s="126"/>
      <c r="B63" s="144">
        <v>17</v>
      </c>
      <c r="C63" s="379">
        <v>59</v>
      </c>
      <c r="D63" s="379">
        <v>33</v>
      </c>
      <c r="E63" s="380">
        <v>26</v>
      </c>
    </row>
    <row r="64" spans="1:5">
      <c r="A64" s="126"/>
      <c r="B64" s="144">
        <v>18</v>
      </c>
      <c r="C64" s="379">
        <v>7</v>
      </c>
      <c r="D64" s="379">
        <v>5</v>
      </c>
      <c r="E64" s="380">
        <v>2</v>
      </c>
    </row>
    <row r="65" spans="1:5">
      <c r="A65" s="126"/>
      <c r="B65" s="145" t="s">
        <v>148</v>
      </c>
      <c r="C65" s="386">
        <v>372</v>
      </c>
      <c r="D65" s="386">
        <v>206</v>
      </c>
      <c r="E65" s="387">
        <v>166</v>
      </c>
    </row>
    <row r="66" spans="1:5" ht="24" customHeight="1">
      <c r="A66" s="126">
        <v>11</v>
      </c>
      <c r="B66" s="144">
        <v>16</v>
      </c>
      <c r="C66" s="379">
        <v>2</v>
      </c>
      <c r="D66" s="379">
        <v>1</v>
      </c>
      <c r="E66" s="380">
        <v>1</v>
      </c>
    </row>
    <row r="67" spans="1:5">
      <c r="A67" s="126"/>
      <c r="B67" s="144">
        <v>17</v>
      </c>
      <c r="C67" s="379">
        <v>6</v>
      </c>
      <c r="D67" s="379">
        <v>3</v>
      </c>
      <c r="E67" s="380">
        <v>3</v>
      </c>
    </row>
    <row r="68" spans="1:5" s="390" customFormat="1">
      <c r="A68" s="126"/>
      <c r="B68" s="144">
        <v>18</v>
      </c>
      <c r="C68" s="379">
        <v>1</v>
      </c>
      <c r="D68" s="379">
        <v>1</v>
      </c>
      <c r="E68" s="380">
        <v>0</v>
      </c>
    </row>
    <row r="69" spans="1:5">
      <c r="A69" s="126"/>
      <c r="B69" s="145" t="s">
        <v>148</v>
      </c>
      <c r="C69" s="386">
        <v>9</v>
      </c>
      <c r="D69" s="386">
        <v>5</v>
      </c>
      <c r="E69" s="387">
        <v>4</v>
      </c>
    </row>
    <row r="70" spans="1:5" ht="24" customHeight="1">
      <c r="A70" s="104" t="s">
        <v>216</v>
      </c>
      <c r="B70" s="144">
        <v>6</v>
      </c>
      <c r="C70" s="379">
        <v>74</v>
      </c>
      <c r="D70" s="379">
        <v>44</v>
      </c>
      <c r="E70" s="380">
        <v>30</v>
      </c>
    </row>
    <row r="71" spans="1:5">
      <c r="A71" s="126"/>
      <c r="B71" s="144">
        <v>7</v>
      </c>
      <c r="C71" s="379">
        <v>214</v>
      </c>
      <c r="D71" s="379">
        <v>155</v>
      </c>
      <c r="E71" s="380">
        <v>59</v>
      </c>
    </row>
    <row r="72" spans="1:5">
      <c r="A72" s="126"/>
      <c r="B72" s="144">
        <v>8</v>
      </c>
      <c r="C72" s="379">
        <v>263</v>
      </c>
      <c r="D72" s="379">
        <v>170</v>
      </c>
      <c r="E72" s="380">
        <v>93</v>
      </c>
    </row>
    <row r="73" spans="1:5">
      <c r="A73" s="126"/>
      <c r="B73" s="144">
        <v>9</v>
      </c>
      <c r="C73" s="379">
        <v>158</v>
      </c>
      <c r="D73" s="379">
        <v>105</v>
      </c>
      <c r="E73" s="380">
        <v>53</v>
      </c>
    </row>
    <row r="74" spans="1:5">
      <c r="A74" s="126"/>
      <c r="B74" s="144">
        <v>10</v>
      </c>
      <c r="C74" s="379">
        <v>36</v>
      </c>
      <c r="D74" s="379">
        <v>19</v>
      </c>
      <c r="E74" s="380">
        <v>17</v>
      </c>
    </row>
    <row r="75" spans="1:5">
      <c r="A75" s="126"/>
      <c r="B75" s="144">
        <v>11</v>
      </c>
      <c r="C75" s="379">
        <v>3</v>
      </c>
      <c r="D75" s="379">
        <v>3</v>
      </c>
      <c r="E75" s="380">
        <v>0</v>
      </c>
    </row>
    <row r="76" spans="1:5">
      <c r="A76" s="126"/>
      <c r="B76" s="145" t="s">
        <v>148</v>
      </c>
      <c r="C76" s="386">
        <v>748</v>
      </c>
      <c r="D76" s="386">
        <v>496</v>
      </c>
      <c r="E76" s="387">
        <v>252</v>
      </c>
    </row>
    <row r="77" spans="1:5" ht="24" customHeight="1">
      <c r="A77" s="104" t="s">
        <v>202</v>
      </c>
      <c r="B77" s="144">
        <v>7</v>
      </c>
      <c r="C77" s="379">
        <v>1</v>
      </c>
      <c r="D77" s="379">
        <v>0</v>
      </c>
      <c r="E77" s="380">
        <v>1</v>
      </c>
    </row>
    <row r="78" spans="1:5">
      <c r="A78" s="126"/>
      <c r="B78" s="144">
        <v>8</v>
      </c>
      <c r="C78" s="379">
        <v>7</v>
      </c>
      <c r="D78" s="379">
        <v>6</v>
      </c>
      <c r="E78" s="380">
        <v>1</v>
      </c>
    </row>
    <row r="79" spans="1:5">
      <c r="A79" s="126"/>
      <c r="B79" s="144">
        <v>9</v>
      </c>
      <c r="C79" s="379">
        <v>93</v>
      </c>
      <c r="D79" s="379">
        <v>54</v>
      </c>
      <c r="E79" s="380">
        <v>39</v>
      </c>
    </row>
    <row r="80" spans="1:5">
      <c r="A80" s="126"/>
      <c r="B80" s="144">
        <v>10</v>
      </c>
      <c r="C80" s="379">
        <v>261</v>
      </c>
      <c r="D80" s="379">
        <v>185</v>
      </c>
      <c r="E80" s="380">
        <v>76</v>
      </c>
    </row>
    <row r="81" spans="1:5">
      <c r="A81" s="126"/>
      <c r="B81" s="144">
        <v>11</v>
      </c>
      <c r="C81" s="379">
        <v>289</v>
      </c>
      <c r="D81" s="379">
        <v>186</v>
      </c>
      <c r="E81" s="380">
        <v>103</v>
      </c>
    </row>
    <row r="82" spans="1:5">
      <c r="A82" s="126"/>
      <c r="B82" s="144">
        <v>12</v>
      </c>
      <c r="C82" s="379">
        <v>240</v>
      </c>
      <c r="D82" s="379">
        <v>134</v>
      </c>
      <c r="E82" s="380">
        <v>106</v>
      </c>
    </row>
    <row r="83" spans="1:5">
      <c r="A83" s="126"/>
      <c r="B83" s="144">
        <v>13</v>
      </c>
      <c r="C83" s="379">
        <v>50</v>
      </c>
      <c r="D83" s="379">
        <v>34</v>
      </c>
      <c r="E83" s="380">
        <v>16</v>
      </c>
    </row>
    <row r="84" spans="1:5">
      <c r="A84" s="126"/>
      <c r="B84" s="144">
        <v>14</v>
      </c>
      <c r="C84" s="379">
        <v>8</v>
      </c>
      <c r="D84" s="379">
        <v>4</v>
      </c>
      <c r="E84" s="380">
        <v>4</v>
      </c>
    </row>
    <row r="85" spans="1:5">
      <c r="A85" s="126"/>
      <c r="B85" s="144">
        <v>15</v>
      </c>
      <c r="C85" s="379">
        <v>5</v>
      </c>
      <c r="D85" s="379">
        <v>2</v>
      </c>
      <c r="E85" s="380">
        <v>3</v>
      </c>
    </row>
    <row r="86" spans="1:5">
      <c r="A86" s="126"/>
      <c r="B86" s="144">
        <v>16</v>
      </c>
      <c r="C86" s="379">
        <v>4</v>
      </c>
      <c r="D86" s="379">
        <v>2</v>
      </c>
      <c r="E86" s="380">
        <v>2</v>
      </c>
    </row>
    <row r="87" spans="1:5">
      <c r="A87" s="126"/>
      <c r="B87" s="145" t="s">
        <v>148</v>
      </c>
      <c r="C87" s="386">
        <v>958</v>
      </c>
      <c r="D87" s="386">
        <v>607</v>
      </c>
      <c r="E87" s="387">
        <v>351</v>
      </c>
    </row>
    <row r="88" spans="1:5" ht="24" customHeight="1">
      <c r="A88" s="104" t="s">
        <v>203</v>
      </c>
      <c r="B88" s="144">
        <v>9</v>
      </c>
      <c r="C88" s="379">
        <v>1</v>
      </c>
      <c r="D88" s="379">
        <v>1</v>
      </c>
      <c r="E88" s="380">
        <v>0</v>
      </c>
    </row>
    <row r="89" spans="1:5">
      <c r="A89" s="126"/>
      <c r="B89" s="144">
        <v>10</v>
      </c>
      <c r="C89" s="143">
        <v>0</v>
      </c>
      <c r="D89" s="143">
        <v>0</v>
      </c>
      <c r="E89" s="140">
        <v>0</v>
      </c>
    </row>
    <row r="90" spans="1:5" s="390" customFormat="1">
      <c r="A90" s="126"/>
      <c r="B90" s="144">
        <v>11</v>
      </c>
      <c r="C90" s="143">
        <v>14</v>
      </c>
      <c r="D90" s="143">
        <v>6</v>
      </c>
      <c r="E90" s="140">
        <v>8</v>
      </c>
    </row>
    <row r="91" spans="1:5">
      <c r="A91" s="126"/>
      <c r="B91" s="144">
        <v>12</v>
      </c>
      <c r="C91" s="143">
        <v>106</v>
      </c>
      <c r="D91" s="377">
        <v>65</v>
      </c>
      <c r="E91" s="140">
        <v>41</v>
      </c>
    </row>
    <row r="92" spans="1:5">
      <c r="A92" s="126"/>
      <c r="B92" s="144">
        <v>13</v>
      </c>
      <c r="C92" s="379">
        <v>318</v>
      </c>
      <c r="D92" s="379">
        <v>198</v>
      </c>
      <c r="E92" s="380">
        <v>120</v>
      </c>
    </row>
    <row r="93" spans="1:5">
      <c r="A93" s="126"/>
      <c r="B93" s="144">
        <v>14</v>
      </c>
      <c r="C93" s="379">
        <v>349</v>
      </c>
      <c r="D93" s="379">
        <v>207</v>
      </c>
      <c r="E93" s="380">
        <v>142</v>
      </c>
    </row>
    <row r="94" spans="1:5">
      <c r="A94" s="126"/>
      <c r="B94" s="144">
        <v>15</v>
      </c>
      <c r="C94" s="379">
        <v>252</v>
      </c>
      <c r="D94" s="379">
        <v>159</v>
      </c>
      <c r="E94" s="380">
        <v>93</v>
      </c>
    </row>
    <row r="95" spans="1:5">
      <c r="A95" s="126"/>
      <c r="B95" s="144">
        <v>16</v>
      </c>
      <c r="C95" s="379">
        <v>44</v>
      </c>
      <c r="D95" s="379">
        <v>29</v>
      </c>
      <c r="E95" s="380">
        <v>15</v>
      </c>
    </row>
    <row r="96" spans="1:5">
      <c r="A96" s="126"/>
      <c r="B96" s="144">
        <v>17</v>
      </c>
      <c r="C96" s="379">
        <v>5</v>
      </c>
      <c r="D96" s="379">
        <v>3</v>
      </c>
      <c r="E96" s="380">
        <v>2</v>
      </c>
    </row>
    <row r="97" spans="1:5" s="390" customFormat="1">
      <c r="A97" s="126"/>
      <c r="B97" s="144">
        <v>18</v>
      </c>
      <c r="C97" s="395">
        <v>0</v>
      </c>
      <c r="D97" s="395">
        <v>0</v>
      </c>
      <c r="E97" s="396">
        <v>0</v>
      </c>
    </row>
    <row r="98" spans="1:5" s="390" customFormat="1">
      <c r="A98" s="126"/>
      <c r="B98" s="144">
        <v>19</v>
      </c>
      <c r="C98" s="379">
        <v>1</v>
      </c>
      <c r="D98" s="379">
        <v>1</v>
      </c>
      <c r="E98" s="380">
        <v>0</v>
      </c>
    </row>
    <row r="99" spans="1:5">
      <c r="A99" s="126"/>
      <c r="B99" s="145" t="s">
        <v>148</v>
      </c>
      <c r="C99" s="386">
        <v>1090</v>
      </c>
      <c r="D99" s="386">
        <v>669</v>
      </c>
      <c r="E99" s="387">
        <v>421</v>
      </c>
    </row>
    <row r="100" spans="1:5" ht="24" customHeight="1">
      <c r="A100" s="104" t="s">
        <v>204</v>
      </c>
      <c r="B100" s="144">
        <v>14</v>
      </c>
      <c r="C100" s="395">
        <v>16</v>
      </c>
      <c r="D100" s="395">
        <v>12</v>
      </c>
      <c r="E100" s="396">
        <v>4</v>
      </c>
    </row>
    <row r="101" spans="1:5">
      <c r="A101" s="126"/>
      <c r="B101" s="144">
        <v>15</v>
      </c>
      <c r="C101" s="395">
        <v>140</v>
      </c>
      <c r="D101" s="395">
        <v>85</v>
      </c>
      <c r="E101" s="396">
        <v>55</v>
      </c>
    </row>
    <row r="102" spans="1:5">
      <c r="A102" s="126"/>
      <c r="B102" s="144">
        <v>16</v>
      </c>
      <c r="C102" s="395">
        <v>352</v>
      </c>
      <c r="D102" s="395">
        <v>228</v>
      </c>
      <c r="E102" s="396">
        <v>124</v>
      </c>
    </row>
    <row r="103" spans="1:5">
      <c r="A103" s="126"/>
      <c r="B103" s="144">
        <v>17</v>
      </c>
      <c r="C103" s="395">
        <v>329</v>
      </c>
      <c r="D103" s="395">
        <v>204</v>
      </c>
      <c r="E103" s="396">
        <v>125</v>
      </c>
    </row>
    <row r="104" spans="1:5">
      <c r="A104" s="126"/>
      <c r="B104" s="144">
        <v>18</v>
      </c>
      <c r="C104" s="395">
        <v>265</v>
      </c>
      <c r="D104" s="395">
        <v>160</v>
      </c>
      <c r="E104" s="396">
        <v>105</v>
      </c>
    </row>
    <row r="105" spans="1:5">
      <c r="A105" s="126"/>
      <c r="B105" s="144">
        <v>19</v>
      </c>
      <c r="C105" s="395">
        <v>65</v>
      </c>
      <c r="D105" s="395">
        <v>35</v>
      </c>
      <c r="E105" s="396">
        <v>30</v>
      </c>
    </row>
    <row r="106" spans="1:5">
      <c r="A106" s="126"/>
      <c r="B106" s="144">
        <v>20</v>
      </c>
      <c r="C106" s="395">
        <v>13</v>
      </c>
      <c r="D106" s="395">
        <v>6</v>
      </c>
      <c r="E106" s="396">
        <v>7</v>
      </c>
    </row>
    <row r="107" spans="1:5">
      <c r="A107" s="126"/>
      <c r="B107" s="144">
        <v>21</v>
      </c>
      <c r="C107" s="395">
        <v>2</v>
      </c>
      <c r="D107" s="395">
        <v>2</v>
      </c>
      <c r="E107" s="396">
        <v>0</v>
      </c>
    </row>
    <row r="108" spans="1:5">
      <c r="A108" s="126"/>
      <c r="B108" s="145" t="s">
        <v>148</v>
      </c>
      <c r="C108" s="398">
        <v>1182</v>
      </c>
      <c r="D108" s="398">
        <v>732</v>
      </c>
      <c r="E108" s="399">
        <v>450</v>
      </c>
    </row>
    <row r="109" spans="1:5" ht="24" customHeight="1">
      <c r="A109" s="27" t="s">
        <v>187</v>
      </c>
      <c r="B109" s="145">
        <v>6</v>
      </c>
      <c r="C109" s="398">
        <v>292</v>
      </c>
      <c r="D109" s="398">
        <v>184</v>
      </c>
      <c r="E109" s="399">
        <v>108</v>
      </c>
    </row>
    <row r="110" spans="1:5">
      <c r="A110" s="27"/>
      <c r="B110" s="145">
        <v>7</v>
      </c>
      <c r="C110" s="398">
        <v>1231</v>
      </c>
      <c r="D110" s="398">
        <v>816</v>
      </c>
      <c r="E110" s="399">
        <v>415</v>
      </c>
    </row>
    <row r="111" spans="1:5">
      <c r="A111" s="27"/>
      <c r="B111" s="145">
        <v>8</v>
      </c>
      <c r="C111" s="398">
        <v>1599</v>
      </c>
      <c r="D111" s="398">
        <v>1044</v>
      </c>
      <c r="E111" s="399">
        <v>555</v>
      </c>
    </row>
    <row r="112" spans="1:5">
      <c r="A112" s="27"/>
      <c r="B112" s="145">
        <v>9</v>
      </c>
      <c r="C112" s="398">
        <v>1858</v>
      </c>
      <c r="D112" s="398">
        <v>1219</v>
      </c>
      <c r="E112" s="399">
        <v>639</v>
      </c>
    </row>
    <row r="113" spans="1:5">
      <c r="A113" s="27"/>
      <c r="B113" s="145">
        <v>10</v>
      </c>
      <c r="C113" s="398">
        <v>1914</v>
      </c>
      <c r="D113" s="398">
        <v>1214</v>
      </c>
      <c r="E113" s="399">
        <v>700</v>
      </c>
    </row>
    <row r="114" spans="1:5">
      <c r="A114" s="27"/>
      <c r="B114" s="145">
        <v>11</v>
      </c>
      <c r="C114" s="398">
        <v>1976</v>
      </c>
      <c r="D114" s="398">
        <v>1259</v>
      </c>
      <c r="E114" s="399">
        <v>717</v>
      </c>
    </row>
    <row r="115" spans="1:5">
      <c r="A115" s="27"/>
      <c r="B115" s="145">
        <v>12</v>
      </c>
      <c r="C115" s="398">
        <v>2040</v>
      </c>
      <c r="D115" s="398">
        <v>1220</v>
      </c>
      <c r="E115" s="399">
        <v>820</v>
      </c>
    </row>
    <row r="116" spans="1:5">
      <c r="A116" s="27"/>
      <c r="B116" s="145">
        <v>13</v>
      </c>
      <c r="C116" s="398">
        <v>2082</v>
      </c>
      <c r="D116" s="398">
        <v>1289</v>
      </c>
      <c r="E116" s="399">
        <v>793</v>
      </c>
    </row>
    <row r="117" spans="1:5">
      <c r="A117" s="27"/>
      <c r="B117" s="145">
        <v>14</v>
      </c>
      <c r="C117" s="398">
        <v>2181</v>
      </c>
      <c r="D117" s="398">
        <v>1352</v>
      </c>
      <c r="E117" s="399">
        <v>829</v>
      </c>
    </row>
    <row r="118" spans="1:5">
      <c r="A118" s="27"/>
      <c r="B118" s="145">
        <v>15</v>
      </c>
      <c r="C118" s="398">
        <v>1863</v>
      </c>
      <c r="D118" s="398">
        <v>1131</v>
      </c>
      <c r="E118" s="399">
        <v>732</v>
      </c>
    </row>
    <row r="119" spans="1:5">
      <c r="A119" s="27"/>
      <c r="B119" s="145">
        <v>16</v>
      </c>
      <c r="C119" s="398">
        <v>935</v>
      </c>
      <c r="D119" s="398">
        <v>577</v>
      </c>
      <c r="E119" s="399">
        <v>358</v>
      </c>
    </row>
    <row r="120" spans="1:5">
      <c r="A120" s="27"/>
      <c r="B120" s="145">
        <v>17</v>
      </c>
      <c r="C120" s="398">
        <v>416</v>
      </c>
      <c r="D120" s="398">
        <v>256</v>
      </c>
      <c r="E120" s="399">
        <v>160</v>
      </c>
    </row>
    <row r="121" spans="1:5">
      <c r="A121" s="27"/>
      <c r="B121" s="145">
        <v>18</v>
      </c>
      <c r="C121" s="398">
        <v>277</v>
      </c>
      <c r="D121" s="398">
        <v>170</v>
      </c>
      <c r="E121" s="399">
        <v>107</v>
      </c>
    </row>
    <row r="122" spans="1:5">
      <c r="A122" s="27"/>
      <c r="B122" s="145">
        <v>19</v>
      </c>
      <c r="C122" s="398">
        <v>66</v>
      </c>
      <c r="D122" s="398">
        <v>36</v>
      </c>
      <c r="E122" s="399">
        <v>30</v>
      </c>
    </row>
    <row r="123" spans="1:5">
      <c r="A123" s="27"/>
      <c r="B123" s="145">
        <v>20</v>
      </c>
      <c r="C123" s="398">
        <v>13</v>
      </c>
      <c r="D123" s="398">
        <v>6</v>
      </c>
      <c r="E123" s="399">
        <v>7</v>
      </c>
    </row>
    <row r="124" spans="1:5">
      <c r="A124" s="27"/>
      <c r="B124" s="145">
        <v>21</v>
      </c>
      <c r="C124" s="398">
        <v>2</v>
      </c>
      <c r="D124" s="398">
        <v>2</v>
      </c>
      <c r="E124" s="399">
        <v>0</v>
      </c>
    </row>
    <row r="125" spans="1:5">
      <c r="A125" s="27"/>
      <c r="B125" s="145" t="s">
        <v>180</v>
      </c>
      <c r="C125" s="398">
        <v>18745</v>
      </c>
      <c r="D125" s="398">
        <v>11775</v>
      </c>
      <c r="E125" s="399">
        <v>6970</v>
      </c>
    </row>
    <row r="126" spans="1:5">
      <c r="C126" s="394"/>
      <c r="D126" s="394"/>
      <c r="E126" s="393"/>
    </row>
  </sheetData>
  <mergeCells count="1">
    <mergeCell ref="A1:E1"/>
  </mergeCells>
  <phoneticPr fontId="8" type="noConversion"/>
  <pageMargins left="0.78740157480314965" right="0.78740157480314965" top="0.98425196850393704" bottom="0.98425196850393704" header="0.51181102362204722" footer="0.51181102362204722"/>
  <pageSetup paperSize="9" firstPageNumber="69" orientation="portrait" useFirstPageNumber="1" r:id="rId1"/>
  <headerFooter alignWithMargins="0">
    <oddHeader>&amp;C&amp;P</oddHeader>
    <oddFooter>&amp;C&amp;"Arial,Standard"&amp;6© Statistisches Landesamt des Freistaates Sachsen - B I 6 - j/15</oddFooter>
  </headerFooter>
  <rowBreaks count="1" manualBreakCount="1">
    <brk id="87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50" enableFormatConditionsCalculation="0">
    <tabColor rgb="FF00B050"/>
  </sheetPr>
  <dimension ref="A1:J228"/>
  <sheetViews>
    <sheetView showGridLines="0" zoomScaleNormal="100" workbookViewId="0">
      <selection sqref="A1:D1"/>
    </sheetView>
  </sheetViews>
  <sheetFormatPr baseColWidth="10" defaultRowHeight="12" customHeight="1"/>
  <cols>
    <col min="1" max="1" width="11.7109375" customWidth="1"/>
    <col min="2" max="2" width="11.42578125" style="37"/>
    <col min="3" max="8" width="12" customWidth="1"/>
  </cols>
  <sheetData>
    <row r="1" spans="1:8" ht="48" customHeight="1">
      <c r="A1" s="600" t="s">
        <v>294</v>
      </c>
      <c r="B1" s="601"/>
      <c r="C1" s="601"/>
      <c r="D1" s="601"/>
      <c r="E1" s="601"/>
      <c r="F1" s="601"/>
      <c r="G1" s="601"/>
      <c r="H1" s="601"/>
    </row>
    <row r="2" spans="1:8" ht="15" customHeight="1">
      <c r="A2" s="540" t="s">
        <v>157</v>
      </c>
      <c r="B2" s="543" t="s">
        <v>201</v>
      </c>
      <c r="C2" s="543" t="s">
        <v>187</v>
      </c>
      <c r="D2" s="543" t="s">
        <v>21</v>
      </c>
      <c r="E2" s="574" t="s">
        <v>222</v>
      </c>
      <c r="F2" s="602"/>
      <c r="G2" s="602"/>
      <c r="H2" s="602"/>
    </row>
    <row r="3" spans="1:8" ht="45" customHeight="1">
      <c r="A3" s="542"/>
      <c r="B3" s="553"/>
      <c r="C3" s="596"/>
      <c r="D3" s="596"/>
      <c r="E3" s="26" t="s">
        <v>223</v>
      </c>
      <c r="F3" s="230" t="s">
        <v>247</v>
      </c>
      <c r="G3" s="18" t="s">
        <v>161</v>
      </c>
      <c r="H3" s="3" t="s">
        <v>153</v>
      </c>
    </row>
    <row r="4" spans="1:8" ht="24" customHeight="1">
      <c r="A4" s="5" t="s">
        <v>154</v>
      </c>
      <c r="B4" s="101" t="s">
        <v>181</v>
      </c>
      <c r="C4" s="446">
        <v>782</v>
      </c>
      <c r="D4" s="445">
        <v>652</v>
      </c>
      <c r="E4" s="392">
        <v>34</v>
      </c>
      <c r="F4" s="137" t="s">
        <v>140</v>
      </c>
      <c r="G4" s="446">
        <v>95</v>
      </c>
      <c r="H4" s="223">
        <v>1</v>
      </c>
    </row>
    <row r="5" spans="1:8">
      <c r="A5" s="87"/>
      <c r="B5" s="101" t="s">
        <v>182</v>
      </c>
      <c r="C5" s="446">
        <v>418</v>
      </c>
      <c r="D5" s="445">
        <v>360</v>
      </c>
      <c r="E5" s="392">
        <v>12</v>
      </c>
      <c r="F5" s="137" t="s">
        <v>140</v>
      </c>
      <c r="G5" s="446">
        <v>46</v>
      </c>
      <c r="H5" s="223">
        <v>0</v>
      </c>
    </row>
    <row r="6" spans="1:8" s="1" customFormat="1">
      <c r="A6" s="89"/>
      <c r="B6" s="82" t="s">
        <v>180</v>
      </c>
      <c r="C6" s="443">
        <v>1200</v>
      </c>
      <c r="D6" s="444">
        <v>1012</v>
      </c>
      <c r="E6" s="250">
        <v>46</v>
      </c>
      <c r="F6" s="57" t="s">
        <v>140</v>
      </c>
      <c r="G6" s="443">
        <v>141</v>
      </c>
      <c r="H6" s="220">
        <v>1</v>
      </c>
    </row>
    <row r="7" spans="1:8" ht="18.75" customHeight="1">
      <c r="A7" s="5">
        <v>2</v>
      </c>
      <c r="B7" s="101" t="s">
        <v>181</v>
      </c>
      <c r="C7" s="446">
        <v>945</v>
      </c>
      <c r="D7" s="445">
        <v>0</v>
      </c>
      <c r="E7" s="392">
        <v>121</v>
      </c>
      <c r="F7" s="137" t="s">
        <v>140</v>
      </c>
      <c r="G7" s="446">
        <v>823</v>
      </c>
      <c r="H7" s="223">
        <v>1</v>
      </c>
    </row>
    <row r="8" spans="1:8">
      <c r="A8" s="5"/>
      <c r="B8" s="101" t="s">
        <v>182</v>
      </c>
      <c r="C8" s="446">
        <v>485</v>
      </c>
      <c r="D8" s="445">
        <v>0</v>
      </c>
      <c r="E8" s="392">
        <v>58</v>
      </c>
      <c r="F8" s="137" t="s">
        <v>140</v>
      </c>
      <c r="G8" s="446">
        <v>427</v>
      </c>
      <c r="H8" s="223">
        <v>0</v>
      </c>
    </row>
    <row r="9" spans="1:8" s="1" customFormat="1">
      <c r="A9" s="4"/>
      <c r="B9" s="82" t="s">
        <v>180</v>
      </c>
      <c r="C9" s="443">
        <v>1430</v>
      </c>
      <c r="D9" s="444">
        <v>0</v>
      </c>
      <c r="E9" s="250">
        <v>179</v>
      </c>
      <c r="F9" s="57" t="s">
        <v>140</v>
      </c>
      <c r="G9" s="443">
        <v>1250</v>
      </c>
      <c r="H9" s="220">
        <v>1</v>
      </c>
    </row>
    <row r="10" spans="1:8" ht="18.75" customHeight="1">
      <c r="A10" s="5">
        <v>3</v>
      </c>
      <c r="B10" s="101" t="s">
        <v>181</v>
      </c>
      <c r="C10" s="446">
        <v>1086</v>
      </c>
      <c r="D10" s="147" t="s">
        <v>140</v>
      </c>
      <c r="E10" s="392">
        <v>127</v>
      </c>
      <c r="F10" s="137" t="s">
        <v>140</v>
      </c>
      <c r="G10" s="446">
        <v>957</v>
      </c>
      <c r="H10" s="223">
        <v>2</v>
      </c>
    </row>
    <row r="11" spans="1:8">
      <c r="A11" s="5"/>
      <c r="B11" s="101" t="s">
        <v>182</v>
      </c>
      <c r="C11" s="446">
        <v>562</v>
      </c>
      <c r="D11" s="147" t="s">
        <v>140</v>
      </c>
      <c r="E11" s="392">
        <v>76</v>
      </c>
      <c r="F11" s="137" t="s">
        <v>140</v>
      </c>
      <c r="G11" s="446">
        <v>483</v>
      </c>
      <c r="H11" s="223">
        <v>3</v>
      </c>
    </row>
    <row r="12" spans="1:8" s="1" customFormat="1">
      <c r="A12" s="4"/>
      <c r="B12" s="82" t="s">
        <v>180</v>
      </c>
      <c r="C12" s="443">
        <v>1648</v>
      </c>
      <c r="D12" s="149" t="s">
        <v>140</v>
      </c>
      <c r="E12" s="250">
        <v>203</v>
      </c>
      <c r="F12" s="57" t="s">
        <v>140</v>
      </c>
      <c r="G12" s="443">
        <v>1440</v>
      </c>
      <c r="H12" s="220">
        <v>5</v>
      </c>
    </row>
    <row r="13" spans="1:8" ht="18.75" customHeight="1">
      <c r="A13" s="5" t="s">
        <v>155</v>
      </c>
      <c r="B13" s="101" t="s">
        <v>181</v>
      </c>
      <c r="C13" s="446">
        <v>1112</v>
      </c>
      <c r="D13" s="147" t="s">
        <v>140</v>
      </c>
      <c r="E13" s="392">
        <v>81</v>
      </c>
      <c r="F13" s="137" t="s">
        <v>140</v>
      </c>
      <c r="G13" s="446">
        <v>1030</v>
      </c>
      <c r="H13" s="223">
        <v>1</v>
      </c>
    </row>
    <row r="14" spans="1:8">
      <c r="A14" s="87"/>
      <c r="B14" s="101" t="s">
        <v>182</v>
      </c>
      <c r="C14" s="446">
        <v>615</v>
      </c>
      <c r="D14" s="147" t="s">
        <v>140</v>
      </c>
      <c r="E14" s="392">
        <v>46</v>
      </c>
      <c r="F14" s="137" t="s">
        <v>140</v>
      </c>
      <c r="G14" s="446">
        <v>567</v>
      </c>
      <c r="H14" s="223">
        <v>2</v>
      </c>
    </row>
    <row r="15" spans="1:8" s="1" customFormat="1">
      <c r="A15" s="89"/>
      <c r="B15" s="82" t="s">
        <v>180</v>
      </c>
      <c r="C15" s="443">
        <v>1727</v>
      </c>
      <c r="D15" s="149" t="s">
        <v>140</v>
      </c>
      <c r="E15" s="250">
        <v>127</v>
      </c>
      <c r="F15" s="57" t="s">
        <v>140</v>
      </c>
      <c r="G15" s="443">
        <v>1597</v>
      </c>
      <c r="H15" s="220">
        <v>3</v>
      </c>
    </row>
    <row r="16" spans="1:8" ht="18.75" customHeight="1">
      <c r="A16" s="87">
        <v>5</v>
      </c>
      <c r="B16" s="101" t="s">
        <v>181</v>
      </c>
      <c r="C16" s="446">
        <v>1014</v>
      </c>
      <c r="D16" s="147" t="s">
        <v>140</v>
      </c>
      <c r="E16" s="392">
        <v>71</v>
      </c>
      <c r="F16" s="392">
        <v>5</v>
      </c>
      <c r="G16" s="446">
        <v>936</v>
      </c>
      <c r="H16" s="223">
        <v>2</v>
      </c>
    </row>
    <row r="17" spans="1:10">
      <c r="A17" s="87"/>
      <c r="B17" s="101" t="s">
        <v>182</v>
      </c>
      <c r="C17" s="446">
        <v>578</v>
      </c>
      <c r="D17" s="147" t="s">
        <v>140</v>
      </c>
      <c r="E17" s="392">
        <v>50</v>
      </c>
      <c r="F17" s="392">
        <v>1</v>
      </c>
      <c r="G17" s="446">
        <v>526</v>
      </c>
      <c r="H17" s="223">
        <v>1</v>
      </c>
    </row>
    <row r="18" spans="1:10" s="1" customFormat="1">
      <c r="A18" s="89"/>
      <c r="B18" s="82" t="s">
        <v>180</v>
      </c>
      <c r="C18" s="443">
        <v>1592</v>
      </c>
      <c r="D18" s="149" t="s">
        <v>140</v>
      </c>
      <c r="E18" s="250">
        <v>121</v>
      </c>
      <c r="F18" s="250">
        <v>6</v>
      </c>
      <c r="G18" s="443">
        <v>1462</v>
      </c>
      <c r="H18" s="220">
        <v>3</v>
      </c>
    </row>
    <row r="19" spans="1:10" ht="18.75" customHeight="1">
      <c r="A19" s="87">
        <v>6</v>
      </c>
      <c r="B19" s="101" t="s">
        <v>181</v>
      </c>
      <c r="C19" s="446">
        <v>1053</v>
      </c>
      <c r="D19" s="147" t="s">
        <v>140</v>
      </c>
      <c r="E19" s="392">
        <v>16</v>
      </c>
      <c r="F19" s="392">
        <v>23</v>
      </c>
      <c r="G19" s="446">
        <v>1010</v>
      </c>
      <c r="H19" s="223">
        <v>4</v>
      </c>
    </row>
    <row r="20" spans="1:10">
      <c r="A20" s="87"/>
      <c r="B20" s="101" t="s">
        <v>182</v>
      </c>
      <c r="C20" s="446">
        <v>685</v>
      </c>
      <c r="D20" s="147" t="s">
        <v>140</v>
      </c>
      <c r="E20" s="392">
        <v>17</v>
      </c>
      <c r="F20" s="392">
        <v>12</v>
      </c>
      <c r="G20" s="446">
        <v>654</v>
      </c>
      <c r="H20" s="223">
        <v>2</v>
      </c>
    </row>
    <row r="21" spans="1:10" s="1" customFormat="1">
      <c r="A21" s="89"/>
      <c r="B21" s="82" t="s">
        <v>180</v>
      </c>
      <c r="C21" s="443">
        <v>1738</v>
      </c>
      <c r="D21" s="149" t="s">
        <v>140</v>
      </c>
      <c r="E21" s="250">
        <v>33</v>
      </c>
      <c r="F21" s="250">
        <v>35</v>
      </c>
      <c r="G21" s="443">
        <v>1664</v>
      </c>
      <c r="H21" s="220">
        <v>6</v>
      </c>
    </row>
    <row r="22" spans="1:10" ht="18.75" customHeight="1">
      <c r="A22" s="87">
        <v>7</v>
      </c>
      <c r="B22" s="101" t="s">
        <v>181</v>
      </c>
      <c r="C22" s="446">
        <v>1096</v>
      </c>
      <c r="D22" s="147" t="s">
        <v>140</v>
      </c>
      <c r="E22" s="392">
        <v>4</v>
      </c>
      <c r="F22" s="392">
        <v>34</v>
      </c>
      <c r="G22" s="446">
        <v>1055</v>
      </c>
      <c r="H22" s="223">
        <v>3</v>
      </c>
    </row>
    <row r="23" spans="1:10">
      <c r="A23" s="87"/>
      <c r="B23" s="101" t="s">
        <v>182</v>
      </c>
      <c r="C23" s="446">
        <v>649</v>
      </c>
      <c r="D23" s="147" t="s">
        <v>140</v>
      </c>
      <c r="E23" s="392">
        <v>0</v>
      </c>
      <c r="F23" s="392">
        <v>11</v>
      </c>
      <c r="G23" s="446">
        <v>636</v>
      </c>
      <c r="H23" s="223">
        <v>2</v>
      </c>
    </row>
    <row r="24" spans="1:10" s="1" customFormat="1">
      <c r="A24" s="89"/>
      <c r="B24" s="82" t="s">
        <v>180</v>
      </c>
      <c r="C24" s="443">
        <v>1745</v>
      </c>
      <c r="D24" s="149" t="s">
        <v>140</v>
      </c>
      <c r="E24" s="250">
        <v>4</v>
      </c>
      <c r="F24" s="250">
        <v>45</v>
      </c>
      <c r="G24" s="443">
        <v>1691</v>
      </c>
      <c r="H24" s="220">
        <v>5</v>
      </c>
    </row>
    <row r="25" spans="1:10" ht="18.75" customHeight="1">
      <c r="A25" s="87">
        <v>8</v>
      </c>
      <c r="B25" s="101" t="s">
        <v>181</v>
      </c>
      <c r="C25" s="446">
        <v>1033</v>
      </c>
      <c r="D25" s="147" t="s">
        <v>140</v>
      </c>
      <c r="E25" s="137" t="s">
        <v>140</v>
      </c>
      <c r="F25" s="392">
        <v>10</v>
      </c>
      <c r="G25" s="446">
        <v>1022</v>
      </c>
      <c r="H25" s="223">
        <v>1</v>
      </c>
    </row>
    <row r="26" spans="1:10">
      <c r="A26" s="87"/>
      <c r="B26" s="101" t="s">
        <v>182</v>
      </c>
      <c r="C26" s="446">
        <v>693</v>
      </c>
      <c r="D26" s="147" t="s">
        <v>140</v>
      </c>
      <c r="E26" s="137" t="s">
        <v>140</v>
      </c>
      <c r="F26" s="392">
        <v>8</v>
      </c>
      <c r="G26" s="446">
        <v>683</v>
      </c>
      <c r="H26" s="223">
        <v>2</v>
      </c>
    </row>
    <row r="27" spans="1:10" s="1" customFormat="1">
      <c r="A27" s="89"/>
      <c r="B27" s="82" t="s">
        <v>180</v>
      </c>
      <c r="C27" s="443">
        <v>1726</v>
      </c>
      <c r="D27" s="149" t="s">
        <v>140</v>
      </c>
      <c r="E27" s="57" t="s">
        <v>140</v>
      </c>
      <c r="F27" s="250">
        <v>18</v>
      </c>
      <c r="G27" s="443">
        <v>1705</v>
      </c>
      <c r="H27" s="220">
        <v>3</v>
      </c>
    </row>
    <row r="28" spans="1:10" ht="18.75" customHeight="1">
      <c r="A28" s="87">
        <v>9</v>
      </c>
      <c r="B28" s="101" t="s">
        <v>181</v>
      </c>
      <c r="C28" s="446">
        <v>939</v>
      </c>
      <c r="D28" s="147" t="s">
        <v>140</v>
      </c>
      <c r="E28" s="137" t="s">
        <v>140</v>
      </c>
      <c r="F28" s="392">
        <v>3</v>
      </c>
      <c r="G28" s="446">
        <v>935</v>
      </c>
      <c r="H28" s="223">
        <v>1</v>
      </c>
    </row>
    <row r="29" spans="1:10">
      <c r="A29" s="87"/>
      <c r="B29" s="101" t="s">
        <v>182</v>
      </c>
      <c r="C29" s="446">
        <v>641</v>
      </c>
      <c r="D29" s="147" t="s">
        <v>140</v>
      </c>
      <c r="E29" s="137" t="s">
        <v>140</v>
      </c>
      <c r="F29" s="392">
        <v>3</v>
      </c>
      <c r="G29" s="446">
        <v>635</v>
      </c>
      <c r="H29" s="223">
        <v>3</v>
      </c>
    </row>
    <row r="30" spans="1:10" s="1" customFormat="1">
      <c r="A30" s="89"/>
      <c r="B30" s="82" t="s">
        <v>180</v>
      </c>
      <c r="C30" s="443">
        <v>1580</v>
      </c>
      <c r="D30" s="149" t="s">
        <v>140</v>
      </c>
      <c r="E30" s="57" t="s">
        <v>140</v>
      </c>
      <c r="F30" s="250">
        <v>6</v>
      </c>
      <c r="G30" s="443">
        <v>1570</v>
      </c>
      <c r="H30" s="220">
        <v>4</v>
      </c>
      <c r="I30" s="91"/>
      <c r="J30" s="100"/>
    </row>
    <row r="31" spans="1:10" ht="18.75" customHeight="1">
      <c r="A31" s="5">
        <v>10</v>
      </c>
      <c r="B31" s="101" t="s">
        <v>181</v>
      </c>
      <c r="C31" s="446">
        <v>206</v>
      </c>
      <c r="D31" s="147" t="s">
        <v>140</v>
      </c>
      <c r="E31" s="137" t="s">
        <v>140</v>
      </c>
      <c r="F31" s="392">
        <v>0</v>
      </c>
      <c r="G31" s="446">
        <v>206</v>
      </c>
      <c r="H31" s="223">
        <v>0</v>
      </c>
      <c r="I31" s="92"/>
      <c r="J31" s="99"/>
    </row>
    <row r="32" spans="1:10">
      <c r="A32" s="5"/>
      <c r="B32" s="101" t="s">
        <v>182</v>
      </c>
      <c r="C32" s="446">
        <v>166</v>
      </c>
      <c r="D32" s="147" t="s">
        <v>140</v>
      </c>
      <c r="E32" s="137" t="s">
        <v>140</v>
      </c>
      <c r="F32" s="392">
        <v>0</v>
      </c>
      <c r="G32" s="446">
        <v>166</v>
      </c>
      <c r="H32" s="223">
        <v>0</v>
      </c>
      <c r="I32" s="92"/>
      <c r="J32" s="99"/>
    </row>
    <row r="33" spans="1:10" s="1" customFormat="1">
      <c r="A33" s="4"/>
      <c r="B33" s="82" t="s">
        <v>180</v>
      </c>
      <c r="C33" s="443">
        <v>372</v>
      </c>
      <c r="D33" s="149" t="s">
        <v>140</v>
      </c>
      <c r="E33" s="57" t="s">
        <v>140</v>
      </c>
      <c r="F33" s="250">
        <v>0</v>
      </c>
      <c r="G33" s="443">
        <v>372</v>
      </c>
      <c r="H33" s="220">
        <v>0</v>
      </c>
      <c r="I33" s="91"/>
      <c r="J33" s="100"/>
    </row>
    <row r="34" spans="1:10" s="1" customFormat="1" ht="18.75" customHeight="1">
      <c r="A34" s="5">
        <v>11</v>
      </c>
      <c r="B34" s="101" t="s">
        <v>181</v>
      </c>
      <c r="C34" s="446">
        <v>5</v>
      </c>
      <c r="D34" s="147" t="s">
        <v>140</v>
      </c>
      <c r="E34" s="137" t="s">
        <v>140</v>
      </c>
      <c r="F34" s="461" t="s">
        <v>140</v>
      </c>
      <c r="G34" s="446">
        <v>5</v>
      </c>
      <c r="H34" s="223">
        <v>0</v>
      </c>
      <c r="I34" s="91"/>
      <c r="J34" s="100"/>
    </row>
    <row r="35" spans="1:10" s="1" customFormat="1">
      <c r="A35" s="4"/>
      <c r="B35" s="101" t="s">
        <v>182</v>
      </c>
      <c r="C35" s="446">
        <v>4</v>
      </c>
      <c r="D35" s="147" t="s">
        <v>140</v>
      </c>
      <c r="E35" s="137" t="s">
        <v>140</v>
      </c>
      <c r="F35" s="461" t="s">
        <v>140</v>
      </c>
      <c r="G35" s="446">
        <v>4</v>
      </c>
      <c r="H35" s="223">
        <v>0</v>
      </c>
      <c r="I35" s="91"/>
      <c r="J35" s="100"/>
    </row>
    <row r="36" spans="1:10" s="1" customFormat="1">
      <c r="A36" s="4"/>
      <c r="B36" s="82" t="s">
        <v>180</v>
      </c>
      <c r="C36" s="443">
        <v>9</v>
      </c>
      <c r="D36" s="149" t="s">
        <v>140</v>
      </c>
      <c r="E36" s="57" t="s">
        <v>140</v>
      </c>
      <c r="F36" s="57" t="s">
        <v>140</v>
      </c>
      <c r="G36" s="443">
        <v>9</v>
      </c>
      <c r="H36" s="220">
        <v>0</v>
      </c>
      <c r="I36" s="91"/>
      <c r="J36" s="100"/>
    </row>
    <row r="37" spans="1:10" s="1" customFormat="1" ht="18.75" customHeight="1">
      <c r="A37" s="167" t="s">
        <v>234</v>
      </c>
      <c r="B37" s="101" t="s">
        <v>181</v>
      </c>
      <c r="C37" s="446">
        <v>2504</v>
      </c>
      <c r="D37" s="445">
        <v>180</v>
      </c>
      <c r="E37" s="392">
        <v>7</v>
      </c>
      <c r="F37" s="392">
        <v>1</v>
      </c>
      <c r="G37" s="446">
        <v>2306</v>
      </c>
      <c r="H37" s="223">
        <v>10</v>
      </c>
      <c r="J37" s="100"/>
    </row>
    <row r="38" spans="1:10" s="1" customFormat="1">
      <c r="A38" s="308" t="s">
        <v>272</v>
      </c>
      <c r="B38" s="101" t="s">
        <v>182</v>
      </c>
      <c r="C38" s="446">
        <v>1474</v>
      </c>
      <c r="D38" s="445">
        <v>82</v>
      </c>
      <c r="E38" s="392">
        <v>3</v>
      </c>
      <c r="F38" s="392">
        <v>1</v>
      </c>
      <c r="G38" s="446">
        <v>1383</v>
      </c>
      <c r="H38" s="223">
        <v>5</v>
      </c>
      <c r="J38" s="100"/>
    </row>
    <row r="39" spans="1:10" s="1" customFormat="1">
      <c r="A39" s="167" t="s">
        <v>235</v>
      </c>
      <c r="B39" s="82" t="s">
        <v>180</v>
      </c>
      <c r="C39" s="443">
        <v>3978</v>
      </c>
      <c r="D39" s="444">
        <v>262</v>
      </c>
      <c r="E39" s="250">
        <v>10</v>
      </c>
      <c r="F39" s="250">
        <v>2</v>
      </c>
      <c r="G39" s="443">
        <v>3689</v>
      </c>
      <c r="H39" s="220">
        <v>15</v>
      </c>
      <c r="J39" s="100"/>
    </row>
    <row r="40" spans="1:10" ht="24" customHeight="1">
      <c r="A40" s="4" t="s">
        <v>187</v>
      </c>
      <c r="B40" s="82" t="s">
        <v>181</v>
      </c>
      <c r="C40" s="443">
        <v>11775</v>
      </c>
      <c r="D40" s="444">
        <v>832</v>
      </c>
      <c r="E40" s="250">
        <v>461</v>
      </c>
      <c r="F40" s="250">
        <v>76</v>
      </c>
      <c r="G40" s="443">
        <v>10380</v>
      </c>
      <c r="H40" s="220">
        <v>26</v>
      </c>
      <c r="J40" s="99"/>
    </row>
    <row r="41" spans="1:10">
      <c r="A41" s="4"/>
      <c r="B41" s="82" t="s">
        <v>182</v>
      </c>
      <c r="C41" s="443">
        <v>6970</v>
      </c>
      <c r="D41" s="444">
        <v>442</v>
      </c>
      <c r="E41" s="250">
        <v>262</v>
      </c>
      <c r="F41" s="250">
        <v>36</v>
      </c>
      <c r="G41" s="443">
        <v>6210</v>
      </c>
      <c r="H41" s="220">
        <v>20</v>
      </c>
      <c r="J41" s="99"/>
    </row>
    <row r="42" spans="1:10">
      <c r="A42" s="4"/>
      <c r="B42" s="82" t="s">
        <v>180</v>
      </c>
      <c r="C42" s="443">
        <v>18745</v>
      </c>
      <c r="D42" s="444">
        <v>1274</v>
      </c>
      <c r="E42" s="250">
        <v>723</v>
      </c>
      <c r="F42" s="250">
        <v>112</v>
      </c>
      <c r="G42" s="443">
        <v>16590</v>
      </c>
      <c r="H42" s="220">
        <v>46</v>
      </c>
      <c r="J42" s="99"/>
    </row>
    <row r="43" spans="1:10" ht="24" customHeight="1">
      <c r="A43" s="127" t="s">
        <v>185</v>
      </c>
      <c r="B43" s="38"/>
      <c r="C43" s="386"/>
      <c r="D43" s="49"/>
      <c r="E43" s="49"/>
      <c r="F43" s="49"/>
      <c r="G43" s="51"/>
      <c r="H43" s="50"/>
      <c r="I43" s="92"/>
      <c r="J43" s="99"/>
    </row>
    <row r="44" spans="1:10" ht="12" customHeight="1">
      <c r="A44" s="46" t="s">
        <v>93</v>
      </c>
      <c r="C44" s="390"/>
      <c r="I44" s="92"/>
      <c r="J44" s="99"/>
    </row>
    <row r="45" spans="1:10" s="9" customFormat="1" ht="12" customHeight="1">
      <c r="A45" s="11" t="s">
        <v>177</v>
      </c>
      <c r="B45" s="90"/>
      <c r="C45" s="31"/>
      <c r="D45" s="32"/>
      <c r="E45" s="32"/>
      <c r="F45" s="32"/>
      <c r="G45" s="32"/>
      <c r="H45" s="32"/>
      <c r="I45" s="92"/>
      <c r="J45" s="99"/>
    </row>
    <row r="49" spans="2:2" ht="12" customHeight="1">
      <c r="B49"/>
    </row>
    <row r="50" spans="2:2" ht="12" customHeight="1">
      <c r="B50"/>
    </row>
    <row r="51" spans="2:2" ht="12" customHeight="1">
      <c r="B51"/>
    </row>
    <row r="52" spans="2:2" ht="12" customHeight="1">
      <c r="B52"/>
    </row>
    <row r="53" spans="2:2" ht="12" customHeight="1">
      <c r="B53"/>
    </row>
    <row r="54" spans="2:2" ht="12" customHeight="1">
      <c r="B54"/>
    </row>
    <row r="55" spans="2:2" ht="12" customHeight="1">
      <c r="B55"/>
    </row>
    <row r="56" spans="2:2" ht="12" customHeight="1">
      <c r="B56"/>
    </row>
    <row r="57" spans="2:2" ht="12" customHeight="1">
      <c r="B57"/>
    </row>
    <row r="58" spans="2:2" ht="12" customHeight="1">
      <c r="B58"/>
    </row>
    <row r="59" spans="2:2" ht="12" customHeight="1">
      <c r="B59"/>
    </row>
    <row r="60" spans="2:2" ht="12" customHeight="1">
      <c r="B60"/>
    </row>
    <row r="61" spans="2:2" ht="12" customHeight="1">
      <c r="B61"/>
    </row>
    <row r="62" spans="2:2" ht="12" customHeight="1">
      <c r="B62"/>
    </row>
    <row r="63" spans="2:2" ht="12" customHeight="1">
      <c r="B63"/>
    </row>
    <row r="64" spans="2:2" ht="12" customHeight="1">
      <c r="B64"/>
    </row>
    <row r="65" spans="2:2" ht="12" customHeight="1">
      <c r="B65"/>
    </row>
    <row r="66" spans="2:2" ht="12" customHeight="1">
      <c r="B66"/>
    </row>
    <row r="67" spans="2:2" ht="12" customHeight="1">
      <c r="B67"/>
    </row>
    <row r="68" spans="2:2" ht="12" customHeight="1">
      <c r="B68"/>
    </row>
    <row r="69" spans="2:2" ht="12" customHeight="1">
      <c r="B69"/>
    </row>
    <row r="70" spans="2:2" ht="12" customHeight="1">
      <c r="B70"/>
    </row>
    <row r="71" spans="2:2" ht="12" customHeight="1">
      <c r="B71"/>
    </row>
    <row r="72" spans="2:2" ht="12" customHeight="1">
      <c r="B72"/>
    </row>
    <row r="73" spans="2:2" ht="12" customHeight="1">
      <c r="B73"/>
    </row>
    <row r="74" spans="2:2" ht="12" customHeight="1">
      <c r="B74"/>
    </row>
    <row r="75" spans="2:2" ht="12" customHeight="1">
      <c r="B75"/>
    </row>
    <row r="76" spans="2:2" ht="12" customHeight="1">
      <c r="B76"/>
    </row>
    <row r="77" spans="2:2" ht="12" customHeight="1">
      <c r="B77"/>
    </row>
    <row r="78" spans="2:2" ht="12" customHeight="1">
      <c r="B78"/>
    </row>
    <row r="79" spans="2:2" ht="12" customHeight="1">
      <c r="B79"/>
    </row>
    <row r="80" spans="2:2" ht="12" customHeight="1">
      <c r="B80"/>
    </row>
    <row r="81" spans="2:2" ht="12" customHeight="1">
      <c r="B81"/>
    </row>
    <row r="82" spans="2:2" ht="12" customHeight="1">
      <c r="B82"/>
    </row>
    <row r="83" spans="2:2" ht="12" customHeight="1">
      <c r="B83"/>
    </row>
    <row r="84" spans="2:2" ht="12" customHeight="1">
      <c r="B84"/>
    </row>
    <row r="85" spans="2:2" ht="12" customHeight="1">
      <c r="B85"/>
    </row>
    <row r="86" spans="2:2" ht="12" customHeight="1">
      <c r="B86"/>
    </row>
    <row r="87" spans="2:2" ht="12" customHeight="1">
      <c r="B87"/>
    </row>
    <row r="88" spans="2:2" ht="12" customHeight="1">
      <c r="B88"/>
    </row>
    <row r="89" spans="2:2" ht="12" customHeight="1">
      <c r="B89"/>
    </row>
    <row r="90" spans="2:2" ht="12" customHeight="1">
      <c r="B90"/>
    </row>
    <row r="91" spans="2:2" ht="12" customHeight="1">
      <c r="B91"/>
    </row>
    <row r="92" spans="2:2" ht="12" customHeight="1">
      <c r="B92"/>
    </row>
    <row r="93" spans="2:2" ht="12" customHeight="1">
      <c r="B93"/>
    </row>
    <row r="94" spans="2:2" ht="12" customHeight="1">
      <c r="B94"/>
    </row>
    <row r="95" spans="2:2" ht="12" customHeight="1">
      <c r="B95"/>
    </row>
    <row r="96" spans="2:2" ht="12" customHeight="1">
      <c r="B96"/>
    </row>
    <row r="97" spans="2:2" ht="12" customHeight="1">
      <c r="B97"/>
    </row>
    <row r="98" spans="2:2" ht="12" customHeight="1">
      <c r="B98"/>
    </row>
    <row r="99" spans="2:2" ht="12" customHeight="1">
      <c r="B99"/>
    </row>
    <row r="100" spans="2:2" ht="12" customHeight="1">
      <c r="B100"/>
    </row>
    <row r="101" spans="2:2" ht="12" customHeight="1">
      <c r="B101"/>
    </row>
    <row r="102" spans="2:2" ht="12" customHeight="1">
      <c r="B102"/>
    </row>
    <row r="103" spans="2:2" ht="12" customHeight="1">
      <c r="B103"/>
    </row>
    <row r="104" spans="2:2" ht="12" customHeight="1">
      <c r="B104"/>
    </row>
    <row r="105" spans="2:2" ht="12" customHeight="1">
      <c r="B105"/>
    </row>
    <row r="106" spans="2:2" ht="12" customHeight="1">
      <c r="B106"/>
    </row>
    <row r="107" spans="2:2" ht="12" customHeight="1">
      <c r="B107"/>
    </row>
    <row r="108" spans="2:2" ht="12" customHeight="1">
      <c r="B108"/>
    </row>
    <row r="109" spans="2:2" ht="12" customHeight="1">
      <c r="B109"/>
    </row>
    <row r="110" spans="2:2" ht="12" customHeight="1">
      <c r="B110"/>
    </row>
    <row r="111" spans="2:2" ht="12" customHeight="1">
      <c r="B111"/>
    </row>
    <row r="112" spans="2:2" ht="12" customHeight="1">
      <c r="B112"/>
    </row>
    <row r="113" spans="2:2" ht="12" customHeight="1">
      <c r="B113"/>
    </row>
    <row r="114" spans="2:2" ht="12" customHeight="1">
      <c r="B114"/>
    </row>
    <row r="115" spans="2:2" ht="12" customHeight="1">
      <c r="B115"/>
    </row>
    <row r="116" spans="2:2" ht="12" customHeight="1">
      <c r="B116"/>
    </row>
    <row r="117" spans="2:2" ht="12" customHeight="1">
      <c r="B117"/>
    </row>
    <row r="118" spans="2:2" ht="12" customHeight="1">
      <c r="B118"/>
    </row>
    <row r="119" spans="2:2" ht="12" customHeight="1">
      <c r="B119"/>
    </row>
    <row r="120" spans="2:2" ht="12" customHeight="1">
      <c r="B120"/>
    </row>
    <row r="121" spans="2:2" ht="12" customHeight="1">
      <c r="B121"/>
    </row>
    <row r="122" spans="2:2" ht="12" customHeight="1">
      <c r="B122"/>
    </row>
    <row r="123" spans="2:2" ht="12" customHeight="1">
      <c r="B123"/>
    </row>
    <row r="124" spans="2:2" ht="12" customHeight="1">
      <c r="B124"/>
    </row>
    <row r="125" spans="2:2" ht="12" customHeight="1">
      <c r="B125"/>
    </row>
    <row r="126" spans="2:2" ht="12" customHeight="1">
      <c r="B126"/>
    </row>
    <row r="127" spans="2:2" ht="12" customHeight="1">
      <c r="B127"/>
    </row>
    <row r="128" spans="2:2" ht="12" customHeight="1">
      <c r="B128"/>
    </row>
    <row r="129" spans="2:2" ht="12" customHeight="1">
      <c r="B129"/>
    </row>
    <row r="130" spans="2:2" ht="12" customHeight="1">
      <c r="B130"/>
    </row>
    <row r="131" spans="2:2" ht="12" customHeight="1">
      <c r="B131"/>
    </row>
    <row r="132" spans="2:2" ht="12" customHeight="1">
      <c r="B132"/>
    </row>
    <row r="133" spans="2:2" ht="12" customHeight="1">
      <c r="B133"/>
    </row>
    <row r="134" spans="2:2" ht="12" customHeight="1">
      <c r="B134"/>
    </row>
    <row r="135" spans="2:2" ht="12" customHeight="1">
      <c r="B135"/>
    </row>
    <row r="136" spans="2:2" ht="12" customHeight="1">
      <c r="B136"/>
    </row>
    <row r="137" spans="2:2" ht="12" customHeight="1">
      <c r="B137"/>
    </row>
    <row r="138" spans="2:2" ht="12" customHeight="1">
      <c r="B138"/>
    </row>
    <row r="139" spans="2:2" ht="12" customHeight="1">
      <c r="B139"/>
    </row>
    <row r="140" spans="2:2" ht="12" customHeight="1">
      <c r="B140"/>
    </row>
    <row r="141" spans="2:2" ht="12" customHeight="1">
      <c r="B141"/>
    </row>
    <row r="142" spans="2:2" ht="12" customHeight="1">
      <c r="B142"/>
    </row>
    <row r="143" spans="2:2" ht="12" customHeight="1">
      <c r="B143"/>
    </row>
    <row r="144" spans="2:2" ht="12" customHeight="1">
      <c r="B144"/>
    </row>
    <row r="145" spans="2:2" ht="12" customHeight="1">
      <c r="B145"/>
    </row>
    <row r="146" spans="2:2" ht="12" customHeight="1">
      <c r="B146"/>
    </row>
    <row r="147" spans="2:2" ht="12" customHeight="1">
      <c r="B147"/>
    </row>
    <row r="148" spans="2:2" ht="12" customHeight="1">
      <c r="B148"/>
    </row>
    <row r="149" spans="2:2" ht="12" customHeight="1">
      <c r="B149"/>
    </row>
    <row r="150" spans="2:2" ht="12" customHeight="1">
      <c r="B150"/>
    </row>
    <row r="151" spans="2:2" ht="12" customHeight="1">
      <c r="B151"/>
    </row>
    <row r="152" spans="2:2" ht="12" customHeight="1">
      <c r="B152"/>
    </row>
    <row r="153" spans="2:2" ht="12" customHeight="1">
      <c r="B153"/>
    </row>
    <row r="154" spans="2:2" ht="12" customHeight="1">
      <c r="B154"/>
    </row>
    <row r="155" spans="2:2" ht="12" customHeight="1">
      <c r="B155"/>
    </row>
    <row r="156" spans="2:2" ht="12" customHeight="1">
      <c r="B156"/>
    </row>
    <row r="157" spans="2:2" ht="12" customHeight="1">
      <c r="B157"/>
    </row>
    <row r="158" spans="2:2" ht="12" customHeight="1">
      <c r="B158"/>
    </row>
    <row r="159" spans="2:2" ht="12" customHeight="1">
      <c r="B159"/>
    </row>
    <row r="160" spans="2:2" ht="12" customHeight="1">
      <c r="B160"/>
    </row>
    <row r="161" spans="2:2" ht="12" customHeight="1">
      <c r="B161"/>
    </row>
    <row r="162" spans="2:2" ht="12" customHeight="1">
      <c r="B162"/>
    </row>
    <row r="163" spans="2:2" ht="12" customHeight="1">
      <c r="B163"/>
    </row>
    <row r="164" spans="2:2" ht="12" customHeight="1">
      <c r="B164"/>
    </row>
    <row r="165" spans="2:2" ht="12" customHeight="1">
      <c r="B165"/>
    </row>
    <row r="166" spans="2:2" ht="12" customHeight="1">
      <c r="B166"/>
    </row>
    <row r="167" spans="2:2" ht="12" customHeight="1">
      <c r="B167"/>
    </row>
    <row r="168" spans="2:2" ht="12" customHeight="1">
      <c r="B168"/>
    </row>
    <row r="169" spans="2:2" ht="12" customHeight="1">
      <c r="B169"/>
    </row>
    <row r="170" spans="2:2" ht="12" customHeight="1">
      <c r="B170"/>
    </row>
    <row r="171" spans="2:2" ht="12" customHeight="1">
      <c r="B171"/>
    </row>
    <row r="172" spans="2:2" ht="12" customHeight="1">
      <c r="B172"/>
    </row>
    <row r="173" spans="2:2" ht="12" customHeight="1">
      <c r="B173"/>
    </row>
    <row r="174" spans="2:2" ht="12" customHeight="1">
      <c r="B174"/>
    </row>
    <row r="175" spans="2:2" ht="12" customHeight="1">
      <c r="B175"/>
    </row>
    <row r="176" spans="2:2" ht="12" customHeight="1">
      <c r="B176"/>
    </row>
    <row r="177" spans="2:2" ht="12" customHeight="1">
      <c r="B177"/>
    </row>
    <row r="178" spans="2:2" ht="12" customHeight="1">
      <c r="B178"/>
    </row>
    <row r="179" spans="2:2" ht="12" customHeight="1">
      <c r="B179"/>
    </row>
    <row r="180" spans="2:2" ht="12" customHeight="1">
      <c r="B180"/>
    </row>
    <row r="181" spans="2:2" ht="12" customHeight="1">
      <c r="B181"/>
    </row>
    <row r="182" spans="2:2" ht="12" customHeight="1">
      <c r="B182"/>
    </row>
    <row r="183" spans="2:2" ht="12" customHeight="1">
      <c r="B183"/>
    </row>
    <row r="184" spans="2:2" ht="12" customHeight="1">
      <c r="B184"/>
    </row>
    <row r="185" spans="2:2" ht="12" customHeight="1">
      <c r="B185"/>
    </row>
    <row r="186" spans="2:2" ht="12" customHeight="1">
      <c r="B186"/>
    </row>
    <row r="187" spans="2:2" ht="12" customHeight="1">
      <c r="B187"/>
    </row>
    <row r="188" spans="2:2" ht="12" customHeight="1">
      <c r="B188"/>
    </row>
    <row r="189" spans="2:2" ht="12" customHeight="1">
      <c r="B189"/>
    </row>
    <row r="190" spans="2:2" ht="12" customHeight="1">
      <c r="B190"/>
    </row>
    <row r="191" spans="2:2" ht="12" customHeight="1">
      <c r="B191"/>
    </row>
    <row r="192" spans="2:2" ht="12" customHeight="1">
      <c r="B192"/>
    </row>
    <row r="193" spans="2:2" ht="12" customHeight="1">
      <c r="B193"/>
    </row>
    <row r="194" spans="2:2" ht="12" customHeight="1">
      <c r="B194"/>
    </row>
    <row r="195" spans="2:2" ht="12" customHeight="1">
      <c r="B195"/>
    </row>
    <row r="196" spans="2:2" ht="12" customHeight="1">
      <c r="B196"/>
    </row>
    <row r="197" spans="2:2" ht="12" customHeight="1">
      <c r="B197"/>
    </row>
    <row r="198" spans="2:2" ht="12" customHeight="1">
      <c r="B198"/>
    </row>
    <row r="199" spans="2:2" ht="12" customHeight="1">
      <c r="B199"/>
    </row>
    <row r="200" spans="2:2" ht="12" customHeight="1">
      <c r="B200"/>
    </row>
    <row r="201" spans="2:2" ht="12" customHeight="1">
      <c r="B201"/>
    </row>
    <row r="202" spans="2:2" ht="12" customHeight="1">
      <c r="B202"/>
    </row>
    <row r="203" spans="2:2" ht="12" customHeight="1">
      <c r="B203"/>
    </row>
    <row r="204" spans="2:2" ht="12" customHeight="1">
      <c r="B204"/>
    </row>
    <row r="205" spans="2:2" ht="12" customHeight="1">
      <c r="B205"/>
    </row>
    <row r="206" spans="2:2" ht="12" customHeight="1">
      <c r="B206"/>
    </row>
    <row r="207" spans="2:2" ht="12" customHeight="1">
      <c r="B207"/>
    </row>
    <row r="208" spans="2:2" ht="12" customHeight="1">
      <c r="B208"/>
    </row>
    <row r="209" spans="2:2" ht="12" customHeight="1">
      <c r="B209"/>
    </row>
    <row r="210" spans="2:2" ht="12" customHeight="1">
      <c r="B210"/>
    </row>
    <row r="211" spans="2:2" ht="12" customHeight="1">
      <c r="B211"/>
    </row>
    <row r="212" spans="2:2" ht="12" customHeight="1">
      <c r="B212"/>
    </row>
    <row r="213" spans="2:2" ht="12" customHeight="1">
      <c r="B213"/>
    </row>
    <row r="214" spans="2:2" ht="12" customHeight="1">
      <c r="B214"/>
    </row>
    <row r="215" spans="2:2" ht="12" customHeight="1">
      <c r="B215"/>
    </row>
    <row r="216" spans="2:2" ht="12" customHeight="1">
      <c r="B216"/>
    </row>
    <row r="217" spans="2:2" ht="12" customHeight="1">
      <c r="B217"/>
    </row>
    <row r="218" spans="2:2" ht="12" customHeight="1">
      <c r="B218"/>
    </row>
    <row r="219" spans="2:2" ht="12" customHeight="1">
      <c r="B219"/>
    </row>
    <row r="220" spans="2:2" ht="12" customHeight="1">
      <c r="B220"/>
    </row>
    <row r="221" spans="2:2" ht="12" customHeight="1">
      <c r="B221"/>
    </row>
    <row r="222" spans="2:2" ht="12" customHeight="1">
      <c r="B222"/>
    </row>
    <row r="223" spans="2:2" ht="12" customHeight="1">
      <c r="B223"/>
    </row>
    <row r="224" spans="2:2" ht="12" customHeight="1">
      <c r="B224"/>
    </row>
    <row r="225" spans="2:2" ht="12" customHeight="1">
      <c r="B225"/>
    </row>
    <row r="226" spans="2:2" ht="12" customHeight="1">
      <c r="B226"/>
    </row>
    <row r="227" spans="2:2" ht="12" customHeight="1">
      <c r="B227"/>
    </row>
    <row r="228" spans="2:2" ht="12" customHeight="1">
      <c r="B228"/>
    </row>
  </sheetData>
  <mergeCells count="6">
    <mergeCell ref="A1:H1"/>
    <mergeCell ref="D2:D3"/>
    <mergeCell ref="C2:C3"/>
    <mergeCell ref="B2:B3"/>
    <mergeCell ref="A2:A3"/>
    <mergeCell ref="E2:H2"/>
  </mergeCells>
  <phoneticPr fontId="0" type="noConversion"/>
  <pageMargins left="0.78740157480314965" right="0.78740157480314965" top="0.98425196850393704" bottom="0.78740157480314965" header="0.51181102362204722" footer="0.51181102362204722"/>
  <pageSetup paperSize="9" firstPageNumber="72" orientation="portrait" useFirstPageNumber="1" r:id="rId1"/>
  <headerFooter alignWithMargins="0">
    <oddHeader>&amp;C&amp;P</oddHeader>
    <oddFooter>&amp;C&amp;"Arial,Standard"&amp;6© Statistisches Landesamt des Freistaates Sachsen - B I 6 - j/15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51" enableFormatConditionsCalculation="0">
    <tabColor rgb="FF00B050"/>
  </sheetPr>
  <dimension ref="A1:J228"/>
  <sheetViews>
    <sheetView showGridLines="0" zoomScaleNormal="100" workbookViewId="0">
      <selection sqref="A1:D1"/>
    </sheetView>
  </sheetViews>
  <sheetFormatPr baseColWidth="10" defaultRowHeight="12" customHeight="1"/>
  <cols>
    <col min="1" max="1" width="11.7109375" customWidth="1"/>
    <col min="3" max="3" width="12" style="37" customWidth="1"/>
    <col min="4" max="8" width="12" customWidth="1"/>
  </cols>
  <sheetData>
    <row r="1" spans="1:8" ht="48" customHeight="1">
      <c r="A1" s="600" t="s">
        <v>295</v>
      </c>
      <c r="B1" s="600"/>
      <c r="C1" s="600"/>
      <c r="D1" s="600"/>
      <c r="E1" s="600"/>
      <c r="F1" s="600"/>
      <c r="G1" s="600"/>
      <c r="H1" s="600"/>
    </row>
    <row r="2" spans="1:8" ht="15" customHeight="1">
      <c r="A2" s="540" t="s">
        <v>157</v>
      </c>
      <c r="B2" s="543" t="s">
        <v>201</v>
      </c>
      <c r="C2" s="543" t="s">
        <v>187</v>
      </c>
      <c r="D2" s="543" t="s">
        <v>21</v>
      </c>
      <c r="E2" s="574" t="s">
        <v>222</v>
      </c>
      <c r="F2" s="602"/>
      <c r="G2" s="602"/>
      <c r="H2" s="602"/>
    </row>
    <row r="3" spans="1:8" ht="45" customHeight="1">
      <c r="A3" s="542"/>
      <c r="B3" s="553"/>
      <c r="C3" s="596"/>
      <c r="D3" s="596"/>
      <c r="E3" s="26" t="s">
        <v>223</v>
      </c>
      <c r="F3" s="230" t="s">
        <v>247</v>
      </c>
      <c r="G3" s="18" t="s">
        <v>161</v>
      </c>
      <c r="H3" s="3" t="s">
        <v>153</v>
      </c>
    </row>
    <row r="4" spans="1:8" ht="24" customHeight="1">
      <c r="A4" s="5" t="s">
        <v>154</v>
      </c>
      <c r="B4" s="101" t="s">
        <v>181</v>
      </c>
      <c r="C4" s="446">
        <v>771</v>
      </c>
      <c r="D4" s="445">
        <v>641</v>
      </c>
      <c r="E4" s="392">
        <v>34</v>
      </c>
      <c r="F4" s="137" t="s">
        <v>140</v>
      </c>
      <c r="G4" s="446">
        <v>95</v>
      </c>
      <c r="H4" s="223">
        <v>1</v>
      </c>
    </row>
    <row r="5" spans="1:8">
      <c r="A5" s="87"/>
      <c r="B5" s="101" t="s">
        <v>182</v>
      </c>
      <c r="C5" s="446">
        <v>414</v>
      </c>
      <c r="D5" s="445">
        <v>356</v>
      </c>
      <c r="E5" s="392">
        <v>12</v>
      </c>
      <c r="F5" s="137" t="s">
        <v>140</v>
      </c>
      <c r="G5" s="446">
        <v>46</v>
      </c>
      <c r="H5" s="223">
        <v>0</v>
      </c>
    </row>
    <row r="6" spans="1:8" s="1" customFormat="1">
      <c r="A6" s="89"/>
      <c r="B6" s="82" t="s">
        <v>180</v>
      </c>
      <c r="C6" s="443">
        <v>1185</v>
      </c>
      <c r="D6" s="444">
        <v>997</v>
      </c>
      <c r="E6" s="250">
        <v>46</v>
      </c>
      <c r="F6" s="57" t="s">
        <v>140</v>
      </c>
      <c r="G6" s="443">
        <v>141</v>
      </c>
      <c r="H6" s="220">
        <v>1</v>
      </c>
    </row>
    <row r="7" spans="1:8" ht="18.75" customHeight="1">
      <c r="A7" s="5">
        <v>2</v>
      </c>
      <c r="B7" s="101" t="s">
        <v>181</v>
      </c>
      <c r="C7" s="446">
        <v>920</v>
      </c>
      <c r="D7" s="445">
        <v>0</v>
      </c>
      <c r="E7" s="392">
        <v>116</v>
      </c>
      <c r="F7" s="137" t="s">
        <v>140</v>
      </c>
      <c r="G7" s="446">
        <v>803</v>
      </c>
      <c r="H7" s="223">
        <v>1</v>
      </c>
    </row>
    <row r="8" spans="1:8">
      <c r="A8" s="5"/>
      <c r="B8" s="101" t="s">
        <v>182</v>
      </c>
      <c r="C8" s="446">
        <v>476</v>
      </c>
      <c r="D8" s="445">
        <v>0</v>
      </c>
      <c r="E8" s="392">
        <v>56</v>
      </c>
      <c r="F8" s="137" t="s">
        <v>140</v>
      </c>
      <c r="G8" s="446">
        <v>420</v>
      </c>
      <c r="H8" s="223">
        <v>0</v>
      </c>
    </row>
    <row r="9" spans="1:8" s="1" customFormat="1">
      <c r="A9" s="4"/>
      <c r="B9" s="82" t="s">
        <v>180</v>
      </c>
      <c r="C9" s="443">
        <v>1396</v>
      </c>
      <c r="D9" s="444">
        <v>0</v>
      </c>
      <c r="E9" s="250">
        <v>172</v>
      </c>
      <c r="F9" s="57" t="s">
        <v>140</v>
      </c>
      <c r="G9" s="443">
        <v>1223</v>
      </c>
      <c r="H9" s="220">
        <v>1</v>
      </c>
    </row>
    <row r="10" spans="1:8" ht="18.75" customHeight="1">
      <c r="A10" s="5">
        <v>3</v>
      </c>
      <c r="B10" s="101" t="s">
        <v>181</v>
      </c>
      <c r="C10" s="446">
        <v>1062</v>
      </c>
      <c r="D10" s="147" t="s">
        <v>140</v>
      </c>
      <c r="E10" s="392">
        <v>125</v>
      </c>
      <c r="F10" s="137" t="s">
        <v>140</v>
      </c>
      <c r="G10" s="446">
        <v>935</v>
      </c>
      <c r="H10" s="223">
        <v>2</v>
      </c>
    </row>
    <row r="11" spans="1:8">
      <c r="A11" s="5"/>
      <c r="B11" s="101" t="s">
        <v>182</v>
      </c>
      <c r="C11" s="446">
        <v>555</v>
      </c>
      <c r="D11" s="147" t="s">
        <v>140</v>
      </c>
      <c r="E11" s="392">
        <v>76</v>
      </c>
      <c r="F11" s="137" t="s">
        <v>140</v>
      </c>
      <c r="G11" s="446">
        <v>476</v>
      </c>
      <c r="H11" s="223">
        <v>3</v>
      </c>
    </row>
    <row r="12" spans="1:8" s="1" customFormat="1">
      <c r="A12" s="4"/>
      <c r="B12" s="82" t="s">
        <v>180</v>
      </c>
      <c r="C12" s="443">
        <v>1617</v>
      </c>
      <c r="D12" s="149" t="s">
        <v>140</v>
      </c>
      <c r="E12" s="250">
        <v>201</v>
      </c>
      <c r="F12" s="57" t="s">
        <v>140</v>
      </c>
      <c r="G12" s="443">
        <v>1411</v>
      </c>
      <c r="H12" s="220">
        <v>5</v>
      </c>
    </row>
    <row r="13" spans="1:8" ht="18.75" customHeight="1">
      <c r="A13" s="5" t="s">
        <v>155</v>
      </c>
      <c r="B13" s="101" t="s">
        <v>181</v>
      </c>
      <c r="C13" s="446">
        <v>1082</v>
      </c>
      <c r="D13" s="147" t="s">
        <v>140</v>
      </c>
      <c r="E13" s="392">
        <v>80</v>
      </c>
      <c r="F13" s="137" t="s">
        <v>140</v>
      </c>
      <c r="G13" s="446">
        <v>1001</v>
      </c>
      <c r="H13" s="223">
        <v>1</v>
      </c>
    </row>
    <row r="14" spans="1:8">
      <c r="A14" s="87"/>
      <c r="B14" s="101" t="s">
        <v>182</v>
      </c>
      <c r="C14" s="446">
        <v>606</v>
      </c>
      <c r="D14" s="147" t="s">
        <v>140</v>
      </c>
      <c r="E14" s="392">
        <v>45</v>
      </c>
      <c r="F14" s="137" t="s">
        <v>140</v>
      </c>
      <c r="G14" s="446">
        <v>559</v>
      </c>
      <c r="H14" s="223">
        <v>2</v>
      </c>
    </row>
    <row r="15" spans="1:8" s="1" customFormat="1">
      <c r="A15" s="89"/>
      <c r="B15" s="82" t="s">
        <v>180</v>
      </c>
      <c r="C15" s="443">
        <v>1688</v>
      </c>
      <c r="D15" s="149" t="s">
        <v>140</v>
      </c>
      <c r="E15" s="250">
        <v>125</v>
      </c>
      <c r="F15" s="57" t="s">
        <v>140</v>
      </c>
      <c r="G15" s="443">
        <v>1560</v>
      </c>
      <c r="H15" s="220">
        <v>3</v>
      </c>
    </row>
    <row r="16" spans="1:8" ht="18.75" customHeight="1">
      <c r="A16" s="87">
        <v>5</v>
      </c>
      <c r="B16" s="101" t="s">
        <v>181</v>
      </c>
      <c r="C16" s="446">
        <v>993</v>
      </c>
      <c r="D16" s="147" t="s">
        <v>140</v>
      </c>
      <c r="E16" s="392">
        <v>71</v>
      </c>
      <c r="F16" s="392">
        <v>5</v>
      </c>
      <c r="G16" s="446">
        <v>915</v>
      </c>
      <c r="H16" s="223">
        <v>2</v>
      </c>
    </row>
    <row r="17" spans="1:9">
      <c r="A17" s="87"/>
      <c r="B17" s="101" t="s">
        <v>182</v>
      </c>
      <c r="C17" s="446">
        <v>571</v>
      </c>
      <c r="D17" s="147" t="s">
        <v>140</v>
      </c>
      <c r="E17" s="392">
        <v>50</v>
      </c>
      <c r="F17" s="392">
        <v>1</v>
      </c>
      <c r="G17" s="446">
        <v>519</v>
      </c>
      <c r="H17" s="223">
        <v>1</v>
      </c>
    </row>
    <row r="18" spans="1:9" s="1" customFormat="1">
      <c r="A18" s="89"/>
      <c r="B18" s="82" t="s">
        <v>180</v>
      </c>
      <c r="C18" s="443">
        <v>1564</v>
      </c>
      <c r="D18" s="149" t="s">
        <v>140</v>
      </c>
      <c r="E18" s="250">
        <v>121</v>
      </c>
      <c r="F18" s="250">
        <v>6</v>
      </c>
      <c r="G18" s="443">
        <v>1434</v>
      </c>
      <c r="H18" s="220">
        <v>3</v>
      </c>
    </row>
    <row r="19" spans="1:9" ht="18.75" customHeight="1">
      <c r="A19" s="87">
        <v>6</v>
      </c>
      <c r="B19" s="101" t="s">
        <v>181</v>
      </c>
      <c r="C19" s="446">
        <v>1024</v>
      </c>
      <c r="D19" s="147" t="s">
        <v>140</v>
      </c>
      <c r="E19" s="392">
        <v>16</v>
      </c>
      <c r="F19" s="392">
        <v>22</v>
      </c>
      <c r="G19" s="446">
        <v>982</v>
      </c>
      <c r="H19" s="223">
        <v>4</v>
      </c>
    </row>
    <row r="20" spans="1:9">
      <c r="A20" s="87"/>
      <c r="B20" s="101" t="s">
        <v>182</v>
      </c>
      <c r="C20" s="446">
        <v>676</v>
      </c>
      <c r="D20" s="147" t="s">
        <v>140</v>
      </c>
      <c r="E20" s="392">
        <v>17</v>
      </c>
      <c r="F20" s="392">
        <v>12</v>
      </c>
      <c r="G20" s="446">
        <v>645</v>
      </c>
      <c r="H20" s="223">
        <v>2</v>
      </c>
    </row>
    <row r="21" spans="1:9" s="1" customFormat="1">
      <c r="A21" s="89"/>
      <c r="B21" s="82" t="s">
        <v>180</v>
      </c>
      <c r="C21" s="443">
        <v>1700</v>
      </c>
      <c r="D21" s="149" t="s">
        <v>140</v>
      </c>
      <c r="E21" s="250">
        <v>33</v>
      </c>
      <c r="F21" s="250">
        <v>34</v>
      </c>
      <c r="G21" s="443">
        <v>1627</v>
      </c>
      <c r="H21" s="220">
        <v>6</v>
      </c>
    </row>
    <row r="22" spans="1:9" ht="18.75" customHeight="1">
      <c r="A22" s="87">
        <v>7</v>
      </c>
      <c r="B22" s="101" t="s">
        <v>181</v>
      </c>
      <c r="C22" s="446">
        <v>1056</v>
      </c>
      <c r="D22" s="147" t="s">
        <v>140</v>
      </c>
      <c r="E22" s="392">
        <v>4</v>
      </c>
      <c r="F22" s="392">
        <v>31</v>
      </c>
      <c r="G22" s="446">
        <v>1018</v>
      </c>
      <c r="H22" s="221">
        <v>3</v>
      </c>
    </row>
    <row r="23" spans="1:9">
      <c r="A23" s="87"/>
      <c r="B23" s="101" t="s">
        <v>182</v>
      </c>
      <c r="C23" s="446">
        <v>633</v>
      </c>
      <c r="D23" s="147" t="s">
        <v>140</v>
      </c>
      <c r="E23" s="392">
        <v>0</v>
      </c>
      <c r="F23" s="392">
        <v>10</v>
      </c>
      <c r="G23" s="446">
        <v>621</v>
      </c>
      <c r="H23" s="221">
        <v>2</v>
      </c>
    </row>
    <row r="24" spans="1:9" s="1" customFormat="1">
      <c r="A24" s="89"/>
      <c r="B24" s="82" t="s">
        <v>180</v>
      </c>
      <c r="C24" s="443">
        <v>1689</v>
      </c>
      <c r="D24" s="149" t="s">
        <v>140</v>
      </c>
      <c r="E24" s="250">
        <v>4</v>
      </c>
      <c r="F24" s="250">
        <v>41</v>
      </c>
      <c r="G24" s="443">
        <v>1639</v>
      </c>
      <c r="H24" s="220">
        <v>5</v>
      </c>
    </row>
    <row r="25" spans="1:9" ht="18.75" customHeight="1">
      <c r="A25" s="87">
        <v>8</v>
      </c>
      <c r="B25" s="101" t="s">
        <v>181</v>
      </c>
      <c r="C25" s="446">
        <v>1006</v>
      </c>
      <c r="D25" s="147" t="s">
        <v>140</v>
      </c>
      <c r="E25" s="137" t="s">
        <v>140</v>
      </c>
      <c r="F25" s="392">
        <v>9</v>
      </c>
      <c r="G25" s="446">
        <v>996</v>
      </c>
      <c r="H25" s="223">
        <v>1</v>
      </c>
    </row>
    <row r="26" spans="1:9">
      <c r="A26" s="87"/>
      <c r="B26" s="101" t="s">
        <v>182</v>
      </c>
      <c r="C26" s="446">
        <v>681</v>
      </c>
      <c r="D26" s="147" t="s">
        <v>140</v>
      </c>
      <c r="E26" s="137" t="s">
        <v>140</v>
      </c>
      <c r="F26" s="392">
        <v>8</v>
      </c>
      <c r="G26" s="446">
        <v>671</v>
      </c>
      <c r="H26" s="223">
        <v>2</v>
      </c>
    </row>
    <row r="27" spans="1:9" s="1" customFormat="1">
      <c r="A27" s="89"/>
      <c r="B27" s="82" t="s">
        <v>180</v>
      </c>
      <c r="C27" s="443">
        <v>1687</v>
      </c>
      <c r="D27" s="149" t="s">
        <v>140</v>
      </c>
      <c r="E27" s="57" t="s">
        <v>140</v>
      </c>
      <c r="F27" s="250">
        <v>17</v>
      </c>
      <c r="G27" s="443">
        <v>1667</v>
      </c>
      <c r="H27" s="220">
        <v>3</v>
      </c>
      <c r="I27" s="100"/>
    </row>
    <row r="28" spans="1:9" ht="18.75" customHeight="1">
      <c r="A28" s="87">
        <v>9</v>
      </c>
      <c r="B28" s="101" t="s">
        <v>181</v>
      </c>
      <c r="C28" s="446">
        <v>913</v>
      </c>
      <c r="D28" s="147" t="s">
        <v>140</v>
      </c>
      <c r="E28" s="137" t="s">
        <v>140</v>
      </c>
      <c r="F28" s="392">
        <v>3</v>
      </c>
      <c r="G28" s="446">
        <v>909</v>
      </c>
      <c r="H28" s="193">
        <v>1</v>
      </c>
      <c r="I28" s="99"/>
    </row>
    <row r="29" spans="1:9">
      <c r="A29" s="87"/>
      <c r="B29" s="101" t="s">
        <v>182</v>
      </c>
      <c r="C29" s="446">
        <v>629</v>
      </c>
      <c r="D29" s="147" t="s">
        <v>140</v>
      </c>
      <c r="E29" s="137" t="s">
        <v>140</v>
      </c>
      <c r="F29" s="392">
        <v>3</v>
      </c>
      <c r="G29" s="446">
        <v>623</v>
      </c>
      <c r="H29" s="193">
        <v>3</v>
      </c>
      <c r="I29" s="99"/>
    </row>
    <row r="30" spans="1:9" s="1" customFormat="1">
      <c r="A30" s="89"/>
      <c r="B30" s="82" t="s">
        <v>180</v>
      </c>
      <c r="C30" s="443">
        <v>1542</v>
      </c>
      <c r="D30" s="149" t="s">
        <v>140</v>
      </c>
      <c r="E30" s="57" t="s">
        <v>140</v>
      </c>
      <c r="F30" s="250">
        <v>6</v>
      </c>
      <c r="G30" s="443">
        <v>1532</v>
      </c>
      <c r="H30" s="220">
        <v>4</v>
      </c>
      <c r="I30" s="100"/>
    </row>
    <row r="31" spans="1:9" ht="18.75" customHeight="1">
      <c r="A31" s="5">
        <v>10</v>
      </c>
      <c r="B31" s="101" t="s">
        <v>181</v>
      </c>
      <c r="C31" s="446">
        <v>195</v>
      </c>
      <c r="D31" s="147" t="s">
        <v>140</v>
      </c>
      <c r="E31" s="137" t="s">
        <v>140</v>
      </c>
      <c r="F31" s="392">
        <v>0</v>
      </c>
      <c r="G31" s="374">
        <v>195</v>
      </c>
      <c r="H31" s="220">
        <v>0</v>
      </c>
      <c r="I31" s="99"/>
    </row>
    <row r="32" spans="1:9">
      <c r="A32" s="5"/>
      <c r="B32" s="101" t="s">
        <v>182</v>
      </c>
      <c r="C32" s="446">
        <v>156</v>
      </c>
      <c r="D32" s="147" t="s">
        <v>140</v>
      </c>
      <c r="E32" s="137" t="s">
        <v>140</v>
      </c>
      <c r="F32" s="392">
        <v>0</v>
      </c>
      <c r="G32" s="374">
        <v>156</v>
      </c>
      <c r="H32" s="382">
        <v>0</v>
      </c>
      <c r="I32" s="99"/>
    </row>
    <row r="33" spans="1:10" s="1" customFormat="1">
      <c r="A33" s="4"/>
      <c r="B33" s="82" t="s">
        <v>180</v>
      </c>
      <c r="C33" s="443">
        <v>351</v>
      </c>
      <c r="D33" s="149" t="s">
        <v>140</v>
      </c>
      <c r="E33" s="57" t="s">
        <v>140</v>
      </c>
      <c r="F33" s="250">
        <v>0</v>
      </c>
      <c r="G33" s="443">
        <v>351</v>
      </c>
      <c r="H33" s="204">
        <v>0</v>
      </c>
      <c r="I33" s="100"/>
    </row>
    <row r="34" spans="1:10" s="1" customFormat="1" ht="18.75" customHeight="1">
      <c r="A34" s="5">
        <v>11</v>
      </c>
      <c r="B34" s="101" t="s">
        <v>181</v>
      </c>
      <c r="C34" s="446">
        <v>0</v>
      </c>
      <c r="D34" s="148" t="s">
        <v>140</v>
      </c>
      <c r="E34" s="95" t="s">
        <v>140</v>
      </c>
      <c r="F34" s="95" t="s">
        <v>140</v>
      </c>
      <c r="G34" s="446">
        <v>0</v>
      </c>
      <c r="H34" s="223">
        <v>0</v>
      </c>
      <c r="I34" s="100"/>
    </row>
    <row r="35" spans="1:10" s="1" customFormat="1">
      <c r="A35" s="4"/>
      <c r="B35" s="101" t="s">
        <v>182</v>
      </c>
      <c r="C35" s="446">
        <v>0</v>
      </c>
      <c r="D35" s="148" t="s">
        <v>140</v>
      </c>
      <c r="E35" s="95" t="s">
        <v>140</v>
      </c>
      <c r="F35" s="95" t="s">
        <v>140</v>
      </c>
      <c r="G35" s="446">
        <v>0</v>
      </c>
      <c r="H35" s="223">
        <v>0</v>
      </c>
      <c r="I35" s="100"/>
    </row>
    <row r="36" spans="1:10" s="1" customFormat="1">
      <c r="A36" s="4"/>
      <c r="B36" s="82" t="s">
        <v>180</v>
      </c>
      <c r="C36" s="443">
        <v>0</v>
      </c>
      <c r="D36" s="149" t="s">
        <v>140</v>
      </c>
      <c r="E36" s="57" t="s">
        <v>140</v>
      </c>
      <c r="F36" s="57" t="s">
        <v>140</v>
      </c>
      <c r="G36" s="443">
        <v>0</v>
      </c>
      <c r="H36" s="220">
        <v>0</v>
      </c>
      <c r="I36" s="100"/>
    </row>
    <row r="37" spans="1:10" s="254" customFormat="1" ht="18.75" customHeight="1">
      <c r="A37" s="308" t="s">
        <v>234</v>
      </c>
      <c r="B37" s="309" t="s">
        <v>181</v>
      </c>
      <c r="C37" s="203">
        <v>1937</v>
      </c>
      <c r="D37" s="195">
        <v>137</v>
      </c>
      <c r="E37" s="194">
        <v>4</v>
      </c>
      <c r="F37" s="194">
        <v>1</v>
      </c>
      <c r="G37" s="310">
        <v>1786</v>
      </c>
      <c r="H37" s="219">
        <v>9</v>
      </c>
      <c r="J37" s="311"/>
    </row>
    <row r="38" spans="1:10" s="254" customFormat="1">
      <c r="A38" s="308" t="s">
        <v>272</v>
      </c>
      <c r="B38" s="309" t="s">
        <v>182</v>
      </c>
      <c r="C38" s="203">
        <v>1126</v>
      </c>
      <c r="D38" s="195">
        <v>66</v>
      </c>
      <c r="E38" s="194">
        <v>3</v>
      </c>
      <c r="F38" s="194">
        <v>1</v>
      </c>
      <c r="G38" s="310">
        <v>1052</v>
      </c>
      <c r="H38" s="219">
        <v>4</v>
      </c>
      <c r="J38" s="311"/>
    </row>
    <row r="39" spans="1:10" s="1" customFormat="1">
      <c r="A39" s="167" t="s">
        <v>235</v>
      </c>
      <c r="B39" s="82" t="s">
        <v>180</v>
      </c>
      <c r="C39" s="443">
        <v>3063</v>
      </c>
      <c r="D39" s="444">
        <v>203</v>
      </c>
      <c r="E39" s="250">
        <v>7</v>
      </c>
      <c r="F39" s="250">
        <v>2</v>
      </c>
      <c r="G39" s="447">
        <v>2838</v>
      </c>
      <c r="H39" s="196">
        <v>13</v>
      </c>
      <c r="J39" s="100"/>
    </row>
    <row r="40" spans="1:10" s="1" customFormat="1" ht="24" customHeight="1">
      <c r="A40" s="4" t="s">
        <v>187</v>
      </c>
      <c r="B40" s="82" t="s">
        <v>181</v>
      </c>
      <c r="C40" s="443">
        <v>10959</v>
      </c>
      <c r="D40" s="444">
        <v>778</v>
      </c>
      <c r="E40" s="250">
        <v>450</v>
      </c>
      <c r="F40" s="250">
        <v>71</v>
      </c>
      <c r="G40" s="443">
        <v>9635</v>
      </c>
      <c r="H40" s="196">
        <v>25</v>
      </c>
    </row>
    <row r="41" spans="1:10" s="1" customFormat="1">
      <c r="A41" s="4"/>
      <c r="B41" s="82" t="s">
        <v>182</v>
      </c>
      <c r="C41" s="443">
        <v>6523</v>
      </c>
      <c r="D41" s="444">
        <v>422</v>
      </c>
      <c r="E41" s="250">
        <v>259</v>
      </c>
      <c r="F41" s="250">
        <v>35</v>
      </c>
      <c r="G41" s="443">
        <v>5788</v>
      </c>
      <c r="H41" s="196">
        <v>19</v>
      </c>
    </row>
    <row r="42" spans="1:10" s="1" customFormat="1">
      <c r="A42" s="4"/>
      <c r="B42" s="82" t="s">
        <v>180</v>
      </c>
      <c r="C42" s="443">
        <v>17482</v>
      </c>
      <c r="D42" s="444">
        <v>1200</v>
      </c>
      <c r="E42" s="250">
        <v>709</v>
      </c>
      <c r="F42" s="250">
        <v>106</v>
      </c>
      <c r="G42" s="443">
        <v>15423</v>
      </c>
      <c r="H42" s="196">
        <v>44</v>
      </c>
    </row>
    <row r="43" spans="1:10" ht="24" customHeight="1">
      <c r="A43" s="127" t="s">
        <v>185</v>
      </c>
      <c r="B43" s="38"/>
      <c r="C43" s="51"/>
      <c r="D43" s="51"/>
      <c r="E43" s="51"/>
      <c r="F43" s="51"/>
      <c r="G43" s="51"/>
      <c r="I43" s="99"/>
    </row>
    <row r="44" spans="1:10" ht="12" customHeight="1">
      <c r="A44" s="46" t="s">
        <v>93</v>
      </c>
      <c r="B44" s="37"/>
      <c r="C44"/>
      <c r="I44" s="99"/>
    </row>
    <row r="45" spans="1:10" s="9" customFormat="1" ht="12" customHeight="1">
      <c r="A45" s="11" t="s">
        <v>177</v>
      </c>
      <c r="B45" s="90"/>
      <c r="C45" s="31"/>
      <c r="D45" s="32"/>
      <c r="E45" s="32"/>
      <c r="F45" s="32"/>
      <c r="G45" s="32"/>
      <c r="I45" s="99"/>
    </row>
    <row r="47" spans="1:10" ht="12" customHeight="1">
      <c r="C47" s="93"/>
      <c r="D47" s="93"/>
      <c r="E47" s="93"/>
      <c r="F47" s="93"/>
      <c r="G47" s="93"/>
    </row>
    <row r="48" spans="1:10" ht="12" customHeight="1">
      <c r="C48" s="93"/>
      <c r="D48" s="93"/>
      <c r="E48" s="93"/>
      <c r="F48" s="93"/>
      <c r="G48" s="93"/>
    </row>
    <row r="49" spans="3:7" ht="12" customHeight="1">
      <c r="C49" s="93"/>
      <c r="D49" s="93"/>
      <c r="E49" s="93"/>
      <c r="F49" s="93"/>
      <c r="G49" s="93"/>
    </row>
    <row r="65" spans="3:3" ht="12" customHeight="1">
      <c r="C65"/>
    </row>
    <row r="66" spans="3:3" ht="12" customHeight="1">
      <c r="C66"/>
    </row>
    <row r="67" spans="3:3" ht="12" customHeight="1">
      <c r="C67"/>
    </row>
    <row r="68" spans="3:3" ht="12" customHeight="1">
      <c r="C68"/>
    </row>
    <row r="69" spans="3:3" ht="12" customHeight="1">
      <c r="C69"/>
    </row>
    <row r="70" spans="3:3" ht="12" customHeight="1">
      <c r="C70"/>
    </row>
    <row r="71" spans="3:3" ht="12" customHeight="1">
      <c r="C71"/>
    </row>
    <row r="72" spans="3:3" ht="12" customHeight="1">
      <c r="C72"/>
    </row>
    <row r="73" spans="3:3" ht="12" customHeight="1">
      <c r="C73"/>
    </row>
    <row r="74" spans="3:3" ht="12" customHeight="1">
      <c r="C74"/>
    </row>
    <row r="75" spans="3:3" ht="12" customHeight="1">
      <c r="C75"/>
    </row>
    <row r="76" spans="3:3" ht="12" customHeight="1">
      <c r="C76"/>
    </row>
    <row r="77" spans="3:3" ht="12" customHeight="1">
      <c r="C77"/>
    </row>
    <row r="78" spans="3:3" ht="12" customHeight="1">
      <c r="C78"/>
    </row>
    <row r="79" spans="3:3" ht="12" customHeight="1">
      <c r="C79"/>
    </row>
    <row r="80" spans="3:3" ht="12" customHeight="1">
      <c r="C80"/>
    </row>
    <row r="81" spans="3:3" ht="12" customHeight="1">
      <c r="C81"/>
    </row>
    <row r="82" spans="3:3" ht="12" customHeight="1">
      <c r="C82"/>
    </row>
    <row r="83" spans="3:3" ht="12" customHeight="1">
      <c r="C83"/>
    </row>
    <row r="84" spans="3:3" ht="12" customHeight="1">
      <c r="C84"/>
    </row>
    <row r="85" spans="3:3" ht="12" customHeight="1">
      <c r="C85"/>
    </row>
    <row r="86" spans="3:3" ht="12" customHeight="1">
      <c r="C86"/>
    </row>
    <row r="87" spans="3:3" ht="12" customHeight="1">
      <c r="C87"/>
    </row>
    <row r="88" spans="3:3" ht="12" customHeight="1">
      <c r="C88"/>
    </row>
    <row r="89" spans="3:3" ht="12" customHeight="1">
      <c r="C89"/>
    </row>
    <row r="90" spans="3:3" ht="12" customHeight="1">
      <c r="C90"/>
    </row>
    <row r="91" spans="3:3" ht="12" customHeight="1">
      <c r="C91"/>
    </row>
    <row r="92" spans="3:3" ht="12" customHeight="1">
      <c r="C92"/>
    </row>
    <row r="93" spans="3:3" ht="12" customHeight="1">
      <c r="C93"/>
    </row>
    <row r="94" spans="3:3" ht="12" customHeight="1">
      <c r="C94"/>
    </row>
    <row r="95" spans="3:3" ht="12" customHeight="1">
      <c r="C95"/>
    </row>
    <row r="96" spans="3:3" ht="12" customHeight="1">
      <c r="C96"/>
    </row>
    <row r="97" spans="3:3" ht="12" customHeight="1">
      <c r="C97"/>
    </row>
    <row r="98" spans="3:3" ht="12" customHeight="1">
      <c r="C98"/>
    </row>
    <row r="99" spans="3:3" ht="12" customHeight="1">
      <c r="C99"/>
    </row>
    <row r="100" spans="3:3" ht="12" customHeight="1">
      <c r="C100"/>
    </row>
    <row r="101" spans="3:3" ht="12" customHeight="1">
      <c r="C101"/>
    </row>
    <row r="102" spans="3:3" ht="12" customHeight="1">
      <c r="C102"/>
    </row>
    <row r="103" spans="3:3" ht="12" customHeight="1">
      <c r="C103"/>
    </row>
    <row r="104" spans="3:3" ht="12" customHeight="1">
      <c r="C104"/>
    </row>
    <row r="105" spans="3:3" ht="12" customHeight="1">
      <c r="C105"/>
    </row>
    <row r="106" spans="3:3" ht="12" customHeight="1">
      <c r="C106"/>
    </row>
    <row r="107" spans="3:3" ht="12" customHeight="1">
      <c r="C107"/>
    </row>
    <row r="108" spans="3:3" ht="12" customHeight="1">
      <c r="C108"/>
    </row>
    <row r="109" spans="3:3" ht="12" customHeight="1">
      <c r="C109"/>
    </row>
    <row r="110" spans="3:3" ht="12" customHeight="1">
      <c r="C110"/>
    </row>
    <row r="111" spans="3:3" ht="12" customHeight="1">
      <c r="C111"/>
    </row>
    <row r="112" spans="3:3" ht="12" customHeight="1">
      <c r="C112"/>
    </row>
    <row r="113" spans="3:3" ht="12" customHeight="1">
      <c r="C113"/>
    </row>
    <row r="114" spans="3:3" ht="12" customHeight="1">
      <c r="C114"/>
    </row>
    <row r="115" spans="3:3" ht="12" customHeight="1">
      <c r="C115"/>
    </row>
    <row r="116" spans="3:3" ht="12" customHeight="1">
      <c r="C116"/>
    </row>
    <row r="117" spans="3:3" ht="12" customHeight="1">
      <c r="C117"/>
    </row>
    <row r="118" spans="3:3" ht="12" customHeight="1">
      <c r="C118"/>
    </row>
    <row r="119" spans="3:3" ht="12" customHeight="1">
      <c r="C119"/>
    </row>
    <row r="120" spans="3:3" ht="12" customHeight="1">
      <c r="C120"/>
    </row>
    <row r="121" spans="3:3" ht="12" customHeight="1">
      <c r="C121"/>
    </row>
    <row r="122" spans="3:3" ht="12" customHeight="1">
      <c r="C122"/>
    </row>
    <row r="123" spans="3:3" ht="12" customHeight="1">
      <c r="C123"/>
    </row>
    <row r="124" spans="3:3" ht="12" customHeight="1">
      <c r="C124"/>
    </row>
    <row r="125" spans="3:3" ht="12" customHeight="1">
      <c r="C125"/>
    </row>
    <row r="126" spans="3:3" ht="12" customHeight="1">
      <c r="C126"/>
    </row>
    <row r="127" spans="3:3" ht="12" customHeight="1">
      <c r="C127"/>
    </row>
    <row r="128" spans="3:3" ht="12" customHeight="1">
      <c r="C128"/>
    </row>
    <row r="129" spans="3:3" ht="12" customHeight="1">
      <c r="C129"/>
    </row>
    <row r="130" spans="3:3" ht="12" customHeight="1">
      <c r="C130"/>
    </row>
    <row r="131" spans="3:3" ht="12" customHeight="1">
      <c r="C131"/>
    </row>
    <row r="132" spans="3:3" ht="12" customHeight="1">
      <c r="C132"/>
    </row>
    <row r="133" spans="3:3" ht="12" customHeight="1">
      <c r="C133"/>
    </row>
    <row r="134" spans="3:3" ht="12" customHeight="1">
      <c r="C134"/>
    </row>
    <row r="135" spans="3:3" ht="12" customHeight="1">
      <c r="C135"/>
    </row>
    <row r="136" spans="3:3" ht="12" customHeight="1">
      <c r="C136"/>
    </row>
    <row r="137" spans="3:3" ht="12" customHeight="1">
      <c r="C137"/>
    </row>
    <row r="138" spans="3:3" ht="12" customHeight="1">
      <c r="C138"/>
    </row>
    <row r="139" spans="3:3" ht="12" customHeight="1">
      <c r="C139"/>
    </row>
    <row r="140" spans="3:3" ht="12" customHeight="1">
      <c r="C140"/>
    </row>
    <row r="141" spans="3:3" ht="12" customHeight="1">
      <c r="C141"/>
    </row>
    <row r="142" spans="3:3" ht="12" customHeight="1">
      <c r="C142"/>
    </row>
    <row r="143" spans="3:3" ht="12" customHeight="1">
      <c r="C143"/>
    </row>
    <row r="144" spans="3:3" ht="12" customHeight="1">
      <c r="C144"/>
    </row>
    <row r="145" spans="3:3" ht="12" customHeight="1">
      <c r="C145"/>
    </row>
    <row r="146" spans="3:3" ht="12" customHeight="1">
      <c r="C146"/>
    </row>
    <row r="147" spans="3:3" ht="12" customHeight="1">
      <c r="C147"/>
    </row>
    <row r="148" spans="3:3" ht="12" customHeight="1">
      <c r="C148"/>
    </row>
    <row r="149" spans="3:3" ht="12" customHeight="1">
      <c r="C149"/>
    </row>
    <row r="150" spans="3:3" ht="12" customHeight="1">
      <c r="C150"/>
    </row>
    <row r="151" spans="3:3" ht="12" customHeight="1">
      <c r="C151"/>
    </row>
    <row r="152" spans="3:3" ht="12" customHeight="1">
      <c r="C152"/>
    </row>
    <row r="153" spans="3:3" ht="12" customHeight="1">
      <c r="C153"/>
    </row>
    <row r="154" spans="3:3" ht="12" customHeight="1">
      <c r="C154"/>
    </row>
    <row r="155" spans="3:3" ht="12" customHeight="1">
      <c r="C155"/>
    </row>
    <row r="156" spans="3:3" ht="12" customHeight="1">
      <c r="C156"/>
    </row>
    <row r="157" spans="3:3" ht="12" customHeight="1">
      <c r="C157"/>
    </row>
    <row r="158" spans="3:3" ht="12" customHeight="1">
      <c r="C158"/>
    </row>
    <row r="159" spans="3:3" ht="12" customHeight="1">
      <c r="C159"/>
    </row>
    <row r="160" spans="3:3" ht="12" customHeight="1">
      <c r="C160"/>
    </row>
    <row r="161" spans="3:3" ht="12" customHeight="1">
      <c r="C161"/>
    </row>
    <row r="162" spans="3:3" ht="12" customHeight="1">
      <c r="C162"/>
    </row>
    <row r="163" spans="3:3" ht="12" customHeight="1">
      <c r="C163"/>
    </row>
    <row r="164" spans="3:3" ht="12" customHeight="1">
      <c r="C164"/>
    </row>
    <row r="165" spans="3:3" ht="12" customHeight="1">
      <c r="C165"/>
    </row>
    <row r="166" spans="3:3" ht="12" customHeight="1">
      <c r="C166"/>
    </row>
    <row r="167" spans="3:3" ht="12" customHeight="1">
      <c r="C167"/>
    </row>
    <row r="168" spans="3:3" ht="12" customHeight="1">
      <c r="C168"/>
    </row>
    <row r="169" spans="3:3" ht="12" customHeight="1">
      <c r="C169"/>
    </row>
    <row r="170" spans="3:3" ht="12" customHeight="1">
      <c r="C170"/>
    </row>
    <row r="171" spans="3:3" ht="12" customHeight="1">
      <c r="C171"/>
    </row>
    <row r="172" spans="3:3" ht="12" customHeight="1">
      <c r="C172"/>
    </row>
    <row r="173" spans="3:3" ht="12" customHeight="1">
      <c r="C173"/>
    </row>
    <row r="174" spans="3:3" ht="12" customHeight="1">
      <c r="C174"/>
    </row>
    <row r="175" spans="3:3" ht="12" customHeight="1">
      <c r="C175"/>
    </row>
    <row r="176" spans="3:3" ht="12" customHeight="1">
      <c r="C176"/>
    </row>
    <row r="177" spans="3:3" ht="12" customHeight="1">
      <c r="C177"/>
    </row>
    <row r="178" spans="3:3" ht="12" customHeight="1">
      <c r="C178"/>
    </row>
    <row r="179" spans="3:3" ht="12" customHeight="1">
      <c r="C179"/>
    </row>
    <row r="180" spans="3:3" ht="12" customHeight="1">
      <c r="C180"/>
    </row>
    <row r="181" spans="3:3" ht="12" customHeight="1">
      <c r="C181"/>
    </row>
    <row r="182" spans="3:3" ht="12" customHeight="1">
      <c r="C182"/>
    </row>
    <row r="183" spans="3:3" ht="12" customHeight="1">
      <c r="C183"/>
    </row>
    <row r="184" spans="3:3" ht="12" customHeight="1">
      <c r="C184"/>
    </row>
    <row r="185" spans="3:3" ht="12" customHeight="1">
      <c r="C185"/>
    </row>
    <row r="186" spans="3:3" ht="12" customHeight="1">
      <c r="C186"/>
    </row>
    <row r="187" spans="3:3" ht="12" customHeight="1">
      <c r="C187"/>
    </row>
    <row r="188" spans="3:3" ht="12" customHeight="1">
      <c r="C188"/>
    </row>
    <row r="189" spans="3:3" ht="12" customHeight="1">
      <c r="C189"/>
    </row>
    <row r="190" spans="3:3" ht="12" customHeight="1">
      <c r="C190"/>
    </row>
    <row r="191" spans="3:3" ht="12" customHeight="1">
      <c r="C191"/>
    </row>
    <row r="192" spans="3:3" ht="12" customHeight="1">
      <c r="C192"/>
    </row>
    <row r="193" spans="3:3" ht="12" customHeight="1">
      <c r="C193"/>
    </row>
    <row r="194" spans="3:3" ht="12" customHeight="1">
      <c r="C194"/>
    </row>
    <row r="195" spans="3:3" ht="12" customHeight="1">
      <c r="C195"/>
    </row>
    <row r="196" spans="3:3" ht="12" customHeight="1">
      <c r="C196"/>
    </row>
    <row r="197" spans="3:3" ht="12" customHeight="1">
      <c r="C197"/>
    </row>
    <row r="198" spans="3:3" ht="12" customHeight="1">
      <c r="C198"/>
    </row>
    <row r="199" spans="3:3" ht="12" customHeight="1">
      <c r="C199"/>
    </row>
    <row r="200" spans="3:3" ht="12" customHeight="1">
      <c r="C200"/>
    </row>
    <row r="201" spans="3:3" ht="12" customHeight="1">
      <c r="C201"/>
    </row>
    <row r="202" spans="3:3" ht="12" customHeight="1">
      <c r="C202"/>
    </row>
    <row r="203" spans="3:3" ht="12" customHeight="1">
      <c r="C203"/>
    </row>
    <row r="204" spans="3:3" ht="12" customHeight="1">
      <c r="C204"/>
    </row>
    <row r="205" spans="3:3" ht="12" customHeight="1">
      <c r="C205"/>
    </row>
    <row r="206" spans="3:3" ht="12" customHeight="1">
      <c r="C206"/>
    </row>
    <row r="207" spans="3:3" ht="12" customHeight="1">
      <c r="C207"/>
    </row>
    <row r="208" spans="3:3" ht="12" customHeight="1">
      <c r="C208"/>
    </row>
    <row r="209" spans="3:3" ht="12" customHeight="1">
      <c r="C209"/>
    </row>
    <row r="210" spans="3:3" ht="12" customHeight="1">
      <c r="C210"/>
    </row>
    <row r="211" spans="3:3" ht="12" customHeight="1">
      <c r="C211"/>
    </row>
    <row r="212" spans="3:3" ht="12" customHeight="1">
      <c r="C212"/>
    </row>
    <row r="213" spans="3:3" ht="12" customHeight="1">
      <c r="C213"/>
    </row>
    <row r="214" spans="3:3" ht="12" customHeight="1">
      <c r="C214"/>
    </row>
    <row r="215" spans="3:3" ht="12" customHeight="1">
      <c r="C215"/>
    </row>
    <row r="216" spans="3:3" ht="12" customHeight="1">
      <c r="C216"/>
    </row>
    <row r="217" spans="3:3" ht="12" customHeight="1">
      <c r="C217"/>
    </row>
    <row r="218" spans="3:3" ht="12" customHeight="1">
      <c r="C218"/>
    </row>
    <row r="219" spans="3:3" ht="12" customHeight="1">
      <c r="C219"/>
    </row>
    <row r="220" spans="3:3" ht="12" customHeight="1">
      <c r="C220"/>
    </row>
    <row r="221" spans="3:3" ht="12" customHeight="1">
      <c r="C221"/>
    </row>
    <row r="222" spans="3:3" ht="12" customHeight="1">
      <c r="C222"/>
    </row>
    <row r="223" spans="3:3" ht="12" customHeight="1">
      <c r="C223"/>
    </row>
    <row r="224" spans="3:3" ht="12" customHeight="1">
      <c r="C224"/>
    </row>
    <row r="225" spans="3:3" ht="12" customHeight="1">
      <c r="C225"/>
    </row>
    <row r="226" spans="3:3" ht="12" customHeight="1">
      <c r="C226"/>
    </row>
    <row r="227" spans="3:3" ht="12" customHeight="1">
      <c r="C227"/>
    </row>
    <row r="228" spans="3:3" ht="12" customHeight="1">
      <c r="C228"/>
    </row>
  </sheetData>
  <mergeCells count="6">
    <mergeCell ref="E2:H2"/>
    <mergeCell ref="A1:H1"/>
    <mergeCell ref="D2:D3"/>
    <mergeCell ref="C2:C3"/>
    <mergeCell ref="A2:A3"/>
    <mergeCell ref="B2:B3"/>
  </mergeCells>
  <phoneticPr fontId="0" type="noConversion"/>
  <pageMargins left="0.78740157480314965" right="0.78740157480314965" top="0.98425196850393704" bottom="0.78740157480314965" header="0.51181102362204722" footer="0.51181102362204722"/>
  <pageSetup paperSize="9" firstPageNumber="73" orientation="portrait" useFirstPageNumber="1" r:id="rId1"/>
  <headerFooter alignWithMargins="0">
    <oddHeader>&amp;C&amp;P</oddHeader>
    <oddFooter>&amp;C&amp;"Arial,Standard"&amp;6© Statistisches Landesamt des Freistaates Sachsen - B I 6 - j/15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52" enableFormatConditionsCalculation="0">
    <tabColor rgb="FF00B050"/>
  </sheetPr>
  <dimension ref="A1:J228"/>
  <sheetViews>
    <sheetView showGridLines="0" zoomScaleNormal="100" workbookViewId="0">
      <selection sqref="A1:D1"/>
    </sheetView>
  </sheetViews>
  <sheetFormatPr baseColWidth="10" defaultRowHeight="12" customHeight="1"/>
  <cols>
    <col min="1" max="1" width="11.7109375" customWidth="1"/>
    <col min="3" max="3" width="12" style="37" customWidth="1"/>
    <col min="4" max="8" width="12" customWidth="1"/>
  </cols>
  <sheetData>
    <row r="1" spans="1:9" ht="48" customHeight="1">
      <c r="A1" s="600" t="s">
        <v>296</v>
      </c>
      <c r="B1" s="600"/>
      <c r="C1" s="600"/>
      <c r="D1" s="600"/>
      <c r="E1" s="600"/>
      <c r="F1" s="600"/>
      <c r="G1" s="600"/>
      <c r="H1" s="600"/>
    </row>
    <row r="2" spans="1:9" ht="15" customHeight="1">
      <c r="A2" s="540" t="s">
        <v>157</v>
      </c>
      <c r="B2" s="543" t="s">
        <v>201</v>
      </c>
      <c r="C2" s="543" t="s">
        <v>187</v>
      </c>
      <c r="D2" s="543" t="s">
        <v>21</v>
      </c>
      <c r="E2" s="574" t="s">
        <v>222</v>
      </c>
      <c r="F2" s="602"/>
      <c r="G2" s="602"/>
      <c r="H2" s="602"/>
    </row>
    <row r="3" spans="1:9" ht="45" customHeight="1">
      <c r="A3" s="542"/>
      <c r="B3" s="553"/>
      <c r="C3" s="596"/>
      <c r="D3" s="596"/>
      <c r="E3" s="26" t="s">
        <v>223</v>
      </c>
      <c r="F3" s="230" t="s">
        <v>247</v>
      </c>
      <c r="G3" s="18" t="s">
        <v>161</v>
      </c>
      <c r="H3" s="460" t="s">
        <v>125</v>
      </c>
    </row>
    <row r="4" spans="1:9" ht="24" customHeight="1">
      <c r="A4" s="5">
        <v>1</v>
      </c>
      <c r="B4" s="101" t="s">
        <v>181</v>
      </c>
      <c r="C4" s="456">
        <v>11</v>
      </c>
      <c r="D4" s="223">
        <v>11</v>
      </c>
      <c r="E4" s="223">
        <v>0</v>
      </c>
      <c r="F4" s="231" t="s">
        <v>140</v>
      </c>
      <c r="G4" s="456">
        <v>0</v>
      </c>
      <c r="H4" s="231">
        <v>0</v>
      </c>
      <c r="I4" s="99"/>
    </row>
    <row r="5" spans="1:9">
      <c r="A5" s="87"/>
      <c r="B5" s="101" t="s">
        <v>182</v>
      </c>
      <c r="C5" s="456">
        <v>4</v>
      </c>
      <c r="D5" s="223">
        <v>4</v>
      </c>
      <c r="E5" s="223">
        <v>0</v>
      </c>
      <c r="F5" s="231" t="s">
        <v>140</v>
      </c>
      <c r="G5" s="456">
        <v>0</v>
      </c>
      <c r="H5" s="231">
        <v>0</v>
      </c>
      <c r="I5" s="99"/>
    </row>
    <row r="6" spans="1:9" s="1" customFormat="1">
      <c r="A6" s="89"/>
      <c r="B6" s="82" t="s">
        <v>180</v>
      </c>
      <c r="C6" s="459">
        <v>15</v>
      </c>
      <c r="D6" s="220">
        <v>15</v>
      </c>
      <c r="E6" s="220">
        <v>0</v>
      </c>
      <c r="F6" s="232" t="s">
        <v>140</v>
      </c>
      <c r="G6" s="459">
        <v>0</v>
      </c>
      <c r="H6" s="232">
        <v>0</v>
      </c>
      <c r="I6" s="100"/>
    </row>
    <row r="7" spans="1:9" ht="18.75" customHeight="1">
      <c r="A7" s="5">
        <v>2</v>
      </c>
      <c r="B7" s="101" t="s">
        <v>181</v>
      </c>
      <c r="C7" s="456">
        <v>25</v>
      </c>
      <c r="D7" s="223">
        <v>0</v>
      </c>
      <c r="E7" s="223">
        <v>5</v>
      </c>
      <c r="F7" s="231" t="s">
        <v>140</v>
      </c>
      <c r="G7" s="456">
        <v>20</v>
      </c>
      <c r="H7" s="231">
        <v>0</v>
      </c>
      <c r="I7" s="99"/>
    </row>
    <row r="8" spans="1:9">
      <c r="A8" s="5"/>
      <c r="B8" s="101" t="s">
        <v>182</v>
      </c>
      <c r="C8" s="456">
        <v>9</v>
      </c>
      <c r="D8" s="223">
        <v>0</v>
      </c>
      <c r="E8" s="223">
        <v>2</v>
      </c>
      <c r="F8" s="231" t="s">
        <v>140</v>
      </c>
      <c r="G8" s="456">
        <v>7</v>
      </c>
      <c r="H8" s="231">
        <v>0</v>
      </c>
      <c r="I8" s="99"/>
    </row>
    <row r="9" spans="1:9" s="1" customFormat="1">
      <c r="A9" s="4"/>
      <c r="B9" s="82" t="s">
        <v>180</v>
      </c>
      <c r="C9" s="459">
        <v>34</v>
      </c>
      <c r="D9" s="220">
        <v>0</v>
      </c>
      <c r="E9" s="220">
        <v>7</v>
      </c>
      <c r="F9" s="232" t="s">
        <v>140</v>
      </c>
      <c r="G9" s="459">
        <v>27</v>
      </c>
      <c r="H9" s="232">
        <v>0</v>
      </c>
      <c r="I9" s="100"/>
    </row>
    <row r="10" spans="1:9" ht="18.75" customHeight="1">
      <c r="A10" s="5">
        <v>3</v>
      </c>
      <c r="B10" s="101" t="s">
        <v>181</v>
      </c>
      <c r="C10" s="456">
        <v>24</v>
      </c>
      <c r="D10" s="135" t="s">
        <v>140</v>
      </c>
      <c r="E10" s="223">
        <v>2</v>
      </c>
      <c r="F10" s="231" t="s">
        <v>140</v>
      </c>
      <c r="G10" s="456">
        <v>22</v>
      </c>
      <c r="H10" s="231">
        <v>0</v>
      </c>
      <c r="I10" s="99"/>
    </row>
    <row r="11" spans="1:9">
      <c r="A11" s="5"/>
      <c r="B11" s="101" t="s">
        <v>182</v>
      </c>
      <c r="C11" s="456">
        <v>7</v>
      </c>
      <c r="D11" s="135" t="s">
        <v>140</v>
      </c>
      <c r="E11" s="223">
        <v>0</v>
      </c>
      <c r="F11" s="231" t="s">
        <v>140</v>
      </c>
      <c r="G11" s="456">
        <v>7</v>
      </c>
      <c r="H11" s="231">
        <v>0</v>
      </c>
      <c r="I11" s="99"/>
    </row>
    <row r="12" spans="1:9" s="1" customFormat="1">
      <c r="A12" s="4"/>
      <c r="B12" s="82" t="s">
        <v>180</v>
      </c>
      <c r="C12" s="459">
        <v>31</v>
      </c>
      <c r="D12" s="138" t="s">
        <v>140</v>
      </c>
      <c r="E12" s="220">
        <v>2</v>
      </c>
      <c r="F12" s="232" t="s">
        <v>140</v>
      </c>
      <c r="G12" s="459">
        <v>29</v>
      </c>
      <c r="H12" s="232">
        <v>0</v>
      </c>
      <c r="I12" s="100"/>
    </row>
    <row r="13" spans="1:9" ht="18.75" customHeight="1">
      <c r="A13" s="5">
        <v>4</v>
      </c>
      <c r="B13" s="101" t="s">
        <v>181</v>
      </c>
      <c r="C13" s="456">
        <v>30</v>
      </c>
      <c r="D13" s="135" t="s">
        <v>140</v>
      </c>
      <c r="E13" s="223">
        <v>1</v>
      </c>
      <c r="F13" s="231" t="s">
        <v>140</v>
      </c>
      <c r="G13" s="456">
        <v>29</v>
      </c>
      <c r="H13" s="231">
        <v>0</v>
      </c>
      <c r="I13" s="99"/>
    </row>
    <row r="14" spans="1:9">
      <c r="A14" s="87"/>
      <c r="B14" s="101" t="s">
        <v>182</v>
      </c>
      <c r="C14" s="456">
        <v>9</v>
      </c>
      <c r="D14" s="135" t="s">
        <v>140</v>
      </c>
      <c r="E14" s="223">
        <v>1</v>
      </c>
      <c r="F14" s="231" t="s">
        <v>140</v>
      </c>
      <c r="G14" s="456">
        <v>8</v>
      </c>
      <c r="H14" s="231">
        <v>0</v>
      </c>
      <c r="I14" s="99"/>
    </row>
    <row r="15" spans="1:9" s="1" customFormat="1">
      <c r="A15" s="89"/>
      <c r="B15" s="82" t="s">
        <v>180</v>
      </c>
      <c r="C15" s="459">
        <v>39</v>
      </c>
      <c r="D15" s="138" t="s">
        <v>140</v>
      </c>
      <c r="E15" s="220">
        <v>2</v>
      </c>
      <c r="F15" s="232" t="s">
        <v>140</v>
      </c>
      <c r="G15" s="459">
        <v>37</v>
      </c>
      <c r="H15" s="232">
        <v>0</v>
      </c>
      <c r="I15" s="100"/>
    </row>
    <row r="16" spans="1:9" ht="18.75" customHeight="1">
      <c r="A16" s="87">
        <v>5</v>
      </c>
      <c r="B16" s="101" t="s">
        <v>181</v>
      </c>
      <c r="C16" s="456">
        <v>21</v>
      </c>
      <c r="D16" s="135" t="s">
        <v>140</v>
      </c>
      <c r="E16" s="223">
        <v>0</v>
      </c>
      <c r="F16" s="231">
        <v>0</v>
      </c>
      <c r="G16" s="456">
        <v>21</v>
      </c>
      <c r="H16" s="231">
        <v>0</v>
      </c>
      <c r="I16" s="99"/>
    </row>
    <row r="17" spans="1:9">
      <c r="A17" s="87"/>
      <c r="B17" s="101" t="s">
        <v>182</v>
      </c>
      <c r="C17" s="456">
        <v>7</v>
      </c>
      <c r="D17" s="135" t="s">
        <v>140</v>
      </c>
      <c r="E17" s="223">
        <v>0</v>
      </c>
      <c r="F17" s="231">
        <v>0</v>
      </c>
      <c r="G17" s="456">
        <v>7</v>
      </c>
      <c r="H17" s="231">
        <v>0</v>
      </c>
      <c r="I17" s="99"/>
    </row>
    <row r="18" spans="1:9" s="1" customFormat="1">
      <c r="A18" s="89"/>
      <c r="B18" s="82" t="s">
        <v>180</v>
      </c>
      <c r="C18" s="459">
        <v>28</v>
      </c>
      <c r="D18" s="138" t="s">
        <v>140</v>
      </c>
      <c r="E18" s="220">
        <v>0</v>
      </c>
      <c r="F18" s="232">
        <v>0</v>
      </c>
      <c r="G18" s="459">
        <v>28</v>
      </c>
      <c r="H18" s="232">
        <v>0</v>
      </c>
      <c r="I18" s="100"/>
    </row>
    <row r="19" spans="1:9" ht="18.75" customHeight="1">
      <c r="A19" s="87">
        <v>6</v>
      </c>
      <c r="B19" s="101" t="s">
        <v>181</v>
      </c>
      <c r="C19" s="456">
        <v>29</v>
      </c>
      <c r="D19" s="135" t="s">
        <v>140</v>
      </c>
      <c r="E19" s="223">
        <v>0</v>
      </c>
      <c r="F19" s="231">
        <v>1</v>
      </c>
      <c r="G19" s="456">
        <v>28</v>
      </c>
      <c r="H19" s="231">
        <v>0</v>
      </c>
      <c r="I19" s="99"/>
    </row>
    <row r="20" spans="1:9">
      <c r="A20" s="87"/>
      <c r="B20" s="101" t="s">
        <v>182</v>
      </c>
      <c r="C20" s="456">
        <v>9</v>
      </c>
      <c r="D20" s="135" t="s">
        <v>140</v>
      </c>
      <c r="E20" s="223">
        <v>0</v>
      </c>
      <c r="F20" s="231">
        <v>0</v>
      </c>
      <c r="G20" s="456">
        <v>9</v>
      </c>
      <c r="H20" s="231">
        <v>0</v>
      </c>
      <c r="I20" s="99"/>
    </row>
    <row r="21" spans="1:9" s="1" customFormat="1">
      <c r="A21" s="89"/>
      <c r="B21" s="82" t="s">
        <v>180</v>
      </c>
      <c r="C21" s="459">
        <v>38</v>
      </c>
      <c r="D21" s="138" t="s">
        <v>140</v>
      </c>
      <c r="E21" s="220">
        <v>0</v>
      </c>
      <c r="F21" s="232">
        <v>1</v>
      </c>
      <c r="G21" s="459">
        <v>37</v>
      </c>
      <c r="H21" s="232">
        <v>0</v>
      </c>
      <c r="I21" s="100"/>
    </row>
    <row r="22" spans="1:9" ht="18.75" customHeight="1">
      <c r="A22" s="87">
        <v>7</v>
      </c>
      <c r="B22" s="101" t="s">
        <v>181</v>
      </c>
      <c r="C22" s="456">
        <v>40</v>
      </c>
      <c r="D22" s="135" t="s">
        <v>140</v>
      </c>
      <c r="E22" s="223">
        <v>0</v>
      </c>
      <c r="F22" s="231">
        <v>3</v>
      </c>
      <c r="G22" s="456">
        <v>37</v>
      </c>
      <c r="H22" s="231">
        <v>0</v>
      </c>
      <c r="I22" s="99"/>
    </row>
    <row r="23" spans="1:9">
      <c r="A23" s="87"/>
      <c r="B23" s="101" t="s">
        <v>182</v>
      </c>
      <c r="C23" s="456">
        <v>16</v>
      </c>
      <c r="D23" s="135" t="s">
        <v>140</v>
      </c>
      <c r="E23" s="223">
        <v>0</v>
      </c>
      <c r="F23" s="231">
        <v>1</v>
      </c>
      <c r="G23" s="456">
        <v>15</v>
      </c>
      <c r="H23" s="231">
        <v>0</v>
      </c>
      <c r="I23" s="99"/>
    </row>
    <row r="24" spans="1:9" s="1" customFormat="1">
      <c r="A24" s="89"/>
      <c r="B24" s="82" t="s">
        <v>180</v>
      </c>
      <c r="C24" s="459">
        <v>56</v>
      </c>
      <c r="D24" s="138" t="s">
        <v>140</v>
      </c>
      <c r="E24" s="220">
        <v>0</v>
      </c>
      <c r="F24" s="232">
        <v>4</v>
      </c>
      <c r="G24" s="459">
        <v>52</v>
      </c>
      <c r="H24" s="232">
        <v>0</v>
      </c>
      <c r="I24" s="100"/>
    </row>
    <row r="25" spans="1:9" ht="18.75" customHeight="1">
      <c r="A25" s="87">
        <v>8</v>
      </c>
      <c r="B25" s="101" t="s">
        <v>181</v>
      </c>
      <c r="C25" s="456">
        <v>27</v>
      </c>
      <c r="D25" s="135" t="s">
        <v>140</v>
      </c>
      <c r="E25" s="463" t="s">
        <v>140</v>
      </c>
      <c r="F25" s="231">
        <v>1</v>
      </c>
      <c r="G25" s="456">
        <v>26</v>
      </c>
      <c r="H25" s="231">
        <v>0</v>
      </c>
      <c r="I25" s="99"/>
    </row>
    <row r="26" spans="1:9">
      <c r="A26" s="87"/>
      <c r="B26" s="101" t="s">
        <v>182</v>
      </c>
      <c r="C26" s="456">
        <v>12</v>
      </c>
      <c r="D26" s="135" t="s">
        <v>140</v>
      </c>
      <c r="E26" s="463" t="s">
        <v>140</v>
      </c>
      <c r="F26" s="231">
        <v>0</v>
      </c>
      <c r="G26" s="456">
        <v>12</v>
      </c>
      <c r="H26" s="231">
        <v>0</v>
      </c>
      <c r="I26" s="99"/>
    </row>
    <row r="27" spans="1:9" s="1" customFormat="1">
      <c r="A27" s="89"/>
      <c r="B27" s="82" t="s">
        <v>180</v>
      </c>
      <c r="C27" s="459">
        <v>39</v>
      </c>
      <c r="D27" s="138" t="s">
        <v>140</v>
      </c>
      <c r="E27" s="138" t="s">
        <v>140</v>
      </c>
      <c r="F27" s="232">
        <v>1</v>
      </c>
      <c r="G27" s="459">
        <v>38</v>
      </c>
      <c r="H27" s="232">
        <v>0</v>
      </c>
      <c r="I27" s="100"/>
    </row>
    <row r="28" spans="1:9" ht="18.75" customHeight="1">
      <c r="A28" s="87">
        <v>9</v>
      </c>
      <c r="B28" s="101" t="s">
        <v>181</v>
      </c>
      <c r="C28" s="456">
        <v>26</v>
      </c>
      <c r="D28" s="135" t="s">
        <v>140</v>
      </c>
      <c r="E28" s="463" t="s">
        <v>140</v>
      </c>
      <c r="F28" s="231" t="s">
        <v>140</v>
      </c>
      <c r="G28" s="456">
        <v>26</v>
      </c>
      <c r="H28" s="231">
        <v>0</v>
      </c>
      <c r="I28" s="99"/>
    </row>
    <row r="29" spans="1:9">
      <c r="A29" s="87"/>
      <c r="B29" s="101" t="s">
        <v>182</v>
      </c>
      <c r="C29" s="456">
        <v>12</v>
      </c>
      <c r="D29" s="135" t="s">
        <v>140</v>
      </c>
      <c r="E29" s="463" t="s">
        <v>140</v>
      </c>
      <c r="F29" s="231" t="s">
        <v>140</v>
      </c>
      <c r="G29" s="456">
        <v>12</v>
      </c>
      <c r="H29" s="231">
        <v>0</v>
      </c>
      <c r="I29" s="99"/>
    </row>
    <row r="30" spans="1:9" s="1" customFormat="1">
      <c r="A30" s="89"/>
      <c r="B30" s="82" t="s">
        <v>180</v>
      </c>
      <c r="C30" s="459">
        <v>38</v>
      </c>
      <c r="D30" s="138" t="s">
        <v>140</v>
      </c>
      <c r="E30" s="138" t="s">
        <v>140</v>
      </c>
      <c r="F30" s="232" t="s">
        <v>140</v>
      </c>
      <c r="G30" s="459">
        <v>38</v>
      </c>
      <c r="H30" s="232">
        <v>0</v>
      </c>
      <c r="I30" s="100"/>
    </row>
    <row r="31" spans="1:9" ht="18.75" customHeight="1">
      <c r="A31" s="5">
        <v>10</v>
      </c>
      <c r="B31" s="101" t="s">
        <v>181</v>
      </c>
      <c r="C31" s="456">
        <v>11</v>
      </c>
      <c r="D31" s="135" t="s">
        <v>140</v>
      </c>
      <c r="E31" s="135" t="s">
        <v>140</v>
      </c>
      <c r="F31" s="231" t="s">
        <v>140</v>
      </c>
      <c r="G31" s="456">
        <v>11</v>
      </c>
      <c r="H31" s="231">
        <v>0</v>
      </c>
      <c r="I31" s="99"/>
    </row>
    <row r="32" spans="1:9">
      <c r="A32" s="5"/>
      <c r="B32" s="101" t="s">
        <v>182</v>
      </c>
      <c r="C32" s="456">
        <v>10</v>
      </c>
      <c r="D32" s="135" t="s">
        <v>140</v>
      </c>
      <c r="E32" s="135" t="s">
        <v>140</v>
      </c>
      <c r="F32" s="231" t="s">
        <v>140</v>
      </c>
      <c r="G32" s="456">
        <v>10</v>
      </c>
      <c r="H32" s="231">
        <v>0</v>
      </c>
      <c r="I32" s="99"/>
    </row>
    <row r="33" spans="1:10" s="1" customFormat="1">
      <c r="A33" s="4"/>
      <c r="B33" s="82" t="s">
        <v>180</v>
      </c>
      <c r="C33" s="459">
        <v>21</v>
      </c>
      <c r="D33" s="138" t="s">
        <v>140</v>
      </c>
      <c r="E33" s="138" t="s">
        <v>140</v>
      </c>
      <c r="F33" s="232" t="s">
        <v>140</v>
      </c>
      <c r="G33" s="459">
        <v>21</v>
      </c>
      <c r="H33" s="232">
        <v>0</v>
      </c>
      <c r="I33" s="100"/>
    </row>
    <row r="34" spans="1:10" s="1" customFormat="1" ht="18.75" customHeight="1">
      <c r="A34" s="5">
        <v>11</v>
      </c>
      <c r="B34" s="101" t="s">
        <v>181</v>
      </c>
      <c r="C34" s="456">
        <v>5</v>
      </c>
      <c r="D34" s="135" t="s">
        <v>140</v>
      </c>
      <c r="E34" s="135" t="s">
        <v>140</v>
      </c>
      <c r="F34" s="264" t="s">
        <v>140</v>
      </c>
      <c r="G34" s="456">
        <v>5</v>
      </c>
      <c r="H34" s="231">
        <v>0</v>
      </c>
      <c r="I34" s="100"/>
    </row>
    <row r="35" spans="1:10" s="1" customFormat="1">
      <c r="A35" s="4"/>
      <c r="B35" s="101" t="s">
        <v>182</v>
      </c>
      <c r="C35" s="456">
        <v>4</v>
      </c>
      <c r="D35" s="135" t="s">
        <v>140</v>
      </c>
      <c r="E35" s="135" t="s">
        <v>140</v>
      </c>
      <c r="F35" s="63" t="s">
        <v>140</v>
      </c>
      <c r="G35" s="456">
        <v>4</v>
      </c>
      <c r="H35" s="231">
        <v>0</v>
      </c>
      <c r="I35" s="100"/>
    </row>
    <row r="36" spans="1:10" s="1" customFormat="1">
      <c r="A36" s="4"/>
      <c r="B36" s="82" t="s">
        <v>180</v>
      </c>
      <c r="C36" s="459">
        <v>9</v>
      </c>
      <c r="D36" s="138" t="s">
        <v>140</v>
      </c>
      <c r="E36" s="138" t="s">
        <v>140</v>
      </c>
      <c r="F36" s="48" t="s">
        <v>140</v>
      </c>
      <c r="G36" s="459">
        <v>9</v>
      </c>
      <c r="H36" s="232">
        <v>0</v>
      </c>
      <c r="I36" s="100"/>
    </row>
    <row r="37" spans="1:10" s="1" customFormat="1" ht="18.75" customHeight="1">
      <c r="A37" s="167" t="s">
        <v>234</v>
      </c>
      <c r="B37" s="101" t="s">
        <v>181</v>
      </c>
      <c r="C37" s="456">
        <v>567</v>
      </c>
      <c r="D37" s="223">
        <v>43</v>
      </c>
      <c r="E37" s="223">
        <v>3</v>
      </c>
      <c r="F37" s="139" t="s">
        <v>140</v>
      </c>
      <c r="G37" s="456">
        <v>520</v>
      </c>
      <c r="H37" s="231">
        <v>1</v>
      </c>
      <c r="J37" s="100"/>
    </row>
    <row r="38" spans="1:10" s="1" customFormat="1">
      <c r="A38" s="308" t="s">
        <v>272</v>
      </c>
      <c r="B38" s="101" t="s">
        <v>182</v>
      </c>
      <c r="C38" s="456">
        <v>348</v>
      </c>
      <c r="D38" s="223">
        <v>16</v>
      </c>
      <c r="E38" s="223">
        <v>0</v>
      </c>
      <c r="F38" s="139" t="s">
        <v>140</v>
      </c>
      <c r="G38" s="456">
        <v>331</v>
      </c>
      <c r="H38" s="231">
        <v>1</v>
      </c>
      <c r="J38" s="100"/>
    </row>
    <row r="39" spans="1:10" s="1" customFormat="1">
      <c r="A39" s="167" t="s">
        <v>235</v>
      </c>
      <c r="B39" s="82" t="s">
        <v>180</v>
      </c>
      <c r="C39" s="459">
        <v>915</v>
      </c>
      <c r="D39" s="220">
        <v>59</v>
      </c>
      <c r="E39" s="220">
        <v>3</v>
      </c>
      <c r="F39" s="80" t="s">
        <v>140</v>
      </c>
      <c r="G39" s="459">
        <v>851</v>
      </c>
      <c r="H39" s="232">
        <v>2</v>
      </c>
      <c r="J39" s="100"/>
    </row>
    <row r="40" spans="1:10" ht="24" customHeight="1">
      <c r="A40" s="4" t="s">
        <v>187</v>
      </c>
      <c r="B40" s="82" t="s">
        <v>181</v>
      </c>
      <c r="C40" s="459">
        <v>816</v>
      </c>
      <c r="D40" s="220">
        <v>54</v>
      </c>
      <c r="E40" s="220">
        <v>11</v>
      </c>
      <c r="F40" s="232">
        <v>5</v>
      </c>
      <c r="G40" s="453">
        <v>745</v>
      </c>
      <c r="H40" s="232">
        <v>1</v>
      </c>
      <c r="I40" s="99"/>
    </row>
    <row r="41" spans="1:10">
      <c r="A41" s="4"/>
      <c r="B41" s="82" t="s">
        <v>182</v>
      </c>
      <c r="C41" s="459">
        <v>447</v>
      </c>
      <c r="D41" s="220">
        <v>20</v>
      </c>
      <c r="E41" s="220">
        <v>3</v>
      </c>
      <c r="F41" s="232">
        <v>1</v>
      </c>
      <c r="G41" s="453">
        <v>422</v>
      </c>
      <c r="H41" s="232">
        <v>1</v>
      </c>
      <c r="I41" s="99"/>
    </row>
    <row r="42" spans="1:10">
      <c r="A42" s="4"/>
      <c r="B42" s="82" t="s">
        <v>180</v>
      </c>
      <c r="C42" s="459">
        <v>1263</v>
      </c>
      <c r="D42" s="220">
        <v>74</v>
      </c>
      <c r="E42" s="220">
        <v>14</v>
      </c>
      <c r="F42" s="232">
        <v>6</v>
      </c>
      <c r="G42" s="453">
        <v>1167</v>
      </c>
      <c r="H42" s="232">
        <v>2</v>
      </c>
      <c r="I42" s="99"/>
    </row>
    <row r="43" spans="1:10" ht="24" customHeight="1">
      <c r="A43" s="127" t="s">
        <v>185</v>
      </c>
      <c r="B43" s="38"/>
      <c r="C43" s="51"/>
      <c r="D43" s="386"/>
      <c r="E43" s="386"/>
      <c r="F43" s="386"/>
      <c r="G43" s="386"/>
      <c r="H43" s="386"/>
      <c r="I43" s="99"/>
    </row>
    <row r="44" spans="1:10" ht="12" customHeight="1">
      <c r="A44" s="46" t="s">
        <v>93</v>
      </c>
      <c r="B44" s="37"/>
      <c r="C44"/>
      <c r="I44" s="99"/>
    </row>
    <row r="45" spans="1:10" s="9" customFormat="1" ht="12" customHeight="1">
      <c r="A45" s="11"/>
      <c r="B45" s="90"/>
      <c r="C45" s="31"/>
      <c r="D45" s="32"/>
      <c r="E45" s="32"/>
      <c r="F45" s="32"/>
      <c r="G45" s="32"/>
      <c r="H45" s="32"/>
      <c r="I45" s="99"/>
    </row>
    <row r="47" spans="1:10" ht="12" customHeight="1">
      <c r="C47" s="61"/>
      <c r="D47" s="61"/>
      <c r="E47" s="61"/>
      <c r="F47" s="61"/>
      <c r="G47" s="61"/>
      <c r="H47" s="61"/>
    </row>
    <row r="48" spans="1:10" ht="12" customHeight="1">
      <c r="C48" s="61"/>
      <c r="D48" s="61"/>
      <c r="E48" s="61"/>
      <c r="F48" s="61"/>
      <c r="G48" s="61"/>
      <c r="H48" s="61"/>
    </row>
    <row r="49" spans="3:8" ht="12" customHeight="1">
      <c r="C49" s="61"/>
      <c r="D49" s="61"/>
      <c r="E49" s="61"/>
      <c r="F49" s="61"/>
      <c r="G49" s="61"/>
      <c r="H49" s="61"/>
    </row>
    <row r="65" spans="3:3" ht="12" customHeight="1">
      <c r="C65"/>
    </row>
    <row r="66" spans="3:3" ht="12" customHeight="1">
      <c r="C66"/>
    </row>
    <row r="67" spans="3:3" ht="12" customHeight="1">
      <c r="C67"/>
    </row>
    <row r="68" spans="3:3" ht="12" customHeight="1">
      <c r="C68"/>
    </row>
    <row r="69" spans="3:3" ht="12" customHeight="1">
      <c r="C69"/>
    </row>
    <row r="70" spans="3:3" ht="12" customHeight="1">
      <c r="C70"/>
    </row>
    <row r="71" spans="3:3" ht="12" customHeight="1">
      <c r="C71"/>
    </row>
    <row r="72" spans="3:3" ht="12" customHeight="1">
      <c r="C72"/>
    </row>
    <row r="73" spans="3:3" ht="12" customHeight="1">
      <c r="C73"/>
    </row>
    <row r="74" spans="3:3" ht="12" customHeight="1">
      <c r="C74"/>
    </row>
    <row r="75" spans="3:3" ht="12" customHeight="1">
      <c r="C75"/>
    </row>
    <row r="76" spans="3:3" ht="12" customHeight="1">
      <c r="C76"/>
    </row>
    <row r="77" spans="3:3" ht="12" customHeight="1">
      <c r="C77"/>
    </row>
    <row r="78" spans="3:3" ht="12" customHeight="1">
      <c r="C78"/>
    </row>
    <row r="79" spans="3:3" ht="12" customHeight="1">
      <c r="C79"/>
    </row>
    <row r="80" spans="3:3" ht="12" customHeight="1">
      <c r="C80"/>
    </row>
    <row r="81" spans="3:3" ht="12" customHeight="1">
      <c r="C81"/>
    </row>
    <row r="82" spans="3:3" ht="12" customHeight="1">
      <c r="C82"/>
    </row>
    <row r="83" spans="3:3" ht="12" customHeight="1">
      <c r="C83"/>
    </row>
    <row r="84" spans="3:3" ht="12" customHeight="1">
      <c r="C84"/>
    </row>
    <row r="85" spans="3:3" ht="12" customHeight="1">
      <c r="C85"/>
    </row>
    <row r="86" spans="3:3" ht="12" customHeight="1">
      <c r="C86"/>
    </row>
    <row r="87" spans="3:3" ht="12" customHeight="1">
      <c r="C87"/>
    </row>
    <row r="88" spans="3:3" ht="12" customHeight="1">
      <c r="C88"/>
    </row>
    <row r="89" spans="3:3" ht="12" customHeight="1">
      <c r="C89"/>
    </row>
    <row r="90" spans="3:3" ht="12" customHeight="1">
      <c r="C90"/>
    </row>
    <row r="91" spans="3:3" ht="12" customHeight="1">
      <c r="C91"/>
    </row>
    <row r="92" spans="3:3" ht="12" customHeight="1">
      <c r="C92"/>
    </row>
    <row r="93" spans="3:3" ht="12" customHeight="1">
      <c r="C93"/>
    </row>
    <row r="94" spans="3:3" ht="12" customHeight="1">
      <c r="C94"/>
    </row>
    <row r="95" spans="3:3" ht="12" customHeight="1">
      <c r="C95"/>
    </row>
    <row r="96" spans="3:3" ht="12" customHeight="1">
      <c r="C96"/>
    </row>
    <row r="97" spans="3:3" ht="12" customHeight="1">
      <c r="C97"/>
    </row>
    <row r="98" spans="3:3" ht="12" customHeight="1">
      <c r="C98"/>
    </row>
    <row r="99" spans="3:3" ht="12" customHeight="1">
      <c r="C99"/>
    </row>
    <row r="100" spans="3:3" ht="12" customHeight="1">
      <c r="C100"/>
    </row>
    <row r="101" spans="3:3" ht="12" customHeight="1">
      <c r="C101"/>
    </row>
    <row r="102" spans="3:3" ht="12" customHeight="1">
      <c r="C102"/>
    </row>
    <row r="103" spans="3:3" ht="12" customHeight="1">
      <c r="C103"/>
    </row>
    <row r="104" spans="3:3" ht="12" customHeight="1">
      <c r="C104"/>
    </row>
    <row r="105" spans="3:3" ht="12" customHeight="1">
      <c r="C105"/>
    </row>
    <row r="106" spans="3:3" ht="12" customHeight="1">
      <c r="C106"/>
    </row>
    <row r="107" spans="3:3" ht="12" customHeight="1">
      <c r="C107"/>
    </row>
    <row r="108" spans="3:3" ht="12" customHeight="1">
      <c r="C108"/>
    </row>
    <row r="109" spans="3:3" ht="12" customHeight="1">
      <c r="C109"/>
    </row>
    <row r="110" spans="3:3" ht="12" customHeight="1">
      <c r="C110"/>
    </row>
    <row r="111" spans="3:3" ht="12" customHeight="1">
      <c r="C111"/>
    </row>
    <row r="112" spans="3:3" ht="12" customHeight="1">
      <c r="C112"/>
    </row>
    <row r="113" spans="3:3" ht="12" customHeight="1">
      <c r="C113"/>
    </row>
    <row r="114" spans="3:3" ht="12" customHeight="1">
      <c r="C114"/>
    </row>
    <row r="115" spans="3:3" ht="12" customHeight="1">
      <c r="C115"/>
    </row>
    <row r="116" spans="3:3" ht="12" customHeight="1">
      <c r="C116"/>
    </row>
    <row r="117" spans="3:3" ht="12" customHeight="1">
      <c r="C117"/>
    </row>
    <row r="118" spans="3:3" ht="12" customHeight="1">
      <c r="C118"/>
    </row>
    <row r="119" spans="3:3" ht="12" customHeight="1">
      <c r="C119"/>
    </row>
    <row r="120" spans="3:3" ht="12" customHeight="1">
      <c r="C120"/>
    </row>
    <row r="121" spans="3:3" ht="12" customHeight="1">
      <c r="C121"/>
    </row>
    <row r="122" spans="3:3" ht="12" customHeight="1">
      <c r="C122"/>
    </row>
    <row r="123" spans="3:3" ht="12" customHeight="1">
      <c r="C123"/>
    </row>
    <row r="124" spans="3:3" ht="12" customHeight="1">
      <c r="C124"/>
    </row>
    <row r="125" spans="3:3" ht="12" customHeight="1">
      <c r="C125"/>
    </row>
    <row r="126" spans="3:3" ht="12" customHeight="1">
      <c r="C126"/>
    </row>
    <row r="127" spans="3:3" ht="12" customHeight="1">
      <c r="C127"/>
    </row>
    <row r="128" spans="3:3" ht="12" customHeight="1">
      <c r="C128"/>
    </row>
    <row r="129" spans="3:3" ht="12" customHeight="1">
      <c r="C129"/>
    </row>
    <row r="130" spans="3:3" ht="12" customHeight="1">
      <c r="C130"/>
    </row>
    <row r="131" spans="3:3" ht="12" customHeight="1">
      <c r="C131"/>
    </row>
    <row r="132" spans="3:3" ht="12" customHeight="1">
      <c r="C132"/>
    </row>
    <row r="133" spans="3:3" ht="12" customHeight="1">
      <c r="C133"/>
    </row>
    <row r="134" spans="3:3" ht="12" customHeight="1">
      <c r="C134"/>
    </row>
    <row r="135" spans="3:3" ht="12" customHeight="1">
      <c r="C135"/>
    </row>
    <row r="136" spans="3:3" ht="12" customHeight="1">
      <c r="C136"/>
    </row>
    <row r="137" spans="3:3" ht="12" customHeight="1">
      <c r="C137"/>
    </row>
    <row r="138" spans="3:3" ht="12" customHeight="1">
      <c r="C138"/>
    </row>
    <row r="139" spans="3:3" ht="12" customHeight="1">
      <c r="C139"/>
    </row>
    <row r="140" spans="3:3" ht="12" customHeight="1">
      <c r="C140"/>
    </row>
    <row r="141" spans="3:3" ht="12" customHeight="1">
      <c r="C141"/>
    </row>
    <row r="142" spans="3:3" ht="12" customHeight="1">
      <c r="C142"/>
    </row>
    <row r="143" spans="3:3" ht="12" customHeight="1">
      <c r="C143"/>
    </row>
    <row r="144" spans="3:3" ht="12" customHeight="1">
      <c r="C144"/>
    </row>
    <row r="145" spans="3:3" ht="12" customHeight="1">
      <c r="C145"/>
    </row>
    <row r="146" spans="3:3" ht="12" customHeight="1">
      <c r="C146"/>
    </row>
    <row r="147" spans="3:3" ht="12" customHeight="1">
      <c r="C147"/>
    </row>
    <row r="148" spans="3:3" ht="12" customHeight="1">
      <c r="C148"/>
    </row>
    <row r="149" spans="3:3" ht="12" customHeight="1">
      <c r="C149"/>
    </row>
    <row r="150" spans="3:3" ht="12" customHeight="1">
      <c r="C150"/>
    </row>
    <row r="151" spans="3:3" ht="12" customHeight="1">
      <c r="C151"/>
    </row>
    <row r="152" spans="3:3" ht="12" customHeight="1">
      <c r="C152"/>
    </row>
    <row r="153" spans="3:3" ht="12" customHeight="1">
      <c r="C153"/>
    </row>
    <row r="154" spans="3:3" ht="12" customHeight="1">
      <c r="C154"/>
    </row>
    <row r="155" spans="3:3" ht="12" customHeight="1">
      <c r="C155"/>
    </row>
    <row r="156" spans="3:3" ht="12" customHeight="1">
      <c r="C156"/>
    </row>
    <row r="157" spans="3:3" ht="12" customHeight="1">
      <c r="C157"/>
    </row>
    <row r="158" spans="3:3" ht="12" customHeight="1">
      <c r="C158"/>
    </row>
    <row r="159" spans="3:3" ht="12" customHeight="1">
      <c r="C159"/>
    </row>
    <row r="160" spans="3:3" ht="12" customHeight="1">
      <c r="C160"/>
    </row>
    <row r="161" spans="3:3" ht="12" customHeight="1">
      <c r="C161"/>
    </row>
    <row r="162" spans="3:3" ht="12" customHeight="1">
      <c r="C162"/>
    </row>
    <row r="163" spans="3:3" ht="12" customHeight="1">
      <c r="C163"/>
    </row>
    <row r="164" spans="3:3" ht="12" customHeight="1">
      <c r="C164"/>
    </row>
    <row r="165" spans="3:3" ht="12" customHeight="1">
      <c r="C165"/>
    </row>
    <row r="166" spans="3:3" ht="12" customHeight="1">
      <c r="C166"/>
    </row>
    <row r="167" spans="3:3" ht="12" customHeight="1">
      <c r="C167"/>
    </row>
    <row r="168" spans="3:3" ht="12" customHeight="1">
      <c r="C168"/>
    </row>
    <row r="169" spans="3:3" ht="12" customHeight="1">
      <c r="C169"/>
    </row>
    <row r="170" spans="3:3" ht="12" customHeight="1">
      <c r="C170"/>
    </row>
    <row r="171" spans="3:3" ht="12" customHeight="1">
      <c r="C171"/>
    </row>
    <row r="172" spans="3:3" ht="12" customHeight="1">
      <c r="C172"/>
    </row>
    <row r="173" spans="3:3" ht="12" customHeight="1">
      <c r="C173"/>
    </row>
    <row r="174" spans="3:3" ht="12" customHeight="1">
      <c r="C174"/>
    </row>
    <row r="175" spans="3:3" ht="12" customHeight="1">
      <c r="C175"/>
    </row>
    <row r="176" spans="3:3" ht="12" customHeight="1">
      <c r="C176"/>
    </row>
    <row r="177" spans="3:3" ht="12" customHeight="1">
      <c r="C177"/>
    </row>
    <row r="178" spans="3:3" ht="12" customHeight="1">
      <c r="C178"/>
    </row>
    <row r="179" spans="3:3" ht="12" customHeight="1">
      <c r="C179"/>
    </row>
    <row r="180" spans="3:3" ht="12" customHeight="1">
      <c r="C180"/>
    </row>
    <row r="181" spans="3:3" ht="12" customHeight="1">
      <c r="C181"/>
    </row>
    <row r="182" spans="3:3" ht="12" customHeight="1">
      <c r="C182"/>
    </row>
    <row r="183" spans="3:3" ht="12" customHeight="1">
      <c r="C183"/>
    </row>
    <row r="184" spans="3:3" ht="12" customHeight="1">
      <c r="C184"/>
    </row>
    <row r="185" spans="3:3" ht="12" customHeight="1">
      <c r="C185"/>
    </row>
    <row r="186" spans="3:3" ht="12" customHeight="1">
      <c r="C186"/>
    </row>
    <row r="187" spans="3:3" ht="12" customHeight="1">
      <c r="C187"/>
    </row>
    <row r="188" spans="3:3" ht="12" customHeight="1">
      <c r="C188"/>
    </row>
    <row r="189" spans="3:3" ht="12" customHeight="1">
      <c r="C189"/>
    </row>
    <row r="190" spans="3:3" ht="12" customHeight="1">
      <c r="C190"/>
    </row>
    <row r="191" spans="3:3" ht="12" customHeight="1">
      <c r="C191"/>
    </row>
    <row r="192" spans="3:3" ht="12" customHeight="1">
      <c r="C192"/>
    </row>
    <row r="193" spans="3:3" ht="12" customHeight="1">
      <c r="C193"/>
    </row>
    <row r="194" spans="3:3" ht="12" customHeight="1">
      <c r="C194"/>
    </row>
    <row r="195" spans="3:3" ht="12" customHeight="1">
      <c r="C195"/>
    </row>
    <row r="196" spans="3:3" ht="12" customHeight="1">
      <c r="C196"/>
    </row>
    <row r="197" spans="3:3" ht="12" customHeight="1">
      <c r="C197"/>
    </row>
    <row r="198" spans="3:3" ht="12" customHeight="1">
      <c r="C198"/>
    </row>
    <row r="199" spans="3:3" ht="12" customHeight="1">
      <c r="C199"/>
    </row>
    <row r="200" spans="3:3" ht="12" customHeight="1">
      <c r="C200"/>
    </row>
    <row r="201" spans="3:3" ht="12" customHeight="1">
      <c r="C201"/>
    </row>
    <row r="202" spans="3:3" ht="12" customHeight="1">
      <c r="C202"/>
    </row>
    <row r="203" spans="3:3" ht="12" customHeight="1">
      <c r="C203"/>
    </row>
    <row r="204" spans="3:3" ht="12" customHeight="1">
      <c r="C204"/>
    </row>
    <row r="205" spans="3:3" ht="12" customHeight="1">
      <c r="C205"/>
    </row>
    <row r="206" spans="3:3" ht="12" customHeight="1">
      <c r="C206"/>
    </row>
    <row r="207" spans="3:3" ht="12" customHeight="1">
      <c r="C207"/>
    </row>
    <row r="208" spans="3:3" ht="12" customHeight="1">
      <c r="C208"/>
    </row>
    <row r="209" spans="3:3" ht="12" customHeight="1">
      <c r="C209"/>
    </row>
    <row r="210" spans="3:3" ht="12" customHeight="1">
      <c r="C210"/>
    </row>
    <row r="211" spans="3:3" ht="12" customHeight="1">
      <c r="C211"/>
    </row>
    <row r="212" spans="3:3" ht="12" customHeight="1">
      <c r="C212"/>
    </row>
    <row r="213" spans="3:3" ht="12" customHeight="1">
      <c r="C213"/>
    </row>
    <row r="214" spans="3:3" ht="12" customHeight="1">
      <c r="C214"/>
    </row>
    <row r="215" spans="3:3" ht="12" customHeight="1">
      <c r="C215"/>
    </row>
    <row r="216" spans="3:3" ht="12" customHeight="1">
      <c r="C216"/>
    </row>
    <row r="217" spans="3:3" ht="12" customHeight="1">
      <c r="C217"/>
    </row>
    <row r="218" spans="3:3" ht="12" customHeight="1">
      <c r="C218"/>
    </row>
    <row r="219" spans="3:3" ht="12" customHeight="1">
      <c r="C219"/>
    </row>
    <row r="220" spans="3:3" ht="12" customHeight="1">
      <c r="C220"/>
    </row>
    <row r="221" spans="3:3" ht="12" customHeight="1">
      <c r="C221"/>
    </row>
    <row r="222" spans="3:3" ht="12" customHeight="1">
      <c r="C222"/>
    </row>
    <row r="223" spans="3:3" ht="12" customHeight="1">
      <c r="C223"/>
    </row>
    <row r="224" spans="3:3" ht="12" customHeight="1">
      <c r="C224"/>
    </row>
    <row r="225" spans="3:3" ht="12" customHeight="1">
      <c r="C225"/>
    </row>
    <row r="226" spans="3:3" ht="12" customHeight="1">
      <c r="C226"/>
    </row>
    <row r="227" spans="3:3" ht="12" customHeight="1">
      <c r="C227"/>
    </row>
    <row r="228" spans="3:3" ht="12" customHeight="1">
      <c r="C228"/>
    </row>
  </sheetData>
  <mergeCells count="6">
    <mergeCell ref="E2:H2"/>
    <mergeCell ref="A1:H1"/>
    <mergeCell ref="D2:D3"/>
    <mergeCell ref="C2:C3"/>
    <mergeCell ref="A2:A3"/>
    <mergeCell ref="B2:B3"/>
  </mergeCells>
  <phoneticPr fontId="0" type="noConversion"/>
  <pageMargins left="0.78740157480314965" right="0.78740157480314965" top="0.98425196850393704" bottom="0.78740157480314965" header="0.51181102362204722" footer="0.51181102362204722"/>
  <pageSetup paperSize="9" firstPageNumber="74" orientation="portrait" useFirstPageNumber="1" r:id="rId1"/>
  <headerFooter alignWithMargins="0">
    <oddHeader>&amp;C&amp;P</oddHeader>
    <oddFooter>&amp;C&amp;"Arial,Standard"&amp;6© Statistisches Landesamt des Freistaates Sachsen - B I 6 - j/15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60" enableFormatConditionsCalculation="0">
    <tabColor rgb="FF00B050"/>
  </sheetPr>
  <dimension ref="A1:G50"/>
  <sheetViews>
    <sheetView showGridLines="0" zoomScaleNormal="100" workbookViewId="0">
      <selection sqref="A1:D1"/>
    </sheetView>
  </sheetViews>
  <sheetFormatPr baseColWidth="10" defaultRowHeight="12" customHeight="1"/>
  <cols>
    <col min="1" max="1" width="20.7109375" customWidth="1"/>
    <col min="2" max="7" width="12.28515625" customWidth="1"/>
  </cols>
  <sheetData>
    <row r="1" spans="1:7" ht="48" customHeight="1">
      <c r="A1" s="530" t="s">
        <v>312</v>
      </c>
      <c r="B1" s="530"/>
      <c r="C1" s="530"/>
      <c r="D1" s="530"/>
      <c r="E1" s="530"/>
      <c r="F1" s="530"/>
      <c r="G1" s="530"/>
    </row>
    <row r="2" spans="1:7" ht="15" customHeight="1">
      <c r="A2" s="606" t="s">
        <v>159</v>
      </c>
      <c r="B2" s="543" t="s">
        <v>187</v>
      </c>
      <c r="C2" s="608" t="s">
        <v>21</v>
      </c>
      <c r="D2" s="571" t="s">
        <v>222</v>
      </c>
      <c r="E2" s="593"/>
      <c r="F2" s="593"/>
      <c r="G2" s="593"/>
    </row>
    <row r="3" spans="1:7" ht="45" customHeight="1">
      <c r="A3" s="607"/>
      <c r="B3" s="609"/>
      <c r="C3" s="599"/>
      <c r="D3" s="19" t="s">
        <v>223</v>
      </c>
      <c r="E3" s="2" t="s">
        <v>273</v>
      </c>
      <c r="F3" s="18" t="s">
        <v>161</v>
      </c>
      <c r="G3" s="3" t="s">
        <v>125</v>
      </c>
    </row>
    <row r="4" spans="1:7" ht="36" customHeight="1">
      <c r="A4" s="12"/>
      <c r="B4" s="581" t="s">
        <v>187</v>
      </c>
      <c r="C4" s="577"/>
      <c r="D4" s="580"/>
      <c r="E4" s="580"/>
      <c r="F4" s="581"/>
      <c r="G4" s="578"/>
    </row>
    <row r="5" spans="1:7" s="97" customFormat="1">
      <c r="A5" s="85" t="s">
        <v>193</v>
      </c>
      <c r="B5" s="379">
        <v>1707</v>
      </c>
      <c r="C5" s="380">
        <v>131</v>
      </c>
      <c r="D5" s="383">
        <v>59</v>
      </c>
      <c r="E5" s="383">
        <v>13</v>
      </c>
      <c r="F5" s="379">
        <v>1503</v>
      </c>
      <c r="G5" s="382">
        <v>1</v>
      </c>
    </row>
    <row r="6" spans="1:7" ht="18" customHeight="1">
      <c r="A6" s="85" t="s">
        <v>78</v>
      </c>
      <c r="B6" s="379">
        <v>1235</v>
      </c>
      <c r="C6" s="380">
        <v>66</v>
      </c>
      <c r="D6" s="383">
        <v>76</v>
      </c>
      <c r="E6" s="383">
        <v>5</v>
      </c>
      <c r="F6" s="379">
        <v>1084</v>
      </c>
      <c r="G6" s="382">
        <v>4</v>
      </c>
    </row>
    <row r="7" spans="1:7" s="97" customFormat="1">
      <c r="A7" s="70" t="s">
        <v>79</v>
      </c>
      <c r="B7" s="379">
        <v>1638</v>
      </c>
      <c r="C7" s="380">
        <v>85</v>
      </c>
      <c r="D7" s="383">
        <v>63</v>
      </c>
      <c r="E7" s="383">
        <v>8</v>
      </c>
      <c r="F7" s="379">
        <v>1477</v>
      </c>
      <c r="G7" s="382">
        <v>5</v>
      </c>
    </row>
    <row r="8" spans="1:7" s="97" customFormat="1">
      <c r="A8" s="70" t="s">
        <v>194</v>
      </c>
      <c r="B8" s="379">
        <v>874</v>
      </c>
      <c r="C8" s="380">
        <v>43</v>
      </c>
      <c r="D8" s="383">
        <v>36</v>
      </c>
      <c r="E8" s="383">
        <v>3</v>
      </c>
      <c r="F8" s="379">
        <v>787</v>
      </c>
      <c r="G8" s="382">
        <v>5</v>
      </c>
    </row>
    <row r="9" spans="1:7" s="97" customFormat="1">
      <c r="A9" s="70" t="s">
        <v>80</v>
      </c>
      <c r="B9" s="379">
        <v>1450</v>
      </c>
      <c r="C9" s="380">
        <v>110</v>
      </c>
      <c r="D9" s="383">
        <v>70</v>
      </c>
      <c r="E9" s="383">
        <v>1</v>
      </c>
      <c r="F9" s="379">
        <v>1266</v>
      </c>
      <c r="G9" s="382">
        <v>3</v>
      </c>
    </row>
    <row r="10" spans="1:7" s="97" customFormat="1" ht="24" customHeight="1">
      <c r="A10" s="70" t="s">
        <v>195</v>
      </c>
      <c r="B10" s="379">
        <v>2287</v>
      </c>
      <c r="C10" s="380">
        <v>210</v>
      </c>
      <c r="D10" s="383">
        <v>75</v>
      </c>
      <c r="E10" s="383">
        <v>16</v>
      </c>
      <c r="F10" s="379">
        <v>1981</v>
      </c>
      <c r="G10" s="382">
        <v>5</v>
      </c>
    </row>
    <row r="11" spans="1:7" s="97" customFormat="1" ht="18" customHeight="1">
      <c r="A11" s="85" t="s">
        <v>196</v>
      </c>
      <c r="B11" s="379">
        <v>1421</v>
      </c>
      <c r="C11" s="380">
        <v>109</v>
      </c>
      <c r="D11" s="383">
        <v>52</v>
      </c>
      <c r="E11" s="383">
        <v>3</v>
      </c>
      <c r="F11" s="379">
        <v>1254</v>
      </c>
      <c r="G11" s="382">
        <v>3</v>
      </c>
    </row>
    <row r="12" spans="1:7">
      <c r="A12" s="85" t="s">
        <v>81</v>
      </c>
      <c r="B12" s="379">
        <v>1422</v>
      </c>
      <c r="C12" s="380">
        <v>99</v>
      </c>
      <c r="D12" s="383">
        <v>37</v>
      </c>
      <c r="E12" s="383">
        <v>10</v>
      </c>
      <c r="F12" s="379">
        <v>1275</v>
      </c>
      <c r="G12" s="382">
        <v>1</v>
      </c>
    </row>
    <row r="13" spans="1:7" s="97" customFormat="1">
      <c r="A13" s="85" t="s">
        <v>197</v>
      </c>
      <c r="B13" s="379">
        <v>1203</v>
      </c>
      <c r="C13" s="380">
        <v>87</v>
      </c>
      <c r="D13" s="383">
        <v>36</v>
      </c>
      <c r="E13" s="383">
        <v>7</v>
      </c>
      <c r="F13" s="379">
        <v>1070</v>
      </c>
      <c r="G13" s="382">
        <v>3</v>
      </c>
    </row>
    <row r="14" spans="1:7" s="10" customFormat="1" ht="24">
      <c r="A14" s="85" t="s">
        <v>84</v>
      </c>
      <c r="B14" s="379">
        <v>1307</v>
      </c>
      <c r="C14" s="380">
        <v>72</v>
      </c>
      <c r="D14" s="383">
        <v>37</v>
      </c>
      <c r="E14" s="383">
        <v>10</v>
      </c>
      <c r="F14" s="379">
        <v>1185</v>
      </c>
      <c r="G14" s="382">
        <v>3</v>
      </c>
    </row>
    <row r="15" spans="1:7" s="97" customFormat="1" ht="24" customHeight="1">
      <c r="A15" s="85" t="s">
        <v>198</v>
      </c>
      <c r="B15" s="379">
        <v>2550</v>
      </c>
      <c r="C15" s="380">
        <v>180</v>
      </c>
      <c r="D15" s="383">
        <v>101</v>
      </c>
      <c r="E15" s="383">
        <v>23</v>
      </c>
      <c r="F15" s="379">
        <v>2239</v>
      </c>
      <c r="G15" s="382">
        <v>7</v>
      </c>
    </row>
    <row r="16" spans="1:7" s="97" customFormat="1" ht="18" customHeight="1">
      <c r="A16" s="85" t="s">
        <v>226</v>
      </c>
      <c r="B16" s="379">
        <v>751</v>
      </c>
      <c r="C16" s="380">
        <v>48</v>
      </c>
      <c r="D16" s="383">
        <v>37</v>
      </c>
      <c r="E16" s="383">
        <v>7</v>
      </c>
      <c r="F16" s="379">
        <v>656</v>
      </c>
      <c r="G16" s="382">
        <v>3</v>
      </c>
    </row>
    <row r="17" spans="1:7" s="97" customFormat="1">
      <c r="A17" s="85" t="s">
        <v>82</v>
      </c>
      <c r="B17" s="379">
        <v>900</v>
      </c>
      <c r="C17" s="380">
        <v>34</v>
      </c>
      <c r="D17" s="383">
        <v>44</v>
      </c>
      <c r="E17" s="383">
        <v>6</v>
      </c>
      <c r="F17" s="379">
        <v>813</v>
      </c>
      <c r="G17" s="382">
        <v>3</v>
      </c>
    </row>
    <row r="18" spans="1:7" s="97" customFormat="1" ht="24" customHeight="1">
      <c r="A18" s="84" t="s">
        <v>199</v>
      </c>
      <c r="B18" s="386">
        <v>18745</v>
      </c>
      <c r="C18" s="387">
        <v>1274</v>
      </c>
      <c r="D18" s="250">
        <v>723</v>
      </c>
      <c r="E18" s="250">
        <v>112</v>
      </c>
      <c r="F18" s="386">
        <v>16590</v>
      </c>
      <c r="G18" s="196">
        <v>46</v>
      </c>
    </row>
    <row r="19" spans="1:7" ht="36" customHeight="1">
      <c r="B19" s="603" t="s">
        <v>209</v>
      </c>
      <c r="C19" s="534"/>
      <c r="D19" s="556"/>
      <c r="E19" s="556"/>
      <c r="F19" s="603"/>
      <c r="G19" s="604"/>
    </row>
    <row r="20" spans="1:7" s="97" customFormat="1">
      <c r="A20" s="85" t="s">
        <v>193</v>
      </c>
      <c r="B20" s="379">
        <v>1644</v>
      </c>
      <c r="C20" s="380">
        <v>131</v>
      </c>
      <c r="D20" s="383">
        <v>56</v>
      </c>
      <c r="E20" s="383">
        <v>13</v>
      </c>
      <c r="F20" s="379">
        <v>1443</v>
      </c>
      <c r="G20" s="382">
        <v>1</v>
      </c>
    </row>
    <row r="21" spans="1:7" ht="18" customHeight="1">
      <c r="A21" s="85" t="s">
        <v>78</v>
      </c>
      <c r="B21" s="379">
        <v>1235</v>
      </c>
      <c r="C21" s="380">
        <v>66</v>
      </c>
      <c r="D21" s="383">
        <v>76</v>
      </c>
      <c r="E21" s="383">
        <v>5</v>
      </c>
      <c r="F21" s="379">
        <v>1084</v>
      </c>
      <c r="G21" s="382">
        <v>4</v>
      </c>
    </row>
    <row r="22" spans="1:7" s="97" customFormat="1">
      <c r="A22" s="70" t="s">
        <v>79</v>
      </c>
      <c r="B22" s="379">
        <v>1544</v>
      </c>
      <c r="C22" s="380">
        <v>82</v>
      </c>
      <c r="D22" s="383">
        <v>61</v>
      </c>
      <c r="E22" s="383">
        <v>8</v>
      </c>
      <c r="F22" s="379">
        <v>1389</v>
      </c>
      <c r="G22" s="382">
        <v>4</v>
      </c>
    </row>
    <row r="23" spans="1:7" s="97" customFormat="1">
      <c r="A23" s="70" t="s">
        <v>194</v>
      </c>
      <c r="B23" s="379">
        <v>874</v>
      </c>
      <c r="C23" s="380">
        <v>43</v>
      </c>
      <c r="D23" s="383">
        <v>36</v>
      </c>
      <c r="E23" s="383">
        <v>3</v>
      </c>
      <c r="F23" s="379">
        <v>787</v>
      </c>
      <c r="G23" s="382">
        <v>5</v>
      </c>
    </row>
    <row r="24" spans="1:7" s="97" customFormat="1">
      <c r="A24" s="70" t="s">
        <v>80</v>
      </c>
      <c r="B24" s="379">
        <v>1395</v>
      </c>
      <c r="C24" s="380">
        <v>103</v>
      </c>
      <c r="D24" s="383">
        <v>70</v>
      </c>
      <c r="E24" s="383">
        <v>1</v>
      </c>
      <c r="F24" s="379">
        <v>1218</v>
      </c>
      <c r="G24" s="382">
        <v>3</v>
      </c>
    </row>
    <row r="25" spans="1:7" s="97" customFormat="1" ht="24" customHeight="1">
      <c r="A25" s="70" t="s">
        <v>195</v>
      </c>
      <c r="B25" s="379">
        <v>1937</v>
      </c>
      <c r="C25" s="380">
        <v>186</v>
      </c>
      <c r="D25" s="383">
        <v>75</v>
      </c>
      <c r="E25" s="383">
        <v>16</v>
      </c>
      <c r="F25" s="379">
        <v>1655</v>
      </c>
      <c r="G25" s="382">
        <v>5</v>
      </c>
    </row>
    <row r="26" spans="1:7" s="97" customFormat="1" ht="18" customHeight="1">
      <c r="A26" s="85" t="s">
        <v>196</v>
      </c>
      <c r="B26" s="379">
        <v>1331</v>
      </c>
      <c r="C26" s="380">
        <v>107</v>
      </c>
      <c r="D26" s="383">
        <v>52</v>
      </c>
      <c r="E26" s="383">
        <v>3</v>
      </c>
      <c r="F26" s="379">
        <v>1166</v>
      </c>
      <c r="G26" s="382">
        <v>3</v>
      </c>
    </row>
    <row r="27" spans="1:7">
      <c r="A27" s="85" t="s">
        <v>81</v>
      </c>
      <c r="B27" s="379">
        <v>1266</v>
      </c>
      <c r="C27" s="380">
        <v>85</v>
      </c>
      <c r="D27" s="383">
        <v>36</v>
      </c>
      <c r="E27" s="383">
        <v>10</v>
      </c>
      <c r="F27" s="379">
        <v>1135</v>
      </c>
      <c r="G27" s="382">
        <v>0</v>
      </c>
    </row>
    <row r="28" spans="1:7" s="97" customFormat="1">
      <c r="A28" s="85" t="s">
        <v>197</v>
      </c>
      <c r="B28" s="379">
        <v>1160</v>
      </c>
      <c r="C28" s="380">
        <v>84</v>
      </c>
      <c r="D28" s="383">
        <v>36</v>
      </c>
      <c r="E28" s="383">
        <v>7</v>
      </c>
      <c r="F28" s="379">
        <v>1030</v>
      </c>
      <c r="G28" s="382">
        <v>3</v>
      </c>
    </row>
    <row r="29" spans="1:7" s="10" customFormat="1" ht="24">
      <c r="A29" s="85" t="s">
        <v>84</v>
      </c>
      <c r="B29" s="379">
        <v>1166</v>
      </c>
      <c r="C29" s="380">
        <v>63</v>
      </c>
      <c r="D29" s="383">
        <v>37</v>
      </c>
      <c r="E29" s="383">
        <v>10</v>
      </c>
      <c r="F29" s="379">
        <v>1053</v>
      </c>
      <c r="G29" s="382">
        <v>3</v>
      </c>
    </row>
    <row r="30" spans="1:7" s="97" customFormat="1" ht="24" customHeight="1">
      <c r="A30" s="85" t="s">
        <v>198</v>
      </c>
      <c r="B30" s="379">
        <v>2386</v>
      </c>
      <c r="C30" s="380">
        <v>168</v>
      </c>
      <c r="D30" s="383">
        <v>101</v>
      </c>
      <c r="E30" s="383">
        <v>20</v>
      </c>
      <c r="F30" s="379">
        <v>2090</v>
      </c>
      <c r="G30" s="382">
        <v>7</v>
      </c>
    </row>
    <row r="31" spans="1:7" s="97" customFormat="1" ht="18" customHeight="1">
      <c r="A31" s="85" t="s">
        <v>226</v>
      </c>
      <c r="B31" s="379">
        <v>734</v>
      </c>
      <c r="C31" s="380">
        <v>48</v>
      </c>
      <c r="D31" s="383">
        <v>37</v>
      </c>
      <c r="E31" s="383">
        <v>7</v>
      </c>
      <c r="F31" s="379">
        <v>639</v>
      </c>
      <c r="G31" s="382">
        <v>3</v>
      </c>
    </row>
    <row r="32" spans="1:7" s="97" customFormat="1">
      <c r="A32" s="85" t="s">
        <v>82</v>
      </c>
      <c r="B32" s="379">
        <v>810</v>
      </c>
      <c r="C32" s="380">
        <v>34</v>
      </c>
      <c r="D32" s="383">
        <v>36</v>
      </c>
      <c r="E32" s="383">
        <v>3</v>
      </c>
      <c r="F32" s="379">
        <v>734</v>
      </c>
      <c r="G32" s="382">
        <v>3</v>
      </c>
    </row>
    <row r="33" spans="1:7" s="97" customFormat="1" ht="24" customHeight="1">
      <c r="A33" s="84" t="s">
        <v>199</v>
      </c>
      <c r="B33" s="386">
        <v>17482</v>
      </c>
      <c r="C33" s="387">
        <v>1200</v>
      </c>
      <c r="D33" s="250">
        <v>709</v>
      </c>
      <c r="E33" s="250">
        <v>106</v>
      </c>
      <c r="F33" s="386">
        <v>15423</v>
      </c>
      <c r="G33" s="196">
        <v>44</v>
      </c>
    </row>
    <row r="34" spans="1:7" ht="36" customHeight="1">
      <c r="B34" s="534" t="s">
        <v>208</v>
      </c>
      <c r="C34" s="604"/>
      <c r="D34" s="604"/>
      <c r="E34" s="605"/>
      <c r="F34" s="534"/>
      <c r="G34" s="605"/>
    </row>
    <row r="35" spans="1:7" s="97" customFormat="1">
      <c r="A35" s="85" t="s">
        <v>193</v>
      </c>
      <c r="B35" s="379">
        <v>63</v>
      </c>
      <c r="C35" s="380">
        <v>0</v>
      </c>
      <c r="D35" s="383">
        <v>3</v>
      </c>
      <c r="E35" s="383">
        <v>0</v>
      </c>
      <c r="F35" s="377">
        <v>60</v>
      </c>
      <c r="G35" s="382">
        <v>0</v>
      </c>
    </row>
    <row r="36" spans="1:7" ht="18" customHeight="1">
      <c r="A36" s="85" t="s">
        <v>78</v>
      </c>
      <c r="B36" s="379">
        <v>0</v>
      </c>
      <c r="C36" s="380">
        <v>0</v>
      </c>
      <c r="D36" s="383">
        <v>0</v>
      </c>
      <c r="E36" s="383">
        <v>0</v>
      </c>
      <c r="F36" s="377">
        <v>0</v>
      </c>
      <c r="G36" s="382">
        <v>0</v>
      </c>
    </row>
    <row r="37" spans="1:7" s="97" customFormat="1">
      <c r="A37" s="70" t="s">
        <v>79</v>
      </c>
      <c r="B37" s="379">
        <v>94</v>
      </c>
      <c r="C37" s="380">
        <v>3</v>
      </c>
      <c r="D37" s="383">
        <v>2</v>
      </c>
      <c r="E37" s="383">
        <v>0</v>
      </c>
      <c r="F37" s="377">
        <v>88</v>
      </c>
      <c r="G37" s="382">
        <v>1</v>
      </c>
    </row>
    <row r="38" spans="1:7" s="97" customFormat="1">
      <c r="A38" s="70" t="s">
        <v>194</v>
      </c>
      <c r="B38" s="379">
        <v>0</v>
      </c>
      <c r="C38" s="380">
        <v>0</v>
      </c>
      <c r="D38" s="383">
        <v>0</v>
      </c>
      <c r="E38" s="383">
        <v>0</v>
      </c>
      <c r="F38" s="377">
        <v>0</v>
      </c>
      <c r="G38" s="382">
        <v>0</v>
      </c>
    </row>
    <row r="39" spans="1:7" s="97" customFormat="1">
      <c r="A39" s="70" t="s">
        <v>80</v>
      </c>
      <c r="B39" s="379">
        <v>55</v>
      </c>
      <c r="C39" s="380">
        <v>7</v>
      </c>
      <c r="D39" s="383">
        <v>0</v>
      </c>
      <c r="E39" s="383">
        <v>0</v>
      </c>
      <c r="F39" s="377">
        <v>48</v>
      </c>
      <c r="G39" s="382">
        <v>0</v>
      </c>
    </row>
    <row r="40" spans="1:7" s="97" customFormat="1" ht="24" customHeight="1">
      <c r="A40" s="70" t="s">
        <v>195</v>
      </c>
      <c r="B40" s="379">
        <v>350</v>
      </c>
      <c r="C40" s="380">
        <v>24</v>
      </c>
      <c r="D40" s="383">
        <v>0</v>
      </c>
      <c r="E40" s="383">
        <v>0</v>
      </c>
      <c r="F40" s="377">
        <v>326</v>
      </c>
      <c r="G40" s="382">
        <v>0</v>
      </c>
    </row>
    <row r="41" spans="1:7" s="97" customFormat="1" ht="18" customHeight="1">
      <c r="A41" s="85" t="s">
        <v>196</v>
      </c>
      <c r="B41" s="379">
        <v>90</v>
      </c>
      <c r="C41" s="380">
        <v>2</v>
      </c>
      <c r="D41" s="383">
        <v>0</v>
      </c>
      <c r="E41" s="383">
        <v>0</v>
      </c>
      <c r="F41" s="377">
        <v>88</v>
      </c>
      <c r="G41" s="382">
        <v>0</v>
      </c>
    </row>
    <row r="42" spans="1:7">
      <c r="A42" s="85" t="s">
        <v>81</v>
      </c>
      <c r="B42" s="379">
        <v>156</v>
      </c>
      <c r="C42" s="380">
        <v>14</v>
      </c>
      <c r="D42" s="383">
        <v>1</v>
      </c>
      <c r="E42" s="383">
        <v>0</v>
      </c>
      <c r="F42" s="377">
        <v>140</v>
      </c>
      <c r="G42" s="382">
        <v>1</v>
      </c>
    </row>
    <row r="43" spans="1:7" s="97" customFormat="1">
      <c r="A43" s="85" t="s">
        <v>197</v>
      </c>
      <c r="B43" s="379">
        <v>43</v>
      </c>
      <c r="C43" s="380">
        <v>3</v>
      </c>
      <c r="D43" s="383">
        <v>0</v>
      </c>
      <c r="E43" s="383">
        <v>0</v>
      </c>
      <c r="F43" s="377">
        <v>40</v>
      </c>
      <c r="G43" s="382">
        <v>0</v>
      </c>
    </row>
    <row r="44" spans="1:7" s="10" customFormat="1" ht="24">
      <c r="A44" s="85" t="s">
        <v>84</v>
      </c>
      <c r="B44" s="379">
        <v>141</v>
      </c>
      <c r="C44" s="380">
        <v>9</v>
      </c>
      <c r="D44" s="383">
        <v>0</v>
      </c>
      <c r="E44" s="383">
        <v>0</v>
      </c>
      <c r="F44" s="377">
        <v>132</v>
      </c>
      <c r="G44" s="382">
        <v>0</v>
      </c>
    </row>
    <row r="45" spans="1:7" s="97" customFormat="1" ht="24" customHeight="1">
      <c r="A45" s="85" t="s">
        <v>198</v>
      </c>
      <c r="B45" s="379">
        <v>164</v>
      </c>
      <c r="C45" s="380">
        <v>12</v>
      </c>
      <c r="D45" s="383">
        <v>0</v>
      </c>
      <c r="E45" s="383">
        <v>3</v>
      </c>
      <c r="F45" s="377">
        <v>149</v>
      </c>
      <c r="G45" s="382">
        <v>0</v>
      </c>
    </row>
    <row r="46" spans="1:7" s="97" customFormat="1" ht="18" customHeight="1">
      <c r="A46" s="85" t="s">
        <v>226</v>
      </c>
      <c r="B46" s="379">
        <v>17</v>
      </c>
      <c r="C46" s="380">
        <v>0</v>
      </c>
      <c r="D46" s="383">
        <v>0</v>
      </c>
      <c r="E46" s="383">
        <v>0</v>
      </c>
      <c r="F46" s="377">
        <v>17</v>
      </c>
      <c r="G46" s="382">
        <v>0</v>
      </c>
    </row>
    <row r="47" spans="1:7" s="97" customFormat="1">
      <c r="A47" s="85" t="s">
        <v>82</v>
      </c>
      <c r="B47" s="379">
        <v>90</v>
      </c>
      <c r="C47" s="380">
        <v>0</v>
      </c>
      <c r="D47" s="383">
        <v>8</v>
      </c>
      <c r="E47" s="383">
        <v>3</v>
      </c>
      <c r="F47" s="377">
        <v>79</v>
      </c>
      <c r="G47" s="382">
        <v>0</v>
      </c>
    </row>
    <row r="48" spans="1:7" s="97" customFormat="1" ht="24" customHeight="1">
      <c r="A48" s="84" t="s">
        <v>199</v>
      </c>
      <c r="B48" s="386">
        <v>1263</v>
      </c>
      <c r="C48" s="387">
        <v>74</v>
      </c>
      <c r="D48" s="250">
        <v>14</v>
      </c>
      <c r="E48" s="250">
        <v>6</v>
      </c>
      <c r="F48" s="388">
        <v>1167</v>
      </c>
      <c r="G48" s="196">
        <v>2</v>
      </c>
    </row>
    <row r="49" spans="1:1" ht="24" customHeight="1">
      <c r="A49" t="s">
        <v>185</v>
      </c>
    </row>
    <row r="50" spans="1:1" ht="12" customHeight="1">
      <c r="A50" s="46" t="s">
        <v>93</v>
      </c>
    </row>
  </sheetData>
  <mergeCells count="8">
    <mergeCell ref="B4:G4"/>
    <mergeCell ref="B19:G19"/>
    <mergeCell ref="B34:G34"/>
    <mergeCell ref="A1:G1"/>
    <mergeCell ref="A2:A3"/>
    <mergeCell ref="C2:C3"/>
    <mergeCell ref="D2:G2"/>
    <mergeCell ref="B2:B3"/>
  </mergeCells>
  <phoneticPr fontId="0" type="noConversion"/>
  <pageMargins left="0.78740157480314965" right="0.78740157480314965" top="0.98425196850393704" bottom="0.78740157480314965" header="0.51181102362204722" footer="0.51181102362204722"/>
  <pageSetup paperSize="9" firstPageNumber="75" orientation="portrait" useFirstPageNumber="1" r:id="rId1"/>
  <headerFooter alignWithMargins="0">
    <oddHeader>&amp;C&amp;P</oddHeader>
    <oddFooter>&amp;C&amp;"Arial,Standard"&amp;6© Statistisches Landesamt des Freistaates Sachsen - B I 6 - j/15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200" enableFormatConditionsCalculation="0">
    <tabColor rgb="FF00B050"/>
  </sheetPr>
  <dimension ref="A1:D42"/>
  <sheetViews>
    <sheetView showGridLines="0" zoomScaleNormal="100" workbookViewId="0">
      <selection activeCell="C49" sqref="C49"/>
    </sheetView>
  </sheetViews>
  <sheetFormatPr baseColWidth="10" defaultRowHeight="12" customHeight="1"/>
  <cols>
    <col min="1" max="1" width="21.140625" customWidth="1"/>
    <col min="2" max="4" width="24.7109375" customWidth="1"/>
  </cols>
  <sheetData>
    <row r="1" spans="1:4" ht="36" customHeight="1">
      <c r="A1" s="610" t="s">
        <v>297</v>
      </c>
      <c r="B1" s="610"/>
      <c r="C1" s="610"/>
      <c r="D1" s="610"/>
    </row>
    <row r="2" spans="1:4" ht="35.1" customHeight="1">
      <c r="A2" s="168" t="s">
        <v>217</v>
      </c>
      <c r="B2" s="41" t="s">
        <v>187</v>
      </c>
      <c r="C2" s="41" t="s">
        <v>188</v>
      </c>
      <c r="D2" s="30" t="s">
        <v>189</v>
      </c>
    </row>
    <row r="3" spans="1:4" ht="36" customHeight="1">
      <c r="A3" s="10"/>
      <c r="B3" s="580" t="s">
        <v>187</v>
      </c>
      <c r="C3" s="611"/>
      <c r="D3" s="611"/>
    </row>
    <row r="4" spans="1:4" ht="13.5" customHeight="1">
      <c r="A4" s="142">
        <v>1</v>
      </c>
      <c r="B4" s="250">
        <v>143</v>
      </c>
      <c r="C4" s="250">
        <v>101</v>
      </c>
      <c r="D4" s="250">
        <v>42</v>
      </c>
    </row>
    <row r="5" spans="1:4" ht="13.5" customHeight="1">
      <c r="A5" s="142">
        <v>2</v>
      </c>
      <c r="B5" s="250">
        <v>72</v>
      </c>
      <c r="C5" s="250">
        <v>55</v>
      </c>
      <c r="D5" s="250">
        <v>17</v>
      </c>
    </row>
    <row r="6" spans="1:4" ht="13.5" customHeight="1">
      <c r="A6" s="142">
        <v>3</v>
      </c>
      <c r="B6" s="250">
        <v>82</v>
      </c>
      <c r="C6" s="250">
        <v>59</v>
      </c>
      <c r="D6" s="250">
        <v>23</v>
      </c>
    </row>
    <row r="7" spans="1:4" ht="13.5" customHeight="1">
      <c r="A7" s="142">
        <v>4</v>
      </c>
      <c r="B7" s="250">
        <v>55</v>
      </c>
      <c r="C7" s="250">
        <v>42</v>
      </c>
      <c r="D7" s="250">
        <v>13</v>
      </c>
    </row>
    <row r="8" spans="1:4" ht="13.5" customHeight="1">
      <c r="A8" s="142">
        <v>5</v>
      </c>
      <c r="B8" s="250">
        <v>30</v>
      </c>
      <c r="C8" s="250">
        <v>22</v>
      </c>
      <c r="D8" s="250">
        <v>8</v>
      </c>
    </row>
    <row r="9" spans="1:4" ht="13.5" customHeight="1">
      <c r="A9" s="142">
        <v>6</v>
      </c>
      <c r="B9" s="250">
        <v>50</v>
      </c>
      <c r="C9" s="250">
        <v>34</v>
      </c>
      <c r="D9" s="250">
        <v>16</v>
      </c>
    </row>
    <row r="10" spans="1:4" ht="13.5" customHeight="1">
      <c r="A10" s="142">
        <v>7</v>
      </c>
      <c r="B10" s="250">
        <v>34</v>
      </c>
      <c r="C10" s="250">
        <v>28</v>
      </c>
      <c r="D10" s="250">
        <v>6</v>
      </c>
    </row>
    <row r="11" spans="1:4" ht="13.5" customHeight="1">
      <c r="A11" s="142">
        <v>8</v>
      </c>
      <c r="B11" s="250">
        <v>34</v>
      </c>
      <c r="C11" s="250">
        <v>19</v>
      </c>
      <c r="D11" s="250">
        <v>15</v>
      </c>
    </row>
    <row r="12" spans="1:4" ht="13.5" customHeight="1">
      <c r="A12" s="142">
        <v>9</v>
      </c>
      <c r="B12" s="250">
        <v>15</v>
      </c>
      <c r="C12" s="250">
        <v>7</v>
      </c>
      <c r="D12" s="250">
        <v>8</v>
      </c>
    </row>
    <row r="13" spans="1:4" ht="13.5" customHeight="1">
      <c r="A13" s="142">
        <v>10</v>
      </c>
      <c r="B13" s="250">
        <v>1</v>
      </c>
      <c r="C13" s="250">
        <v>0</v>
      </c>
      <c r="D13" s="250">
        <v>1</v>
      </c>
    </row>
    <row r="14" spans="1:4" ht="24" customHeight="1">
      <c r="A14" s="27" t="s">
        <v>187</v>
      </c>
      <c r="B14" s="250">
        <v>516</v>
      </c>
      <c r="C14" s="250">
        <v>367</v>
      </c>
      <c r="D14" s="250">
        <v>149</v>
      </c>
    </row>
    <row r="15" spans="1:4" ht="36" customHeight="1">
      <c r="A15" s="10"/>
      <c r="B15" s="580" t="s">
        <v>209</v>
      </c>
      <c r="C15" s="611"/>
      <c r="D15" s="611"/>
    </row>
    <row r="16" spans="1:4" ht="13.5" customHeight="1">
      <c r="A16" s="177">
        <v>1</v>
      </c>
      <c r="B16" s="392">
        <v>143</v>
      </c>
      <c r="C16" s="392">
        <v>101</v>
      </c>
      <c r="D16" s="392">
        <v>42</v>
      </c>
    </row>
    <row r="17" spans="1:4" ht="13.5" customHeight="1">
      <c r="A17" s="177">
        <v>2</v>
      </c>
      <c r="B17" s="392">
        <v>69</v>
      </c>
      <c r="C17" s="392">
        <v>52</v>
      </c>
      <c r="D17" s="392">
        <v>17</v>
      </c>
    </row>
    <row r="18" spans="1:4" ht="13.5" customHeight="1">
      <c r="A18" s="177">
        <v>3</v>
      </c>
      <c r="B18" s="392">
        <v>81</v>
      </c>
      <c r="C18" s="392">
        <v>58</v>
      </c>
      <c r="D18" s="392">
        <v>23</v>
      </c>
    </row>
    <row r="19" spans="1:4" ht="13.5" customHeight="1">
      <c r="A19" s="177">
        <v>4</v>
      </c>
      <c r="B19" s="392">
        <v>54</v>
      </c>
      <c r="C19" s="392">
        <v>41</v>
      </c>
      <c r="D19" s="392">
        <v>13</v>
      </c>
    </row>
    <row r="20" spans="1:4" ht="13.5" customHeight="1">
      <c r="A20" s="177">
        <v>5</v>
      </c>
      <c r="B20" s="392">
        <v>29</v>
      </c>
      <c r="C20" s="392">
        <v>21</v>
      </c>
      <c r="D20" s="392">
        <v>8</v>
      </c>
    </row>
    <row r="21" spans="1:4" ht="13.5" customHeight="1">
      <c r="A21" s="177">
        <v>6</v>
      </c>
      <c r="B21" s="392">
        <v>50</v>
      </c>
      <c r="C21" s="392">
        <v>34</v>
      </c>
      <c r="D21" s="392">
        <v>16</v>
      </c>
    </row>
    <row r="22" spans="1:4" ht="13.5" customHeight="1">
      <c r="A22" s="177">
        <v>7</v>
      </c>
      <c r="B22" s="392">
        <v>31</v>
      </c>
      <c r="C22" s="392">
        <v>25</v>
      </c>
      <c r="D22" s="392">
        <v>6</v>
      </c>
    </row>
    <row r="23" spans="1:4" ht="13.5" customHeight="1">
      <c r="A23" s="177">
        <v>8</v>
      </c>
      <c r="B23" s="392">
        <v>32</v>
      </c>
      <c r="C23" s="392">
        <v>17</v>
      </c>
      <c r="D23" s="392">
        <v>15</v>
      </c>
    </row>
    <row r="24" spans="1:4" ht="13.5" customHeight="1">
      <c r="A24" s="177">
        <v>9</v>
      </c>
      <c r="B24" s="392">
        <v>14</v>
      </c>
      <c r="C24" s="392">
        <v>7</v>
      </c>
      <c r="D24" s="392">
        <v>7</v>
      </c>
    </row>
    <row r="25" spans="1:4" ht="13.5" customHeight="1">
      <c r="A25" s="177">
        <v>10</v>
      </c>
      <c r="B25" s="392">
        <v>1</v>
      </c>
      <c r="C25" s="392">
        <v>0</v>
      </c>
      <c r="D25" s="392">
        <v>1</v>
      </c>
    </row>
    <row r="26" spans="1:4" s="1" customFormat="1" ht="24" customHeight="1">
      <c r="A26" s="27" t="s">
        <v>215</v>
      </c>
      <c r="B26" s="250">
        <v>504</v>
      </c>
      <c r="C26" s="250">
        <v>356</v>
      </c>
      <c r="D26" s="250">
        <v>148</v>
      </c>
    </row>
    <row r="27" spans="1:4" ht="36" customHeight="1">
      <c r="A27" s="10"/>
      <c r="B27" s="580" t="s">
        <v>208</v>
      </c>
      <c r="C27" s="611"/>
      <c r="D27" s="611"/>
    </row>
    <row r="28" spans="1:4" ht="13.5" customHeight="1">
      <c r="A28" s="177">
        <v>1</v>
      </c>
      <c r="B28" s="392">
        <v>0</v>
      </c>
      <c r="C28" s="392">
        <v>0</v>
      </c>
      <c r="D28" s="392">
        <v>0</v>
      </c>
    </row>
    <row r="29" spans="1:4" ht="13.5" customHeight="1">
      <c r="A29" s="177">
        <v>2</v>
      </c>
      <c r="B29" s="392">
        <v>3</v>
      </c>
      <c r="C29" s="392">
        <v>3</v>
      </c>
      <c r="D29" s="392">
        <v>0</v>
      </c>
    </row>
    <row r="30" spans="1:4" ht="13.5" customHeight="1">
      <c r="A30" s="177">
        <v>3</v>
      </c>
      <c r="B30" s="391">
        <v>1</v>
      </c>
      <c r="C30" s="391">
        <v>1</v>
      </c>
      <c r="D30" s="391">
        <v>0</v>
      </c>
    </row>
    <row r="31" spans="1:4" ht="13.5" customHeight="1">
      <c r="A31" s="177">
        <v>4</v>
      </c>
      <c r="B31" s="391">
        <v>1</v>
      </c>
      <c r="C31" s="391">
        <v>1</v>
      </c>
      <c r="D31" s="391">
        <v>0</v>
      </c>
    </row>
    <row r="32" spans="1:4" ht="13.5" customHeight="1">
      <c r="A32" s="177">
        <v>5</v>
      </c>
      <c r="B32" s="392">
        <v>1</v>
      </c>
      <c r="C32" s="392">
        <v>1</v>
      </c>
      <c r="D32" s="392">
        <v>0</v>
      </c>
    </row>
    <row r="33" spans="1:4" ht="13.5" customHeight="1">
      <c r="A33" s="177">
        <v>6</v>
      </c>
      <c r="B33" s="392">
        <v>0</v>
      </c>
      <c r="C33" s="392">
        <v>0</v>
      </c>
      <c r="D33" s="392">
        <v>0</v>
      </c>
    </row>
    <row r="34" spans="1:4" ht="13.5" customHeight="1">
      <c r="A34" s="177">
        <v>7</v>
      </c>
      <c r="B34" s="392">
        <v>3</v>
      </c>
      <c r="C34" s="392">
        <v>3</v>
      </c>
      <c r="D34" s="392">
        <v>0</v>
      </c>
    </row>
    <row r="35" spans="1:4" ht="13.5" customHeight="1">
      <c r="A35" s="177">
        <v>8</v>
      </c>
      <c r="B35" s="392">
        <v>2</v>
      </c>
      <c r="C35" s="392">
        <v>2</v>
      </c>
      <c r="D35" s="392">
        <v>0</v>
      </c>
    </row>
    <row r="36" spans="1:4" ht="13.5" customHeight="1">
      <c r="A36" s="177">
        <v>9</v>
      </c>
      <c r="B36" s="391">
        <v>1</v>
      </c>
      <c r="C36" s="391">
        <v>0</v>
      </c>
      <c r="D36" s="391">
        <v>1</v>
      </c>
    </row>
    <row r="37" spans="1:4" ht="13.5" customHeight="1">
      <c r="A37" s="177">
        <v>10</v>
      </c>
      <c r="B37" s="392">
        <v>0</v>
      </c>
      <c r="C37" s="392">
        <v>0</v>
      </c>
      <c r="D37" s="392">
        <v>0</v>
      </c>
    </row>
    <row r="38" spans="1:4" s="1" customFormat="1" ht="24" customHeight="1">
      <c r="A38" s="27" t="s">
        <v>215</v>
      </c>
      <c r="B38" s="250">
        <v>12</v>
      </c>
      <c r="C38" s="250">
        <v>11</v>
      </c>
      <c r="D38" s="250">
        <v>1</v>
      </c>
    </row>
    <row r="39" spans="1:4" s="122" customFormat="1" ht="24" customHeight="1">
      <c r="A39" s="122" t="s">
        <v>185</v>
      </c>
    </row>
    <row r="40" spans="1:4" s="122" customFormat="1" ht="12" customHeight="1">
      <c r="A40" s="123" t="s">
        <v>133</v>
      </c>
    </row>
    <row r="41" spans="1:4" ht="12" customHeight="1">
      <c r="C41" s="58"/>
    </row>
    <row r="42" spans="1:4" ht="12" customHeight="1">
      <c r="C42" s="58"/>
    </row>
  </sheetData>
  <mergeCells count="4">
    <mergeCell ref="A1:D1"/>
    <mergeCell ref="B3:D3"/>
    <mergeCell ref="B15:D15"/>
    <mergeCell ref="B27:D27"/>
  </mergeCells>
  <phoneticPr fontId="0" type="noConversion"/>
  <pageMargins left="0.78740157480314965" right="0.78740157480314965" top="0.98425196850393704" bottom="0.78740157480314965" header="0.51181102362204722" footer="0.51181102362204722"/>
  <pageSetup paperSize="9" firstPageNumber="77" orientation="portrait" useFirstPageNumber="1" r:id="rId1"/>
  <headerFooter alignWithMargins="0">
    <oddHeader>&amp;C&amp;P</oddHeader>
    <oddFooter>&amp;C&amp;"Arial,Standard"&amp;6© Statistisches Landesamt des Freistaates Sachsen - B I 6 - j/15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90" enableFormatConditionsCalculation="0">
    <tabColor rgb="FF00B050"/>
  </sheetPr>
  <dimension ref="A1:N50"/>
  <sheetViews>
    <sheetView showGridLines="0" zoomScaleNormal="100" workbookViewId="0">
      <selection activeCell="C49" sqref="C49"/>
    </sheetView>
  </sheetViews>
  <sheetFormatPr baseColWidth="10" defaultColWidth="11.42578125" defaultRowHeight="12" customHeight="1"/>
  <cols>
    <col min="1" max="1" width="19.140625" style="109" customWidth="1"/>
    <col min="2" max="14" width="5.85546875" style="109" customWidth="1"/>
    <col min="15" max="16384" width="11.42578125" style="109"/>
  </cols>
  <sheetData>
    <row r="1" spans="1:14" ht="36" customHeight="1">
      <c r="A1" s="612" t="s">
        <v>298</v>
      </c>
      <c r="B1" s="612"/>
      <c r="C1" s="612"/>
      <c r="D1" s="612"/>
      <c r="E1" s="612"/>
      <c r="F1" s="612"/>
      <c r="G1" s="612"/>
      <c r="H1" s="612"/>
      <c r="I1" s="612"/>
      <c r="J1" s="612"/>
      <c r="K1" s="612"/>
      <c r="L1" s="612"/>
      <c r="M1" s="612"/>
      <c r="N1" s="612"/>
    </row>
    <row r="2" spans="1:14" ht="15" customHeight="1">
      <c r="A2" s="619" t="s">
        <v>159</v>
      </c>
      <c r="B2" s="613" t="s">
        <v>107</v>
      </c>
      <c r="C2" s="613" t="s">
        <v>115</v>
      </c>
      <c r="D2" s="613" t="s">
        <v>116</v>
      </c>
      <c r="E2" s="613" t="s">
        <v>134</v>
      </c>
      <c r="F2" s="613"/>
      <c r="G2" s="613"/>
      <c r="H2" s="613"/>
      <c r="I2" s="613"/>
      <c r="J2" s="613"/>
      <c r="K2" s="613"/>
      <c r="L2" s="613"/>
      <c r="M2" s="613"/>
      <c r="N2" s="617"/>
    </row>
    <row r="3" spans="1:14" ht="35.1" customHeight="1">
      <c r="A3" s="620"/>
      <c r="B3" s="614"/>
      <c r="C3" s="614"/>
      <c r="D3" s="614"/>
      <c r="E3" s="281">
        <v>1</v>
      </c>
      <c r="F3" s="281">
        <v>2</v>
      </c>
      <c r="G3" s="281">
        <v>3</v>
      </c>
      <c r="H3" s="281">
        <v>4</v>
      </c>
      <c r="I3" s="281">
        <v>5</v>
      </c>
      <c r="J3" s="281">
        <v>6</v>
      </c>
      <c r="K3" s="281">
        <v>7</v>
      </c>
      <c r="L3" s="281">
        <v>8</v>
      </c>
      <c r="M3" s="281">
        <v>9</v>
      </c>
      <c r="N3" s="205">
        <v>10</v>
      </c>
    </row>
    <row r="4" spans="1:14" s="111" customFormat="1" ht="36" customHeight="1">
      <c r="A4" s="110"/>
      <c r="B4" s="615" t="s">
        <v>187</v>
      </c>
      <c r="C4" s="615"/>
      <c r="D4" s="615"/>
      <c r="E4" s="615"/>
      <c r="F4" s="616"/>
      <c r="G4" s="616"/>
      <c r="H4" s="616"/>
      <c r="I4" s="616"/>
      <c r="J4" s="616"/>
      <c r="K4" s="616"/>
      <c r="L4" s="616"/>
      <c r="M4" s="616"/>
      <c r="N4" s="236"/>
    </row>
    <row r="5" spans="1:14" s="97" customFormat="1">
      <c r="A5" s="85" t="s">
        <v>193</v>
      </c>
      <c r="B5" s="392">
        <v>58</v>
      </c>
      <c r="C5" s="392">
        <v>39</v>
      </c>
      <c r="D5" s="392">
        <v>19</v>
      </c>
      <c r="E5" s="392">
        <v>9</v>
      </c>
      <c r="F5" s="223">
        <v>7</v>
      </c>
      <c r="G5" s="382">
        <v>5</v>
      </c>
      <c r="H5" s="382">
        <v>8</v>
      </c>
      <c r="I5" s="382">
        <v>2</v>
      </c>
      <c r="J5" s="382">
        <v>9</v>
      </c>
      <c r="K5" s="382">
        <v>3</v>
      </c>
      <c r="L5" s="382">
        <v>11</v>
      </c>
      <c r="M5" s="382">
        <v>4</v>
      </c>
      <c r="N5" s="63">
        <v>0</v>
      </c>
    </row>
    <row r="6" spans="1:14" customFormat="1" ht="18" customHeight="1">
      <c r="A6" s="85" t="s">
        <v>78</v>
      </c>
      <c r="B6" s="392">
        <v>36</v>
      </c>
      <c r="C6" s="392">
        <v>28</v>
      </c>
      <c r="D6" s="392">
        <v>8</v>
      </c>
      <c r="E6" s="392">
        <v>8</v>
      </c>
      <c r="F6" s="223">
        <v>5</v>
      </c>
      <c r="G6" s="382">
        <v>8</v>
      </c>
      <c r="H6" s="382">
        <v>6</v>
      </c>
      <c r="I6" s="382">
        <v>5</v>
      </c>
      <c r="J6" s="382">
        <v>1</v>
      </c>
      <c r="K6" s="382">
        <v>1</v>
      </c>
      <c r="L6" s="382">
        <v>2</v>
      </c>
      <c r="M6" s="382">
        <v>0</v>
      </c>
      <c r="N6" s="63">
        <v>0</v>
      </c>
    </row>
    <row r="7" spans="1:14" s="97" customFormat="1">
      <c r="A7" s="70" t="s">
        <v>79</v>
      </c>
      <c r="B7" s="392">
        <v>36</v>
      </c>
      <c r="C7" s="392">
        <v>24</v>
      </c>
      <c r="D7" s="392">
        <v>12</v>
      </c>
      <c r="E7" s="392">
        <v>9</v>
      </c>
      <c r="F7" s="223">
        <v>7</v>
      </c>
      <c r="G7" s="382">
        <v>6</v>
      </c>
      <c r="H7" s="382">
        <v>1</v>
      </c>
      <c r="I7" s="382">
        <v>4</v>
      </c>
      <c r="J7" s="382">
        <v>3</v>
      </c>
      <c r="K7" s="382">
        <v>2</v>
      </c>
      <c r="L7" s="382">
        <v>3</v>
      </c>
      <c r="M7" s="382">
        <v>1</v>
      </c>
      <c r="N7" s="63">
        <v>0</v>
      </c>
    </row>
    <row r="8" spans="1:14" s="97" customFormat="1">
      <c r="A8" s="70" t="s">
        <v>194</v>
      </c>
      <c r="B8" s="392">
        <v>15</v>
      </c>
      <c r="C8" s="392">
        <v>5</v>
      </c>
      <c r="D8" s="392">
        <v>10</v>
      </c>
      <c r="E8" s="392">
        <v>1</v>
      </c>
      <c r="F8" s="223">
        <v>0</v>
      </c>
      <c r="G8" s="382">
        <v>4</v>
      </c>
      <c r="H8" s="382">
        <v>4</v>
      </c>
      <c r="I8" s="382">
        <v>1</v>
      </c>
      <c r="J8" s="382">
        <v>3</v>
      </c>
      <c r="K8" s="382">
        <v>1</v>
      </c>
      <c r="L8" s="382">
        <v>1</v>
      </c>
      <c r="M8" s="382">
        <v>0</v>
      </c>
      <c r="N8" s="63">
        <v>0</v>
      </c>
    </row>
    <row r="9" spans="1:14" s="97" customFormat="1">
      <c r="A9" s="70" t="s">
        <v>80</v>
      </c>
      <c r="B9" s="392">
        <v>48</v>
      </c>
      <c r="C9" s="392">
        <v>36</v>
      </c>
      <c r="D9" s="392">
        <v>12</v>
      </c>
      <c r="E9" s="392">
        <v>12</v>
      </c>
      <c r="F9" s="223">
        <v>10</v>
      </c>
      <c r="G9" s="382">
        <v>6</v>
      </c>
      <c r="H9" s="382">
        <v>7</v>
      </c>
      <c r="I9" s="382">
        <v>0</v>
      </c>
      <c r="J9" s="382">
        <v>3</v>
      </c>
      <c r="K9" s="382">
        <v>6</v>
      </c>
      <c r="L9" s="382">
        <v>3</v>
      </c>
      <c r="M9" s="382">
        <v>1</v>
      </c>
      <c r="N9" s="63">
        <v>0</v>
      </c>
    </row>
    <row r="10" spans="1:14" s="97" customFormat="1" ht="24" customHeight="1">
      <c r="A10" s="70" t="s">
        <v>195</v>
      </c>
      <c r="B10" s="392">
        <v>66</v>
      </c>
      <c r="C10" s="392">
        <v>50</v>
      </c>
      <c r="D10" s="392">
        <v>16</v>
      </c>
      <c r="E10" s="392">
        <v>17</v>
      </c>
      <c r="F10" s="223">
        <v>11</v>
      </c>
      <c r="G10" s="382">
        <v>20</v>
      </c>
      <c r="H10" s="382">
        <v>3</v>
      </c>
      <c r="I10" s="382">
        <v>2</v>
      </c>
      <c r="J10" s="382">
        <v>2</v>
      </c>
      <c r="K10" s="382">
        <v>7</v>
      </c>
      <c r="L10" s="382">
        <v>2</v>
      </c>
      <c r="M10" s="382">
        <v>2</v>
      </c>
      <c r="N10" s="63">
        <v>0</v>
      </c>
    </row>
    <row r="11" spans="1:14" s="97" customFormat="1" ht="18" customHeight="1">
      <c r="A11" s="85" t="s">
        <v>196</v>
      </c>
      <c r="B11" s="392">
        <v>35</v>
      </c>
      <c r="C11" s="392">
        <v>26</v>
      </c>
      <c r="D11" s="392">
        <v>9</v>
      </c>
      <c r="E11" s="392">
        <v>16</v>
      </c>
      <c r="F11" s="223">
        <v>6</v>
      </c>
      <c r="G11" s="382">
        <v>3</v>
      </c>
      <c r="H11" s="382">
        <v>4</v>
      </c>
      <c r="I11" s="382">
        <v>0</v>
      </c>
      <c r="J11" s="382">
        <v>6</v>
      </c>
      <c r="K11" s="382">
        <v>0</v>
      </c>
      <c r="L11" s="382">
        <v>0</v>
      </c>
      <c r="M11" s="382">
        <v>0</v>
      </c>
      <c r="N11" s="63">
        <v>0</v>
      </c>
    </row>
    <row r="12" spans="1:14" customFormat="1">
      <c r="A12" s="85" t="s">
        <v>81</v>
      </c>
      <c r="B12" s="392">
        <v>32</v>
      </c>
      <c r="C12" s="392">
        <v>26</v>
      </c>
      <c r="D12" s="392">
        <v>6</v>
      </c>
      <c r="E12" s="392">
        <v>8</v>
      </c>
      <c r="F12" s="223">
        <v>5</v>
      </c>
      <c r="G12" s="382">
        <v>5</v>
      </c>
      <c r="H12" s="382">
        <v>3</v>
      </c>
      <c r="I12" s="382">
        <v>2</v>
      </c>
      <c r="J12" s="382">
        <v>4</v>
      </c>
      <c r="K12" s="382">
        <v>3</v>
      </c>
      <c r="L12" s="382">
        <v>1</v>
      </c>
      <c r="M12" s="382">
        <v>1</v>
      </c>
      <c r="N12" s="63">
        <v>0</v>
      </c>
    </row>
    <row r="13" spans="1:14" s="97" customFormat="1">
      <c r="A13" s="85" t="s">
        <v>197</v>
      </c>
      <c r="B13" s="392">
        <v>34</v>
      </c>
      <c r="C13" s="392">
        <v>22</v>
      </c>
      <c r="D13" s="392">
        <v>12</v>
      </c>
      <c r="E13" s="392">
        <v>10</v>
      </c>
      <c r="F13" s="223">
        <v>1</v>
      </c>
      <c r="G13" s="382">
        <v>5</v>
      </c>
      <c r="H13" s="382">
        <v>5</v>
      </c>
      <c r="I13" s="382">
        <v>5</v>
      </c>
      <c r="J13" s="382">
        <v>6</v>
      </c>
      <c r="K13" s="382">
        <v>1</v>
      </c>
      <c r="L13" s="382">
        <v>0</v>
      </c>
      <c r="M13" s="382">
        <v>1</v>
      </c>
      <c r="N13" s="63">
        <v>0</v>
      </c>
    </row>
    <row r="14" spans="1:14" s="10" customFormat="1" ht="24">
      <c r="A14" s="85" t="s">
        <v>84</v>
      </c>
      <c r="B14" s="392">
        <v>31</v>
      </c>
      <c r="C14" s="392">
        <v>24</v>
      </c>
      <c r="D14" s="392">
        <v>7</v>
      </c>
      <c r="E14" s="392">
        <v>9</v>
      </c>
      <c r="F14" s="223">
        <v>5</v>
      </c>
      <c r="G14" s="382">
        <v>2</v>
      </c>
      <c r="H14" s="382">
        <v>2</v>
      </c>
      <c r="I14" s="382">
        <v>5</v>
      </c>
      <c r="J14" s="382">
        <v>2</v>
      </c>
      <c r="K14" s="382">
        <v>2</v>
      </c>
      <c r="L14" s="382">
        <v>4</v>
      </c>
      <c r="M14" s="382">
        <v>0</v>
      </c>
      <c r="N14" s="63">
        <v>0</v>
      </c>
    </row>
    <row r="15" spans="1:14" s="97" customFormat="1" ht="24" customHeight="1">
      <c r="A15" s="85" t="s">
        <v>198</v>
      </c>
      <c r="B15" s="392">
        <v>91</v>
      </c>
      <c r="C15" s="392">
        <v>63</v>
      </c>
      <c r="D15" s="392">
        <v>28</v>
      </c>
      <c r="E15" s="392">
        <v>40</v>
      </c>
      <c r="F15" s="223">
        <v>8</v>
      </c>
      <c r="G15" s="382">
        <v>14</v>
      </c>
      <c r="H15" s="382">
        <v>7</v>
      </c>
      <c r="I15" s="382">
        <v>2</v>
      </c>
      <c r="J15" s="382">
        <v>8</v>
      </c>
      <c r="K15" s="382">
        <v>4</v>
      </c>
      <c r="L15" s="382">
        <v>2</v>
      </c>
      <c r="M15" s="382">
        <v>5</v>
      </c>
      <c r="N15" s="63">
        <v>1</v>
      </c>
    </row>
    <row r="16" spans="1:14" s="97" customFormat="1" ht="18" customHeight="1">
      <c r="A16" s="85" t="s">
        <v>226</v>
      </c>
      <c r="B16" s="392">
        <v>21</v>
      </c>
      <c r="C16" s="392">
        <v>16</v>
      </c>
      <c r="D16" s="392">
        <v>5</v>
      </c>
      <c r="E16" s="392">
        <v>3</v>
      </c>
      <c r="F16" s="223">
        <v>2</v>
      </c>
      <c r="G16" s="382">
        <v>1</v>
      </c>
      <c r="H16" s="382">
        <v>4</v>
      </c>
      <c r="I16" s="382">
        <v>2</v>
      </c>
      <c r="J16" s="382">
        <v>2</v>
      </c>
      <c r="K16" s="382">
        <v>4</v>
      </c>
      <c r="L16" s="382">
        <v>3</v>
      </c>
      <c r="M16" s="382">
        <v>0</v>
      </c>
      <c r="N16" s="63">
        <v>0</v>
      </c>
    </row>
    <row r="17" spans="1:14" s="97" customFormat="1">
      <c r="A17" s="85" t="s">
        <v>82</v>
      </c>
      <c r="B17" s="392">
        <v>13</v>
      </c>
      <c r="C17" s="392">
        <v>8</v>
      </c>
      <c r="D17" s="392">
        <v>5</v>
      </c>
      <c r="E17" s="392">
        <v>1</v>
      </c>
      <c r="F17" s="223">
        <v>5</v>
      </c>
      <c r="G17" s="382">
        <v>3</v>
      </c>
      <c r="H17" s="382">
        <v>1</v>
      </c>
      <c r="I17" s="382">
        <v>0</v>
      </c>
      <c r="J17" s="382">
        <v>1</v>
      </c>
      <c r="K17" s="382">
        <v>0</v>
      </c>
      <c r="L17" s="382">
        <v>2</v>
      </c>
      <c r="M17" s="382">
        <v>0</v>
      </c>
      <c r="N17" s="63">
        <v>0</v>
      </c>
    </row>
    <row r="18" spans="1:14" s="97" customFormat="1" ht="24" customHeight="1">
      <c r="A18" s="84" t="s">
        <v>199</v>
      </c>
      <c r="B18" s="250">
        <v>516</v>
      </c>
      <c r="C18" s="250">
        <v>367</v>
      </c>
      <c r="D18" s="250">
        <v>149</v>
      </c>
      <c r="E18" s="250">
        <v>143</v>
      </c>
      <c r="F18" s="220">
        <v>72</v>
      </c>
      <c r="G18" s="196">
        <v>82</v>
      </c>
      <c r="H18" s="196">
        <v>55</v>
      </c>
      <c r="I18" s="196">
        <v>30</v>
      </c>
      <c r="J18" s="196">
        <v>50</v>
      </c>
      <c r="K18" s="196">
        <v>34</v>
      </c>
      <c r="L18" s="196">
        <v>34</v>
      </c>
      <c r="M18" s="196">
        <v>15</v>
      </c>
      <c r="N18" s="48">
        <v>1</v>
      </c>
    </row>
    <row r="19" spans="1:14" ht="36" customHeight="1">
      <c r="A19" s="112"/>
      <c r="B19" s="615" t="s">
        <v>209</v>
      </c>
      <c r="C19" s="615"/>
      <c r="D19" s="615"/>
      <c r="E19" s="615"/>
      <c r="F19" s="616"/>
      <c r="G19" s="616"/>
      <c r="H19" s="616"/>
      <c r="I19" s="616"/>
      <c r="J19" s="616"/>
      <c r="K19" s="616"/>
      <c r="L19" s="616"/>
      <c r="M19" s="616"/>
      <c r="N19" s="237"/>
    </row>
    <row r="20" spans="1:14" s="97" customFormat="1">
      <c r="A20" s="85" t="s">
        <v>193</v>
      </c>
      <c r="B20" s="392">
        <v>57</v>
      </c>
      <c r="C20" s="392">
        <v>39</v>
      </c>
      <c r="D20" s="392">
        <v>18</v>
      </c>
      <c r="E20" s="392">
        <v>9</v>
      </c>
      <c r="F20" s="223">
        <v>7</v>
      </c>
      <c r="G20" s="382">
        <v>5</v>
      </c>
      <c r="H20" s="382">
        <v>8</v>
      </c>
      <c r="I20" s="382">
        <v>2</v>
      </c>
      <c r="J20" s="382">
        <v>9</v>
      </c>
      <c r="K20" s="382">
        <v>3</v>
      </c>
      <c r="L20" s="382">
        <v>11</v>
      </c>
      <c r="M20" s="382">
        <v>3</v>
      </c>
      <c r="N20" s="63">
        <v>0</v>
      </c>
    </row>
    <row r="21" spans="1:14" customFormat="1" ht="18" customHeight="1">
      <c r="A21" s="85" t="s">
        <v>78</v>
      </c>
      <c r="B21" s="392">
        <v>36</v>
      </c>
      <c r="C21" s="392">
        <v>28</v>
      </c>
      <c r="D21" s="392">
        <v>8</v>
      </c>
      <c r="E21" s="392">
        <v>8</v>
      </c>
      <c r="F21" s="223">
        <v>5</v>
      </c>
      <c r="G21" s="382">
        <v>8</v>
      </c>
      <c r="H21" s="382">
        <v>6</v>
      </c>
      <c r="I21" s="382">
        <v>5</v>
      </c>
      <c r="J21" s="382">
        <v>1</v>
      </c>
      <c r="K21" s="382">
        <v>1</v>
      </c>
      <c r="L21" s="382">
        <v>2</v>
      </c>
      <c r="M21" s="382">
        <v>0</v>
      </c>
      <c r="N21" s="63">
        <v>0</v>
      </c>
    </row>
    <row r="22" spans="1:14" s="97" customFormat="1">
      <c r="A22" s="70" t="s">
        <v>79</v>
      </c>
      <c r="B22" s="392">
        <v>36</v>
      </c>
      <c r="C22" s="392">
        <v>24</v>
      </c>
      <c r="D22" s="392">
        <v>12</v>
      </c>
      <c r="E22" s="392">
        <v>9</v>
      </c>
      <c r="F22" s="223">
        <v>7</v>
      </c>
      <c r="G22" s="382">
        <v>6</v>
      </c>
      <c r="H22" s="382">
        <v>1</v>
      </c>
      <c r="I22" s="382">
        <v>4</v>
      </c>
      <c r="J22" s="382">
        <v>3</v>
      </c>
      <c r="K22" s="382">
        <v>2</v>
      </c>
      <c r="L22" s="382">
        <v>3</v>
      </c>
      <c r="M22" s="382">
        <v>1</v>
      </c>
      <c r="N22" s="63">
        <v>0</v>
      </c>
    </row>
    <row r="23" spans="1:14" s="97" customFormat="1">
      <c r="A23" s="70" t="s">
        <v>194</v>
      </c>
      <c r="B23" s="392">
        <v>15</v>
      </c>
      <c r="C23" s="392">
        <v>5</v>
      </c>
      <c r="D23" s="392">
        <v>10</v>
      </c>
      <c r="E23" s="392">
        <v>1</v>
      </c>
      <c r="F23" s="223">
        <v>0</v>
      </c>
      <c r="G23" s="382">
        <v>4</v>
      </c>
      <c r="H23" s="382">
        <v>4</v>
      </c>
      <c r="I23" s="382">
        <v>1</v>
      </c>
      <c r="J23" s="382">
        <v>3</v>
      </c>
      <c r="K23" s="382">
        <v>1</v>
      </c>
      <c r="L23" s="382">
        <v>1</v>
      </c>
      <c r="M23" s="382">
        <v>0</v>
      </c>
      <c r="N23" s="63">
        <v>0</v>
      </c>
    </row>
    <row r="24" spans="1:14" s="97" customFormat="1">
      <c r="A24" s="70" t="s">
        <v>80</v>
      </c>
      <c r="B24" s="392">
        <v>48</v>
      </c>
      <c r="C24" s="392">
        <v>36</v>
      </c>
      <c r="D24" s="392">
        <v>12</v>
      </c>
      <c r="E24" s="392">
        <v>12</v>
      </c>
      <c r="F24" s="223">
        <v>10</v>
      </c>
      <c r="G24" s="382">
        <v>6</v>
      </c>
      <c r="H24" s="382">
        <v>7</v>
      </c>
      <c r="I24" s="382">
        <v>0</v>
      </c>
      <c r="J24" s="382">
        <v>3</v>
      </c>
      <c r="K24" s="382">
        <v>6</v>
      </c>
      <c r="L24" s="382">
        <v>3</v>
      </c>
      <c r="M24" s="382">
        <v>1</v>
      </c>
      <c r="N24" s="63">
        <v>0</v>
      </c>
    </row>
    <row r="25" spans="1:14" s="97" customFormat="1" ht="24" customHeight="1">
      <c r="A25" s="70" t="s">
        <v>195</v>
      </c>
      <c r="B25" s="392">
        <v>64</v>
      </c>
      <c r="C25" s="392">
        <v>48</v>
      </c>
      <c r="D25" s="392">
        <v>16</v>
      </c>
      <c r="E25" s="392">
        <v>17</v>
      </c>
      <c r="F25" s="223">
        <v>11</v>
      </c>
      <c r="G25" s="382">
        <v>19</v>
      </c>
      <c r="H25" s="382">
        <v>3</v>
      </c>
      <c r="I25" s="382">
        <v>2</v>
      </c>
      <c r="J25" s="382">
        <v>2</v>
      </c>
      <c r="K25" s="382">
        <v>6</v>
      </c>
      <c r="L25" s="382">
        <v>2</v>
      </c>
      <c r="M25" s="382">
        <v>2</v>
      </c>
      <c r="N25" s="63">
        <v>0</v>
      </c>
    </row>
    <row r="26" spans="1:14" s="97" customFormat="1" ht="18" customHeight="1">
      <c r="A26" s="85" t="s">
        <v>196</v>
      </c>
      <c r="B26" s="392">
        <v>35</v>
      </c>
      <c r="C26" s="392">
        <v>26</v>
      </c>
      <c r="D26" s="392">
        <v>9</v>
      </c>
      <c r="E26" s="392">
        <v>16</v>
      </c>
      <c r="F26" s="223">
        <v>6</v>
      </c>
      <c r="G26" s="382">
        <v>3</v>
      </c>
      <c r="H26" s="382">
        <v>4</v>
      </c>
      <c r="I26" s="382">
        <v>0</v>
      </c>
      <c r="J26" s="382">
        <v>6</v>
      </c>
      <c r="K26" s="382">
        <v>0</v>
      </c>
      <c r="L26" s="382">
        <v>0</v>
      </c>
      <c r="M26" s="382">
        <v>0</v>
      </c>
      <c r="N26" s="63">
        <v>0</v>
      </c>
    </row>
    <row r="27" spans="1:14" customFormat="1">
      <c r="A27" s="85" t="s">
        <v>81</v>
      </c>
      <c r="B27" s="392">
        <v>32</v>
      </c>
      <c r="C27" s="392">
        <v>26</v>
      </c>
      <c r="D27" s="392">
        <v>6</v>
      </c>
      <c r="E27" s="392">
        <v>8</v>
      </c>
      <c r="F27" s="223">
        <v>5</v>
      </c>
      <c r="G27" s="382">
        <v>5</v>
      </c>
      <c r="H27" s="382">
        <v>3</v>
      </c>
      <c r="I27" s="382">
        <v>2</v>
      </c>
      <c r="J27" s="382">
        <v>4</v>
      </c>
      <c r="K27" s="382">
        <v>3</v>
      </c>
      <c r="L27" s="382">
        <v>1</v>
      </c>
      <c r="M27" s="382">
        <v>1</v>
      </c>
      <c r="N27" s="63">
        <v>0</v>
      </c>
    </row>
    <row r="28" spans="1:14" s="97" customFormat="1">
      <c r="A28" s="85" t="s">
        <v>197</v>
      </c>
      <c r="B28" s="392">
        <v>34</v>
      </c>
      <c r="C28" s="392">
        <v>22</v>
      </c>
      <c r="D28" s="392">
        <v>12</v>
      </c>
      <c r="E28" s="392">
        <v>10</v>
      </c>
      <c r="F28" s="223">
        <v>1</v>
      </c>
      <c r="G28" s="382">
        <v>5</v>
      </c>
      <c r="H28" s="382">
        <v>5</v>
      </c>
      <c r="I28" s="382">
        <v>5</v>
      </c>
      <c r="J28" s="382">
        <v>6</v>
      </c>
      <c r="K28" s="382">
        <v>1</v>
      </c>
      <c r="L28" s="382">
        <v>0</v>
      </c>
      <c r="M28" s="382">
        <v>1</v>
      </c>
      <c r="N28" s="63">
        <v>0</v>
      </c>
    </row>
    <row r="29" spans="1:14" s="10" customFormat="1" ht="24">
      <c r="A29" s="85" t="s">
        <v>84</v>
      </c>
      <c r="B29" s="392">
        <v>31</v>
      </c>
      <c r="C29" s="392">
        <v>24</v>
      </c>
      <c r="D29" s="392">
        <v>7</v>
      </c>
      <c r="E29" s="392">
        <v>9</v>
      </c>
      <c r="F29" s="223">
        <v>5</v>
      </c>
      <c r="G29" s="382">
        <v>2</v>
      </c>
      <c r="H29" s="382">
        <v>2</v>
      </c>
      <c r="I29" s="382">
        <v>5</v>
      </c>
      <c r="J29" s="382">
        <v>2</v>
      </c>
      <c r="K29" s="382">
        <v>2</v>
      </c>
      <c r="L29" s="382">
        <v>4</v>
      </c>
      <c r="M29" s="382">
        <v>0</v>
      </c>
      <c r="N29" s="63">
        <v>0</v>
      </c>
    </row>
    <row r="30" spans="1:14" s="97" customFormat="1" ht="24" customHeight="1">
      <c r="A30" s="85" t="s">
        <v>198</v>
      </c>
      <c r="B30" s="392">
        <v>91</v>
      </c>
      <c r="C30" s="392">
        <v>63</v>
      </c>
      <c r="D30" s="392">
        <v>28</v>
      </c>
      <c r="E30" s="392">
        <v>40</v>
      </c>
      <c r="F30" s="223">
        <v>8</v>
      </c>
      <c r="G30" s="382">
        <v>14</v>
      </c>
      <c r="H30" s="382">
        <v>7</v>
      </c>
      <c r="I30" s="382">
        <v>2</v>
      </c>
      <c r="J30" s="382">
        <v>8</v>
      </c>
      <c r="K30" s="382">
        <v>4</v>
      </c>
      <c r="L30" s="382">
        <v>2</v>
      </c>
      <c r="M30" s="382">
        <v>5</v>
      </c>
      <c r="N30" s="63">
        <v>1</v>
      </c>
    </row>
    <row r="31" spans="1:14" s="97" customFormat="1" ht="18" customHeight="1">
      <c r="A31" s="85" t="s">
        <v>226</v>
      </c>
      <c r="B31" s="392">
        <v>15</v>
      </c>
      <c r="C31" s="392">
        <v>10</v>
      </c>
      <c r="D31" s="392">
        <v>5</v>
      </c>
      <c r="E31" s="392">
        <v>3</v>
      </c>
      <c r="F31" s="223">
        <v>2</v>
      </c>
      <c r="G31" s="382">
        <v>1</v>
      </c>
      <c r="H31" s="382">
        <v>3</v>
      </c>
      <c r="I31" s="382">
        <v>1</v>
      </c>
      <c r="J31" s="382">
        <v>2</v>
      </c>
      <c r="K31" s="382">
        <v>2</v>
      </c>
      <c r="L31" s="382">
        <v>1</v>
      </c>
      <c r="M31" s="382">
        <v>0</v>
      </c>
      <c r="N31" s="63">
        <v>0</v>
      </c>
    </row>
    <row r="32" spans="1:14" s="97" customFormat="1">
      <c r="A32" s="85" t="s">
        <v>82</v>
      </c>
      <c r="B32" s="392">
        <v>10</v>
      </c>
      <c r="C32" s="392">
        <v>5</v>
      </c>
      <c r="D32" s="392">
        <v>5</v>
      </c>
      <c r="E32" s="392">
        <v>1</v>
      </c>
      <c r="F32" s="223">
        <v>2</v>
      </c>
      <c r="G32" s="382">
        <v>3</v>
      </c>
      <c r="H32" s="382">
        <v>1</v>
      </c>
      <c r="I32" s="382">
        <v>0</v>
      </c>
      <c r="J32" s="382">
        <v>1</v>
      </c>
      <c r="K32" s="382">
        <v>0</v>
      </c>
      <c r="L32" s="382">
        <v>2</v>
      </c>
      <c r="M32" s="382">
        <v>0</v>
      </c>
      <c r="N32" s="63">
        <v>0</v>
      </c>
    </row>
    <row r="33" spans="1:14" s="97" customFormat="1" ht="24" customHeight="1">
      <c r="A33" s="84" t="s">
        <v>199</v>
      </c>
      <c r="B33" s="250">
        <v>504</v>
      </c>
      <c r="C33" s="250">
        <v>356</v>
      </c>
      <c r="D33" s="250">
        <v>148</v>
      </c>
      <c r="E33" s="250">
        <v>143</v>
      </c>
      <c r="F33" s="220">
        <v>69</v>
      </c>
      <c r="G33" s="196">
        <v>81</v>
      </c>
      <c r="H33" s="196">
        <v>54</v>
      </c>
      <c r="I33" s="196">
        <v>29</v>
      </c>
      <c r="J33" s="196">
        <v>50</v>
      </c>
      <c r="K33" s="196">
        <v>31</v>
      </c>
      <c r="L33" s="196">
        <v>32</v>
      </c>
      <c r="M33" s="196">
        <v>14</v>
      </c>
      <c r="N33" s="48">
        <v>1</v>
      </c>
    </row>
    <row r="34" spans="1:14" s="111" customFormat="1" ht="36" customHeight="1">
      <c r="A34" s="110"/>
      <c r="B34" s="616" t="s">
        <v>208</v>
      </c>
      <c r="C34" s="616"/>
      <c r="D34" s="618"/>
      <c r="E34" s="618"/>
      <c r="F34" s="618"/>
      <c r="G34" s="618"/>
      <c r="H34" s="618"/>
      <c r="I34" s="618"/>
      <c r="J34" s="618"/>
      <c r="K34" s="618"/>
      <c r="L34" s="618"/>
      <c r="M34" s="618"/>
      <c r="N34" s="236"/>
    </row>
    <row r="35" spans="1:14" s="97" customFormat="1">
      <c r="A35" s="85" t="s">
        <v>193</v>
      </c>
      <c r="B35" s="392">
        <v>1</v>
      </c>
      <c r="C35" s="392">
        <v>0</v>
      </c>
      <c r="D35" s="392">
        <v>1</v>
      </c>
      <c r="E35" s="392">
        <v>0</v>
      </c>
      <c r="F35" s="223">
        <v>0</v>
      </c>
      <c r="G35" s="382">
        <v>0</v>
      </c>
      <c r="H35" s="382">
        <v>0</v>
      </c>
      <c r="I35" s="382">
        <v>0</v>
      </c>
      <c r="J35" s="382">
        <v>0</v>
      </c>
      <c r="K35" s="382">
        <v>0</v>
      </c>
      <c r="L35" s="382">
        <v>0</v>
      </c>
      <c r="M35" s="382">
        <v>1</v>
      </c>
      <c r="N35" s="63">
        <v>0</v>
      </c>
    </row>
    <row r="36" spans="1:14" customFormat="1" ht="18" customHeight="1">
      <c r="A36" s="85" t="s">
        <v>78</v>
      </c>
      <c r="B36" s="392">
        <v>0</v>
      </c>
      <c r="C36" s="392">
        <v>0</v>
      </c>
      <c r="D36" s="392">
        <v>0</v>
      </c>
      <c r="E36" s="392">
        <v>0</v>
      </c>
      <c r="F36" s="223">
        <v>0</v>
      </c>
      <c r="G36" s="382">
        <v>0</v>
      </c>
      <c r="H36" s="382">
        <v>0</v>
      </c>
      <c r="I36" s="382">
        <v>0</v>
      </c>
      <c r="J36" s="382">
        <v>0</v>
      </c>
      <c r="K36" s="382">
        <v>0</v>
      </c>
      <c r="L36" s="382">
        <v>0</v>
      </c>
      <c r="M36" s="382">
        <v>0</v>
      </c>
      <c r="N36" s="63">
        <v>0</v>
      </c>
    </row>
    <row r="37" spans="1:14" s="97" customFormat="1">
      <c r="A37" s="70" t="s">
        <v>79</v>
      </c>
      <c r="B37" s="392">
        <v>0</v>
      </c>
      <c r="C37" s="392">
        <v>0</v>
      </c>
      <c r="D37" s="392">
        <v>0</v>
      </c>
      <c r="E37" s="392">
        <v>0</v>
      </c>
      <c r="F37" s="223">
        <v>0</v>
      </c>
      <c r="G37" s="382">
        <v>0</v>
      </c>
      <c r="H37" s="382">
        <v>0</v>
      </c>
      <c r="I37" s="382">
        <v>0</v>
      </c>
      <c r="J37" s="382">
        <v>0</v>
      </c>
      <c r="K37" s="382">
        <v>0</v>
      </c>
      <c r="L37" s="382">
        <v>0</v>
      </c>
      <c r="M37" s="382">
        <v>0</v>
      </c>
      <c r="N37" s="63">
        <v>0</v>
      </c>
    </row>
    <row r="38" spans="1:14" s="97" customFormat="1">
      <c r="A38" s="70" t="s">
        <v>194</v>
      </c>
      <c r="B38" s="392">
        <v>0</v>
      </c>
      <c r="C38" s="392">
        <v>0</v>
      </c>
      <c r="D38" s="392">
        <v>0</v>
      </c>
      <c r="E38" s="392">
        <v>0</v>
      </c>
      <c r="F38" s="223">
        <v>0</v>
      </c>
      <c r="G38" s="382">
        <v>0</v>
      </c>
      <c r="H38" s="382">
        <v>0</v>
      </c>
      <c r="I38" s="382">
        <v>0</v>
      </c>
      <c r="J38" s="382">
        <v>0</v>
      </c>
      <c r="K38" s="382">
        <v>0</v>
      </c>
      <c r="L38" s="382">
        <v>0</v>
      </c>
      <c r="M38" s="382">
        <v>0</v>
      </c>
      <c r="N38" s="63">
        <v>0</v>
      </c>
    </row>
    <row r="39" spans="1:14" s="97" customFormat="1">
      <c r="A39" s="70" t="s">
        <v>80</v>
      </c>
      <c r="B39" s="392">
        <v>0</v>
      </c>
      <c r="C39" s="392">
        <v>0</v>
      </c>
      <c r="D39" s="392">
        <v>0</v>
      </c>
      <c r="E39" s="392">
        <v>0</v>
      </c>
      <c r="F39" s="223">
        <v>0</v>
      </c>
      <c r="G39" s="382">
        <v>0</v>
      </c>
      <c r="H39" s="382">
        <v>0</v>
      </c>
      <c r="I39" s="382">
        <v>0</v>
      </c>
      <c r="J39" s="382">
        <v>0</v>
      </c>
      <c r="K39" s="382">
        <v>0</v>
      </c>
      <c r="L39" s="382">
        <v>0</v>
      </c>
      <c r="M39" s="382">
        <v>0</v>
      </c>
      <c r="N39" s="63">
        <v>0</v>
      </c>
    </row>
    <row r="40" spans="1:14" s="97" customFormat="1" ht="24" customHeight="1">
      <c r="A40" s="70" t="s">
        <v>195</v>
      </c>
      <c r="B40" s="392">
        <v>2</v>
      </c>
      <c r="C40" s="392">
        <v>2</v>
      </c>
      <c r="D40" s="392">
        <v>0</v>
      </c>
      <c r="E40" s="392">
        <v>0</v>
      </c>
      <c r="F40" s="223">
        <v>0</v>
      </c>
      <c r="G40" s="382">
        <v>1</v>
      </c>
      <c r="H40" s="382">
        <v>0</v>
      </c>
      <c r="I40" s="382">
        <v>0</v>
      </c>
      <c r="J40" s="382">
        <v>0</v>
      </c>
      <c r="K40" s="382">
        <v>1</v>
      </c>
      <c r="L40" s="382">
        <v>0</v>
      </c>
      <c r="M40" s="382">
        <v>0</v>
      </c>
      <c r="N40" s="63">
        <v>0</v>
      </c>
    </row>
    <row r="41" spans="1:14" s="97" customFormat="1" ht="18" customHeight="1">
      <c r="A41" s="85" t="s">
        <v>196</v>
      </c>
      <c r="B41" s="392">
        <v>0</v>
      </c>
      <c r="C41" s="392">
        <v>0</v>
      </c>
      <c r="D41" s="392">
        <v>0</v>
      </c>
      <c r="E41" s="392">
        <v>0</v>
      </c>
      <c r="F41" s="223">
        <v>0</v>
      </c>
      <c r="G41" s="382">
        <v>0</v>
      </c>
      <c r="H41" s="382">
        <v>0</v>
      </c>
      <c r="I41" s="382">
        <v>0</v>
      </c>
      <c r="J41" s="382">
        <v>0</v>
      </c>
      <c r="K41" s="382">
        <v>0</v>
      </c>
      <c r="L41" s="382">
        <v>0</v>
      </c>
      <c r="M41" s="382">
        <v>0</v>
      </c>
      <c r="N41" s="63">
        <v>0</v>
      </c>
    </row>
    <row r="42" spans="1:14" customFormat="1">
      <c r="A42" s="85" t="s">
        <v>81</v>
      </c>
      <c r="B42" s="392">
        <v>0</v>
      </c>
      <c r="C42" s="392">
        <v>0</v>
      </c>
      <c r="D42" s="392">
        <v>0</v>
      </c>
      <c r="E42" s="392">
        <v>0</v>
      </c>
      <c r="F42" s="223">
        <v>0</v>
      </c>
      <c r="G42" s="382">
        <v>0</v>
      </c>
      <c r="H42" s="382">
        <v>0</v>
      </c>
      <c r="I42" s="382">
        <v>0</v>
      </c>
      <c r="J42" s="382">
        <v>0</v>
      </c>
      <c r="K42" s="382">
        <v>0</v>
      </c>
      <c r="L42" s="382">
        <v>0</v>
      </c>
      <c r="M42" s="382">
        <v>0</v>
      </c>
      <c r="N42" s="63">
        <v>0</v>
      </c>
    </row>
    <row r="43" spans="1:14" s="97" customFormat="1">
      <c r="A43" s="85" t="s">
        <v>197</v>
      </c>
      <c r="B43" s="392">
        <v>0</v>
      </c>
      <c r="C43" s="392">
        <v>0</v>
      </c>
      <c r="D43" s="392">
        <v>0</v>
      </c>
      <c r="E43" s="392">
        <v>0</v>
      </c>
      <c r="F43" s="223">
        <v>0</v>
      </c>
      <c r="G43" s="382">
        <v>0</v>
      </c>
      <c r="H43" s="382">
        <v>0</v>
      </c>
      <c r="I43" s="382">
        <v>0</v>
      </c>
      <c r="J43" s="382">
        <v>0</v>
      </c>
      <c r="K43" s="382">
        <v>0</v>
      </c>
      <c r="L43" s="382">
        <v>0</v>
      </c>
      <c r="M43" s="382">
        <v>0</v>
      </c>
      <c r="N43" s="63">
        <v>0</v>
      </c>
    </row>
    <row r="44" spans="1:14" s="10" customFormat="1" ht="24">
      <c r="A44" s="85" t="s">
        <v>84</v>
      </c>
      <c r="B44" s="392">
        <v>0</v>
      </c>
      <c r="C44" s="392">
        <v>0</v>
      </c>
      <c r="D44" s="392">
        <v>0</v>
      </c>
      <c r="E44" s="392">
        <v>0</v>
      </c>
      <c r="F44" s="223">
        <v>0</v>
      </c>
      <c r="G44" s="382">
        <v>0</v>
      </c>
      <c r="H44" s="382">
        <v>0</v>
      </c>
      <c r="I44" s="382">
        <v>0</v>
      </c>
      <c r="J44" s="382">
        <v>0</v>
      </c>
      <c r="K44" s="382">
        <v>0</v>
      </c>
      <c r="L44" s="382">
        <v>0</v>
      </c>
      <c r="M44" s="382">
        <v>0</v>
      </c>
      <c r="N44" s="63">
        <v>0</v>
      </c>
    </row>
    <row r="45" spans="1:14" s="97" customFormat="1" ht="24" customHeight="1">
      <c r="A45" s="85" t="s">
        <v>198</v>
      </c>
      <c r="B45" s="392">
        <v>0</v>
      </c>
      <c r="C45" s="392">
        <v>0</v>
      </c>
      <c r="D45" s="392">
        <v>0</v>
      </c>
      <c r="E45" s="392">
        <v>0</v>
      </c>
      <c r="F45" s="223">
        <v>0</v>
      </c>
      <c r="G45" s="382">
        <v>0</v>
      </c>
      <c r="H45" s="382">
        <v>0</v>
      </c>
      <c r="I45" s="382">
        <v>0</v>
      </c>
      <c r="J45" s="382">
        <v>0</v>
      </c>
      <c r="K45" s="382">
        <v>0</v>
      </c>
      <c r="L45" s="382">
        <v>0</v>
      </c>
      <c r="M45" s="382">
        <v>0</v>
      </c>
      <c r="N45" s="63">
        <v>0</v>
      </c>
    </row>
    <row r="46" spans="1:14" s="97" customFormat="1" ht="18" customHeight="1">
      <c r="A46" s="85" t="s">
        <v>226</v>
      </c>
      <c r="B46" s="392">
        <v>6</v>
      </c>
      <c r="C46" s="392">
        <v>6</v>
      </c>
      <c r="D46" s="392">
        <v>0</v>
      </c>
      <c r="E46" s="392">
        <v>0</v>
      </c>
      <c r="F46" s="223">
        <v>0</v>
      </c>
      <c r="G46" s="382">
        <v>0</v>
      </c>
      <c r="H46" s="382">
        <v>1</v>
      </c>
      <c r="I46" s="382">
        <v>1</v>
      </c>
      <c r="J46" s="382">
        <v>0</v>
      </c>
      <c r="K46" s="382">
        <v>2</v>
      </c>
      <c r="L46" s="382">
        <v>2</v>
      </c>
      <c r="M46" s="382">
        <v>0</v>
      </c>
      <c r="N46" s="63">
        <v>0</v>
      </c>
    </row>
    <row r="47" spans="1:14" s="97" customFormat="1">
      <c r="A47" s="85" t="s">
        <v>82</v>
      </c>
      <c r="B47" s="392">
        <v>3</v>
      </c>
      <c r="C47" s="392">
        <v>3</v>
      </c>
      <c r="D47" s="392">
        <v>0</v>
      </c>
      <c r="E47" s="392">
        <v>0</v>
      </c>
      <c r="F47" s="223">
        <v>3</v>
      </c>
      <c r="G47" s="382">
        <v>0</v>
      </c>
      <c r="H47" s="382">
        <v>0</v>
      </c>
      <c r="I47" s="382">
        <v>0</v>
      </c>
      <c r="J47" s="382">
        <v>0</v>
      </c>
      <c r="K47" s="382">
        <v>0</v>
      </c>
      <c r="L47" s="382">
        <v>0</v>
      </c>
      <c r="M47" s="382">
        <v>0</v>
      </c>
      <c r="N47" s="63">
        <v>0</v>
      </c>
    </row>
    <row r="48" spans="1:14" s="162" customFormat="1" ht="24" customHeight="1">
      <c r="A48" s="84" t="s">
        <v>199</v>
      </c>
      <c r="B48" s="250">
        <v>12</v>
      </c>
      <c r="C48" s="250">
        <v>11</v>
      </c>
      <c r="D48" s="250">
        <v>1</v>
      </c>
      <c r="E48" s="250">
        <v>0</v>
      </c>
      <c r="F48" s="220">
        <v>3</v>
      </c>
      <c r="G48" s="196">
        <v>1</v>
      </c>
      <c r="H48" s="196">
        <v>1</v>
      </c>
      <c r="I48" s="196">
        <v>1</v>
      </c>
      <c r="J48" s="196">
        <v>0</v>
      </c>
      <c r="K48" s="196">
        <v>3</v>
      </c>
      <c r="L48" s="196">
        <v>2</v>
      </c>
      <c r="M48" s="196">
        <v>1</v>
      </c>
      <c r="N48" s="48">
        <v>0</v>
      </c>
    </row>
    <row r="49" spans="1:1" s="122" customFormat="1" ht="24" customHeight="1">
      <c r="A49" s="122" t="s">
        <v>185</v>
      </c>
    </row>
    <row r="50" spans="1:1" s="122" customFormat="1" ht="12" customHeight="1">
      <c r="A50" s="123" t="s">
        <v>133</v>
      </c>
    </row>
  </sheetData>
  <mergeCells count="9">
    <mergeCell ref="A1:N1"/>
    <mergeCell ref="D2:D3"/>
    <mergeCell ref="B4:M4"/>
    <mergeCell ref="E2:N2"/>
    <mergeCell ref="B34:M34"/>
    <mergeCell ref="B19:M19"/>
    <mergeCell ref="A2:A3"/>
    <mergeCell ref="B2:B3"/>
    <mergeCell ref="C2:C3"/>
  </mergeCells>
  <phoneticPr fontId="0" type="noConversion"/>
  <pageMargins left="0.78740157480314965" right="0.78740157480314965" top="0.98425196850393704" bottom="0.78740157480314965" header="0.51181102362204722" footer="0.51181102362204722"/>
  <pageSetup paperSize="9" firstPageNumber="78" orientation="portrait" useFirstPageNumber="1" r:id="rId1"/>
  <headerFooter alignWithMargins="0">
    <oddHeader>&amp;C&amp;P</oddHeader>
    <oddFooter>&amp;C&amp;"Arial,Standard"&amp;6© Statistisches Landesamt des Freistaates Sachsen - B I 6 - j/15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6137"/>
  <sheetViews>
    <sheetView showGridLines="0" topLeftCell="A115" zoomScaleNormal="100" workbookViewId="0">
      <selection activeCell="D24" sqref="D24"/>
    </sheetView>
  </sheetViews>
  <sheetFormatPr baseColWidth="10" defaultRowHeight="0" customHeight="1" zeroHeight="1"/>
  <cols>
    <col min="1" max="1" width="19.7109375" style="258" customWidth="1"/>
    <col min="2" max="9" width="9.42578125" style="258" customWidth="1"/>
    <col min="10" max="16384" width="11.42578125" style="258"/>
  </cols>
  <sheetData>
    <row r="1" spans="1:9" ht="30" customHeight="1">
      <c r="A1" s="502" t="s">
        <v>308</v>
      </c>
      <c r="B1" s="503"/>
      <c r="C1" s="503"/>
      <c r="D1" s="503"/>
      <c r="E1" s="503"/>
      <c r="F1" s="503"/>
      <c r="G1" s="503"/>
      <c r="H1" s="503"/>
      <c r="I1" s="503"/>
    </row>
    <row r="2" spans="1:9" ht="22.5" customHeight="1">
      <c r="A2" s="504" t="s">
        <v>178</v>
      </c>
      <c r="B2" s="506" t="s">
        <v>179</v>
      </c>
      <c r="C2" s="506" t="s">
        <v>183</v>
      </c>
      <c r="D2" s="508" t="s">
        <v>213</v>
      </c>
      <c r="E2" s="509"/>
      <c r="F2" s="504"/>
      <c r="G2" s="508" t="s">
        <v>91</v>
      </c>
      <c r="H2" s="509"/>
      <c r="I2" s="509"/>
    </row>
    <row r="3" spans="1:9" ht="15.95" customHeight="1">
      <c r="A3" s="505"/>
      <c r="B3" s="507"/>
      <c r="C3" s="507"/>
      <c r="D3" s="499" t="s">
        <v>180</v>
      </c>
      <c r="E3" s="499" t="s">
        <v>181</v>
      </c>
      <c r="F3" s="499" t="s">
        <v>182</v>
      </c>
      <c r="G3" s="499" t="s">
        <v>180</v>
      </c>
      <c r="H3" s="499" t="s">
        <v>181</v>
      </c>
      <c r="I3" s="400" t="s">
        <v>182</v>
      </c>
    </row>
    <row r="4" spans="1:9" ht="36" customHeight="1">
      <c r="A4" s="401"/>
      <c r="B4" s="510" t="s">
        <v>187</v>
      </c>
      <c r="C4" s="511"/>
      <c r="D4" s="512"/>
      <c r="E4" s="512"/>
      <c r="F4" s="512"/>
      <c r="G4" s="511"/>
      <c r="H4" s="513"/>
      <c r="I4" s="511"/>
    </row>
    <row r="5" spans="1:9" s="401" customFormat="1" ht="15" customHeight="1">
      <c r="A5" s="672" t="s">
        <v>32</v>
      </c>
      <c r="B5" s="402">
        <v>2278</v>
      </c>
      <c r="C5" s="403">
        <v>26847</v>
      </c>
      <c r="D5" s="404">
        <v>615637</v>
      </c>
      <c r="E5" s="404">
        <v>312050</v>
      </c>
      <c r="F5" s="404">
        <v>303587</v>
      </c>
      <c r="G5" s="403">
        <v>40919</v>
      </c>
      <c r="H5" s="402">
        <v>9154</v>
      </c>
      <c r="I5" s="403">
        <v>31765</v>
      </c>
    </row>
    <row r="6" spans="1:9" s="401" customFormat="1" ht="15" customHeight="1">
      <c r="A6" s="672" t="s">
        <v>33</v>
      </c>
      <c r="B6" s="402">
        <v>2280</v>
      </c>
      <c r="C6" s="403">
        <v>27199</v>
      </c>
      <c r="D6" s="404">
        <v>624768</v>
      </c>
      <c r="E6" s="404">
        <v>316131</v>
      </c>
      <c r="F6" s="404">
        <v>308637</v>
      </c>
      <c r="G6" s="403">
        <v>39865</v>
      </c>
      <c r="H6" s="402">
        <v>8750</v>
      </c>
      <c r="I6" s="403">
        <v>31115</v>
      </c>
    </row>
    <row r="7" spans="1:9" s="401" customFormat="1" ht="15" customHeight="1">
      <c r="A7" s="672" t="s">
        <v>34</v>
      </c>
      <c r="B7" s="402">
        <v>2284</v>
      </c>
      <c r="C7" s="403">
        <v>27420</v>
      </c>
      <c r="D7" s="404">
        <v>628007</v>
      </c>
      <c r="E7" s="404">
        <v>317237</v>
      </c>
      <c r="F7" s="404">
        <v>310770</v>
      </c>
      <c r="G7" s="403">
        <v>40441</v>
      </c>
      <c r="H7" s="402">
        <v>8929</v>
      </c>
      <c r="I7" s="403">
        <v>31512</v>
      </c>
    </row>
    <row r="8" spans="1:9" s="401" customFormat="1" ht="15" customHeight="1">
      <c r="A8" s="672" t="s">
        <v>35</v>
      </c>
      <c r="B8" s="402">
        <v>2271</v>
      </c>
      <c r="C8" s="403">
        <v>26851</v>
      </c>
      <c r="D8" s="404">
        <v>621437</v>
      </c>
      <c r="E8" s="404">
        <v>313393</v>
      </c>
      <c r="F8" s="404">
        <v>308044</v>
      </c>
      <c r="G8" s="403">
        <v>40359</v>
      </c>
      <c r="H8" s="402">
        <v>8848</v>
      </c>
      <c r="I8" s="403">
        <v>31511</v>
      </c>
    </row>
    <row r="9" spans="1:9" s="401" customFormat="1" ht="15" customHeight="1">
      <c r="A9" s="672" t="s">
        <v>36</v>
      </c>
      <c r="B9" s="402">
        <v>2254</v>
      </c>
      <c r="C9" s="403">
        <v>26145</v>
      </c>
      <c r="D9" s="404">
        <v>611484</v>
      </c>
      <c r="E9" s="404">
        <v>308321</v>
      </c>
      <c r="F9" s="404">
        <v>303163</v>
      </c>
      <c r="G9" s="403">
        <v>39525</v>
      </c>
      <c r="H9" s="402">
        <v>8578</v>
      </c>
      <c r="I9" s="403">
        <v>30947</v>
      </c>
    </row>
    <row r="10" spans="1:9" s="401" customFormat="1" ht="15" customHeight="1">
      <c r="A10" s="672" t="s">
        <v>37</v>
      </c>
      <c r="B10" s="402">
        <v>2202</v>
      </c>
      <c r="C10" s="403">
        <v>25269</v>
      </c>
      <c r="D10" s="404">
        <v>590060</v>
      </c>
      <c r="E10" s="404">
        <v>298054</v>
      </c>
      <c r="F10" s="404">
        <v>292006</v>
      </c>
      <c r="G10" s="403">
        <v>39027</v>
      </c>
      <c r="H10" s="402">
        <v>8514</v>
      </c>
      <c r="I10" s="403">
        <v>30513</v>
      </c>
    </row>
    <row r="11" spans="1:9" s="401" customFormat="1" ht="15" customHeight="1">
      <c r="A11" s="672" t="s">
        <v>38</v>
      </c>
      <c r="B11" s="402">
        <v>2140</v>
      </c>
      <c r="C11" s="403">
        <v>23804</v>
      </c>
      <c r="D11" s="404">
        <v>558317</v>
      </c>
      <c r="E11" s="404">
        <v>282412</v>
      </c>
      <c r="F11" s="404">
        <v>275905</v>
      </c>
      <c r="G11" s="403">
        <v>37483</v>
      </c>
      <c r="H11" s="402">
        <v>8316</v>
      </c>
      <c r="I11" s="403">
        <v>29167</v>
      </c>
    </row>
    <row r="12" spans="1:9" s="401" customFormat="1" ht="15" customHeight="1">
      <c r="A12" s="672" t="s">
        <v>29</v>
      </c>
      <c r="B12" s="402">
        <v>2057</v>
      </c>
      <c r="C12" s="403">
        <v>22490</v>
      </c>
      <c r="D12" s="404">
        <v>521432</v>
      </c>
      <c r="E12" s="404">
        <v>263971</v>
      </c>
      <c r="F12" s="404">
        <v>257461</v>
      </c>
      <c r="G12" s="403">
        <v>36772</v>
      </c>
      <c r="H12" s="402">
        <v>8151</v>
      </c>
      <c r="I12" s="403">
        <v>28621</v>
      </c>
    </row>
    <row r="13" spans="1:9" s="401" customFormat="1" ht="15" customHeight="1">
      <c r="A13" s="672" t="s">
        <v>39</v>
      </c>
      <c r="B13" s="402">
        <v>1938</v>
      </c>
      <c r="C13" s="403">
        <v>20867</v>
      </c>
      <c r="D13" s="404">
        <v>482499</v>
      </c>
      <c r="E13" s="404">
        <v>244217</v>
      </c>
      <c r="F13" s="404">
        <v>238282</v>
      </c>
      <c r="G13" s="403">
        <v>35921</v>
      </c>
      <c r="H13" s="402">
        <v>7876</v>
      </c>
      <c r="I13" s="403">
        <v>28045</v>
      </c>
    </row>
    <row r="14" spans="1:9" s="401" customFormat="1" ht="15" customHeight="1">
      <c r="A14" s="672" t="s">
        <v>40</v>
      </c>
      <c r="B14" s="402">
        <v>1848</v>
      </c>
      <c r="C14" s="403">
        <v>19366</v>
      </c>
      <c r="D14" s="404">
        <v>441150</v>
      </c>
      <c r="E14" s="404">
        <v>223740</v>
      </c>
      <c r="F14" s="404">
        <v>217410</v>
      </c>
      <c r="G14" s="403">
        <v>35325</v>
      </c>
      <c r="H14" s="402">
        <v>7643</v>
      </c>
      <c r="I14" s="403">
        <v>27682</v>
      </c>
    </row>
    <row r="15" spans="1:9" s="401" customFormat="1" ht="15" customHeight="1">
      <c r="A15" s="672" t="s">
        <v>41</v>
      </c>
      <c r="B15" s="402">
        <v>1748</v>
      </c>
      <c r="C15" s="403">
        <v>18245</v>
      </c>
      <c r="D15" s="404">
        <v>405049</v>
      </c>
      <c r="E15" s="404">
        <v>205416</v>
      </c>
      <c r="F15" s="404">
        <v>199633</v>
      </c>
      <c r="G15" s="403">
        <v>34606</v>
      </c>
      <c r="H15" s="402">
        <v>7356</v>
      </c>
      <c r="I15" s="403">
        <v>27250</v>
      </c>
    </row>
    <row r="16" spans="1:9" s="401" customFormat="1" ht="15" customHeight="1">
      <c r="A16" s="672" t="s">
        <v>42</v>
      </c>
      <c r="B16" s="402">
        <v>1661</v>
      </c>
      <c r="C16" s="403">
        <v>17173</v>
      </c>
      <c r="D16" s="404">
        <v>375240</v>
      </c>
      <c r="E16" s="404">
        <v>190355</v>
      </c>
      <c r="F16" s="404">
        <v>184885</v>
      </c>
      <c r="G16" s="403">
        <v>33722</v>
      </c>
      <c r="H16" s="402">
        <v>6960</v>
      </c>
      <c r="I16" s="403">
        <v>26762</v>
      </c>
    </row>
    <row r="17" spans="1:11" s="401" customFormat="1" ht="15" customHeight="1">
      <c r="A17" s="672" t="s">
        <v>43</v>
      </c>
      <c r="B17" s="402">
        <v>1561</v>
      </c>
      <c r="C17" s="403">
        <v>16104</v>
      </c>
      <c r="D17" s="404">
        <v>350000</v>
      </c>
      <c r="E17" s="404">
        <v>177799</v>
      </c>
      <c r="F17" s="404">
        <v>172201</v>
      </c>
      <c r="G17" s="403">
        <v>32393</v>
      </c>
      <c r="H17" s="402">
        <v>6522</v>
      </c>
      <c r="I17" s="403">
        <v>25871</v>
      </c>
    </row>
    <row r="18" spans="1:11" s="401" customFormat="1" ht="15" customHeight="1">
      <c r="A18" s="672" t="s">
        <v>44</v>
      </c>
      <c r="B18" s="402">
        <v>1482</v>
      </c>
      <c r="C18" s="403">
        <v>14948</v>
      </c>
      <c r="D18" s="404">
        <v>325665</v>
      </c>
      <c r="E18" s="404">
        <v>165308</v>
      </c>
      <c r="F18" s="404">
        <v>160357</v>
      </c>
      <c r="G18" s="403">
        <v>31135</v>
      </c>
      <c r="H18" s="402">
        <v>6068</v>
      </c>
      <c r="I18" s="403">
        <v>25067</v>
      </c>
    </row>
    <row r="19" spans="1:11" s="401" customFormat="1" ht="15" customHeight="1">
      <c r="A19" s="672" t="s">
        <v>45</v>
      </c>
      <c r="B19" s="402">
        <v>1399</v>
      </c>
      <c r="C19" s="403">
        <v>14049</v>
      </c>
      <c r="D19" s="404">
        <v>304639</v>
      </c>
      <c r="E19" s="404">
        <v>154692</v>
      </c>
      <c r="F19" s="404">
        <v>149947</v>
      </c>
      <c r="G19" s="403">
        <v>30247</v>
      </c>
      <c r="H19" s="402">
        <v>5750</v>
      </c>
      <c r="I19" s="403">
        <v>24497</v>
      </c>
    </row>
    <row r="20" spans="1:11" s="401" customFormat="1" ht="15" customHeight="1">
      <c r="A20" s="672" t="s">
        <v>46</v>
      </c>
      <c r="B20" s="402">
        <v>1350</v>
      </c>
      <c r="C20" s="403">
        <v>13530</v>
      </c>
      <c r="D20" s="404">
        <v>288912</v>
      </c>
      <c r="E20" s="404">
        <v>146913</v>
      </c>
      <c r="F20" s="404">
        <v>141999</v>
      </c>
      <c r="G20" s="403">
        <v>29215</v>
      </c>
      <c r="H20" s="402">
        <v>5390</v>
      </c>
      <c r="I20" s="403">
        <v>23825</v>
      </c>
    </row>
    <row r="21" spans="1:11" s="401" customFormat="1" ht="15" customHeight="1">
      <c r="A21" s="672" t="s">
        <v>162</v>
      </c>
      <c r="B21" s="402">
        <v>1324</v>
      </c>
      <c r="C21" s="403">
        <v>13431</v>
      </c>
      <c r="D21" s="404">
        <v>280654</v>
      </c>
      <c r="E21" s="404">
        <v>142677</v>
      </c>
      <c r="F21" s="404">
        <v>137977</v>
      </c>
      <c r="G21" s="403">
        <v>28406</v>
      </c>
      <c r="H21" s="402">
        <v>5171</v>
      </c>
      <c r="I21" s="403">
        <v>23235</v>
      </c>
    </row>
    <row r="22" spans="1:11" s="401" customFormat="1" ht="15" customHeight="1">
      <c r="A22" s="672" t="s">
        <v>94</v>
      </c>
      <c r="B22" s="402">
        <v>1308</v>
      </c>
      <c r="C22" s="403">
        <v>13552</v>
      </c>
      <c r="D22" s="404">
        <v>278356</v>
      </c>
      <c r="E22" s="404">
        <v>141817</v>
      </c>
      <c r="F22" s="404">
        <v>136539</v>
      </c>
      <c r="G22" s="403">
        <v>27800</v>
      </c>
      <c r="H22" s="402">
        <v>5017</v>
      </c>
      <c r="I22" s="403">
        <v>22783</v>
      </c>
    </row>
    <row r="23" spans="1:11" s="401" customFormat="1" ht="15" customHeight="1">
      <c r="A23" s="672" t="s">
        <v>97</v>
      </c>
      <c r="B23" s="402">
        <v>1301</v>
      </c>
      <c r="C23" s="403">
        <v>13777</v>
      </c>
      <c r="D23" s="404">
        <v>283921</v>
      </c>
      <c r="E23" s="404">
        <v>144633</v>
      </c>
      <c r="F23" s="404">
        <v>139288</v>
      </c>
      <c r="G23" s="403">
        <v>26942</v>
      </c>
      <c r="H23" s="402">
        <v>4821</v>
      </c>
      <c r="I23" s="403">
        <v>22121</v>
      </c>
      <c r="J23" s="419"/>
      <c r="K23" s="420"/>
    </row>
    <row r="24" spans="1:11" s="401" customFormat="1" ht="15" customHeight="1">
      <c r="A24" s="672" t="s">
        <v>126</v>
      </c>
      <c r="B24" s="402">
        <v>1290</v>
      </c>
      <c r="C24" s="403">
        <v>13905</v>
      </c>
      <c r="D24" s="404">
        <v>291455</v>
      </c>
      <c r="E24" s="404">
        <v>148361</v>
      </c>
      <c r="F24" s="404">
        <v>143094</v>
      </c>
      <c r="G24" s="403">
        <v>25928</v>
      </c>
      <c r="H24" s="402">
        <v>4635</v>
      </c>
      <c r="I24" s="403">
        <v>21293</v>
      </c>
      <c r="J24" s="419"/>
      <c r="K24" s="420"/>
    </row>
    <row r="25" spans="1:11" ht="15" customHeight="1">
      <c r="A25" s="673" t="s">
        <v>158</v>
      </c>
      <c r="B25" s="402">
        <v>1290</v>
      </c>
      <c r="C25" s="405">
        <v>13930</v>
      </c>
      <c r="D25" s="404">
        <v>298442</v>
      </c>
      <c r="E25" s="404">
        <v>152097</v>
      </c>
      <c r="F25" s="404">
        <v>146345</v>
      </c>
      <c r="G25" s="403">
        <v>25357</v>
      </c>
      <c r="H25" s="402">
        <v>4534</v>
      </c>
      <c r="I25" s="403">
        <v>20823</v>
      </c>
    </row>
    <row r="26" spans="1:11" ht="15" customHeight="1">
      <c r="A26" s="673" t="s">
        <v>238</v>
      </c>
      <c r="B26" s="402">
        <v>1279</v>
      </c>
      <c r="C26" s="405">
        <v>14004</v>
      </c>
      <c r="D26" s="404">
        <v>304355</v>
      </c>
      <c r="E26" s="404">
        <v>155030</v>
      </c>
      <c r="F26" s="404">
        <v>149325</v>
      </c>
      <c r="G26" s="403">
        <v>25260</v>
      </c>
      <c r="H26" s="402">
        <v>4569</v>
      </c>
      <c r="I26" s="403">
        <v>20691</v>
      </c>
    </row>
    <row r="27" spans="1:11" ht="15" customHeight="1">
      <c r="A27" s="673" t="s">
        <v>249</v>
      </c>
      <c r="B27" s="402">
        <v>1279</v>
      </c>
      <c r="C27" s="403">
        <v>14183</v>
      </c>
      <c r="D27" s="404">
        <v>310859</v>
      </c>
      <c r="E27" s="404">
        <v>158449</v>
      </c>
      <c r="F27" s="404">
        <v>152410</v>
      </c>
      <c r="G27" s="403">
        <v>25281</v>
      </c>
      <c r="H27" s="402">
        <v>4609</v>
      </c>
      <c r="I27" s="403">
        <v>20672</v>
      </c>
    </row>
    <row r="28" spans="1:11" ht="15" customHeight="1">
      <c r="A28" s="673" t="s">
        <v>306</v>
      </c>
      <c r="B28" s="402">
        <v>1280</v>
      </c>
      <c r="C28" s="403">
        <v>14430</v>
      </c>
      <c r="D28" s="404">
        <v>317462</v>
      </c>
      <c r="E28" s="404">
        <v>161994</v>
      </c>
      <c r="F28" s="404">
        <v>155468</v>
      </c>
      <c r="G28" s="403">
        <v>25531</v>
      </c>
      <c r="H28" s="402">
        <v>4743</v>
      </c>
      <c r="I28" s="403">
        <v>20788</v>
      </c>
    </row>
    <row r="29" spans="1:11" ht="36" customHeight="1">
      <c r="A29" s="401"/>
      <c r="B29" s="510" t="s">
        <v>17</v>
      </c>
      <c r="C29" s="520"/>
      <c r="D29" s="521"/>
      <c r="E29" s="521"/>
      <c r="F29" s="521"/>
      <c r="G29" s="520"/>
      <c r="H29" s="522"/>
      <c r="I29" s="520"/>
    </row>
    <row r="30" spans="1:11" ht="15" customHeight="1">
      <c r="A30" s="672" t="s">
        <v>50</v>
      </c>
      <c r="B30" s="402">
        <v>1244</v>
      </c>
      <c r="C30" s="496">
        <v>10341</v>
      </c>
      <c r="D30" s="497">
        <v>232803</v>
      </c>
      <c r="E30" s="497">
        <v>118516</v>
      </c>
      <c r="F30" s="497">
        <v>114287</v>
      </c>
      <c r="G30" s="496">
        <v>13409</v>
      </c>
      <c r="H30" s="498">
        <v>815</v>
      </c>
      <c r="I30" s="496">
        <v>12594</v>
      </c>
    </row>
    <row r="31" spans="1:11" ht="15" customHeight="1">
      <c r="A31" s="672" t="s">
        <v>51</v>
      </c>
      <c r="B31" s="402">
        <v>1245</v>
      </c>
      <c r="C31" s="496">
        <v>10352</v>
      </c>
      <c r="D31" s="497">
        <v>230947</v>
      </c>
      <c r="E31" s="497">
        <v>117688</v>
      </c>
      <c r="F31" s="497">
        <v>113259</v>
      </c>
      <c r="G31" s="496">
        <v>12869</v>
      </c>
      <c r="H31" s="498">
        <v>709</v>
      </c>
      <c r="I31" s="496">
        <v>12160</v>
      </c>
    </row>
    <row r="32" spans="1:11" ht="15" customHeight="1">
      <c r="A32" s="672" t="s">
        <v>63</v>
      </c>
      <c r="B32" s="402">
        <v>1242</v>
      </c>
      <c r="C32" s="496">
        <v>10447</v>
      </c>
      <c r="D32" s="497">
        <v>228258</v>
      </c>
      <c r="E32" s="497">
        <v>116470</v>
      </c>
      <c r="F32" s="497">
        <v>111788</v>
      </c>
      <c r="G32" s="496">
        <v>12785</v>
      </c>
      <c r="H32" s="498">
        <v>689</v>
      </c>
      <c r="I32" s="496">
        <v>12096</v>
      </c>
    </row>
    <row r="33" spans="1:9" ht="15" customHeight="1">
      <c r="A33" s="672" t="s">
        <v>53</v>
      </c>
      <c r="B33" s="402">
        <v>1230</v>
      </c>
      <c r="C33" s="496">
        <v>10046</v>
      </c>
      <c r="D33" s="497">
        <v>222359</v>
      </c>
      <c r="E33" s="497">
        <v>113608</v>
      </c>
      <c r="F33" s="497">
        <v>108751</v>
      </c>
      <c r="G33" s="496">
        <v>12546</v>
      </c>
      <c r="H33" s="498">
        <v>648</v>
      </c>
      <c r="I33" s="496">
        <v>11898</v>
      </c>
    </row>
    <row r="34" spans="1:9" ht="15" customHeight="1">
      <c r="A34" s="672" t="s">
        <v>54</v>
      </c>
      <c r="B34" s="402">
        <v>1218</v>
      </c>
      <c r="C34" s="496">
        <v>9730</v>
      </c>
      <c r="D34" s="497">
        <v>215777</v>
      </c>
      <c r="E34" s="497">
        <v>110329</v>
      </c>
      <c r="F34" s="497">
        <v>105448</v>
      </c>
      <c r="G34" s="496">
        <v>12245</v>
      </c>
      <c r="H34" s="498">
        <v>617</v>
      </c>
      <c r="I34" s="496">
        <v>11628</v>
      </c>
    </row>
    <row r="35" spans="1:9" ht="15" customHeight="1">
      <c r="A35" s="672" t="s">
        <v>55</v>
      </c>
      <c r="B35" s="498">
        <v>1180</v>
      </c>
      <c r="C35" s="496">
        <v>9074</v>
      </c>
      <c r="D35" s="413">
        <v>199724</v>
      </c>
      <c r="E35" s="413">
        <v>102197</v>
      </c>
      <c r="F35" s="413">
        <v>97527</v>
      </c>
      <c r="G35" s="414">
        <v>11697</v>
      </c>
      <c r="H35" s="210">
        <v>578</v>
      </c>
      <c r="I35" s="414">
        <v>11119</v>
      </c>
    </row>
    <row r="36" spans="1:9" s="401" customFormat="1" ht="15" customHeight="1">
      <c r="A36" s="672" t="s">
        <v>56</v>
      </c>
      <c r="B36" s="498">
        <v>1125</v>
      </c>
      <c r="C36" s="496">
        <v>7986</v>
      </c>
      <c r="D36" s="413">
        <v>172322</v>
      </c>
      <c r="E36" s="413">
        <v>88450</v>
      </c>
      <c r="F36" s="413">
        <v>83872</v>
      </c>
      <c r="G36" s="414">
        <v>10479</v>
      </c>
      <c r="H36" s="210">
        <v>521</v>
      </c>
      <c r="I36" s="414">
        <v>9958</v>
      </c>
    </row>
    <row r="37" spans="1:9" s="401" customFormat="1" ht="15" customHeight="1">
      <c r="A37" s="672" t="s">
        <v>57</v>
      </c>
      <c r="B37" s="498">
        <v>1055</v>
      </c>
      <c r="C37" s="496">
        <v>6979</v>
      </c>
      <c r="D37" s="413">
        <v>144076</v>
      </c>
      <c r="E37" s="413">
        <v>74009</v>
      </c>
      <c r="F37" s="413">
        <v>70067</v>
      </c>
      <c r="G37" s="414">
        <v>10324</v>
      </c>
      <c r="H37" s="210">
        <v>505</v>
      </c>
      <c r="I37" s="414">
        <v>9819</v>
      </c>
    </row>
    <row r="38" spans="1:9" s="401" customFormat="1" ht="15" customHeight="1">
      <c r="A38" s="672" t="s">
        <v>58</v>
      </c>
      <c r="B38" s="498">
        <v>960</v>
      </c>
      <c r="C38" s="496">
        <v>5928</v>
      </c>
      <c r="D38" s="413">
        <v>116406</v>
      </c>
      <c r="E38" s="413">
        <v>59744</v>
      </c>
      <c r="F38" s="413">
        <v>56662</v>
      </c>
      <c r="G38" s="414">
        <v>10176</v>
      </c>
      <c r="H38" s="210">
        <v>490</v>
      </c>
      <c r="I38" s="414">
        <v>9686</v>
      </c>
    </row>
    <row r="39" spans="1:9" s="401" customFormat="1" ht="15" customHeight="1">
      <c r="A39" s="672" t="s">
        <v>276</v>
      </c>
      <c r="B39" s="498">
        <v>894</v>
      </c>
      <c r="C39" s="496">
        <v>5204</v>
      </c>
      <c r="D39" s="413">
        <v>97213</v>
      </c>
      <c r="E39" s="413">
        <v>49770</v>
      </c>
      <c r="F39" s="413">
        <v>47443</v>
      </c>
      <c r="G39" s="414">
        <v>10012</v>
      </c>
      <c r="H39" s="210">
        <v>481</v>
      </c>
      <c r="I39" s="414">
        <v>9531</v>
      </c>
    </row>
    <row r="40" spans="1:9" s="401" customFormat="1" ht="15" customHeight="1">
      <c r="A40" s="672" t="s">
        <v>59</v>
      </c>
      <c r="B40" s="498">
        <v>847</v>
      </c>
      <c r="C40" s="496">
        <v>5044</v>
      </c>
      <c r="D40" s="413">
        <v>92287</v>
      </c>
      <c r="E40" s="413">
        <v>46890</v>
      </c>
      <c r="F40" s="413">
        <v>45397</v>
      </c>
      <c r="G40" s="414">
        <v>9864</v>
      </c>
      <c r="H40" s="210">
        <v>459</v>
      </c>
      <c r="I40" s="414">
        <v>9405</v>
      </c>
    </row>
    <row r="41" spans="1:9" s="401" customFormat="1" ht="15" customHeight="1">
      <c r="A41" s="672" t="s">
        <v>60</v>
      </c>
      <c r="B41" s="498">
        <v>825</v>
      </c>
      <c r="C41" s="496">
        <v>5138</v>
      </c>
      <c r="D41" s="413">
        <v>94239</v>
      </c>
      <c r="E41" s="413">
        <v>47666</v>
      </c>
      <c r="F41" s="413">
        <v>46573</v>
      </c>
      <c r="G41" s="414">
        <v>9682</v>
      </c>
      <c r="H41" s="210">
        <v>436</v>
      </c>
      <c r="I41" s="414">
        <v>9246</v>
      </c>
    </row>
    <row r="42" spans="1:9" s="401" customFormat="1" ht="15" customHeight="1">
      <c r="A42" s="672" t="s">
        <v>43</v>
      </c>
      <c r="B42" s="498">
        <v>810</v>
      </c>
      <c r="C42" s="496">
        <v>5325</v>
      </c>
      <c r="D42" s="413">
        <v>99702</v>
      </c>
      <c r="E42" s="413">
        <v>50439</v>
      </c>
      <c r="F42" s="413">
        <v>49263</v>
      </c>
      <c r="G42" s="414">
        <v>9376</v>
      </c>
      <c r="H42" s="210">
        <v>408</v>
      </c>
      <c r="I42" s="414">
        <v>8968</v>
      </c>
    </row>
    <row r="43" spans="1:9" s="401" customFormat="1" ht="15" customHeight="1">
      <c r="A43" s="672" t="s">
        <v>44</v>
      </c>
      <c r="B43" s="498">
        <v>801</v>
      </c>
      <c r="C43" s="496">
        <v>5498</v>
      </c>
      <c r="D43" s="497">
        <v>104905</v>
      </c>
      <c r="E43" s="497">
        <v>52892</v>
      </c>
      <c r="F43" s="497">
        <v>52013</v>
      </c>
      <c r="G43" s="496">
        <v>9114</v>
      </c>
      <c r="H43" s="498">
        <v>393</v>
      </c>
      <c r="I43" s="496">
        <v>8721</v>
      </c>
    </row>
    <row r="44" spans="1:9" ht="15" customHeight="1">
      <c r="A44" s="672" t="s">
        <v>45</v>
      </c>
      <c r="B44" s="498">
        <v>790</v>
      </c>
      <c r="C44" s="496">
        <v>5666</v>
      </c>
      <c r="D44" s="497">
        <v>109883</v>
      </c>
      <c r="E44" s="497">
        <v>55533</v>
      </c>
      <c r="F44" s="497">
        <v>54350</v>
      </c>
      <c r="G44" s="496">
        <v>8916</v>
      </c>
      <c r="H44" s="498">
        <v>390</v>
      </c>
      <c r="I44" s="496">
        <v>8526</v>
      </c>
    </row>
    <row r="45" spans="1:9" ht="15" customHeight="1">
      <c r="A45" s="672" t="s">
        <v>46</v>
      </c>
      <c r="B45" s="210">
        <v>781</v>
      </c>
      <c r="C45" s="496">
        <v>5759</v>
      </c>
      <c r="D45" s="413">
        <v>112346</v>
      </c>
      <c r="E45" s="413">
        <v>56973</v>
      </c>
      <c r="F45" s="413">
        <v>55373</v>
      </c>
      <c r="G45" s="414">
        <v>8679</v>
      </c>
      <c r="H45" s="210">
        <v>385</v>
      </c>
      <c r="I45" s="414">
        <v>8294</v>
      </c>
    </row>
    <row r="46" spans="1:9" ht="15" customHeight="1">
      <c r="A46" s="672" t="s">
        <v>162</v>
      </c>
      <c r="B46" s="210">
        <v>775</v>
      </c>
      <c r="C46" s="496">
        <v>5754</v>
      </c>
      <c r="D46" s="413">
        <v>112697</v>
      </c>
      <c r="E46" s="413">
        <v>56859</v>
      </c>
      <c r="F46" s="413">
        <v>55838</v>
      </c>
      <c r="G46" s="414">
        <v>8397</v>
      </c>
      <c r="H46" s="210">
        <v>373</v>
      </c>
      <c r="I46" s="414">
        <v>8024</v>
      </c>
    </row>
    <row r="47" spans="1:9" s="294" customFormat="1" ht="15" customHeight="1">
      <c r="A47" s="672" t="s">
        <v>94</v>
      </c>
      <c r="B47" s="210">
        <v>769</v>
      </c>
      <c r="C47" s="496">
        <v>5777</v>
      </c>
      <c r="D47" s="413">
        <v>112994</v>
      </c>
      <c r="E47" s="413">
        <v>57114</v>
      </c>
      <c r="F47" s="413">
        <v>55880</v>
      </c>
      <c r="G47" s="414">
        <v>8210</v>
      </c>
      <c r="H47" s="210">
        <v>384</v>
      </c>
      <c r="I47" s="414">
        <v>7826</v>
      </c>
    </row>
    <row r="48" spans="1:9" ht="15" customHeight="1">
      <c r="A48" s="672" t="s">
        <v>97</v>
      </c>
      <c r="B48" s="210">
        <v>764</v>
      </c>
      <c r="C48" s="496">
        <v>5778</v>
      </c>
      <c r="D48" s="413">
        <v>113646</v>
      </c>
      <c r="E48" s="413">
        <v>57480</v>
      </c>
      <c r="F48" s="413">
        <v>56166</v>
      </c>
      <c r="G48" s="414">
        <v>7920</v>
      </c>
      <c r="H48" s="210">
        <v>375</v>
      </c>
      <c r="I48" s="414">
        <v>7545</v>
      </c>
    </row>
    <row r="49" spans="1:9" ht="15" customHeight="1">
      <c r="A49" s="672" t="s">
        <v>126</v>
      </c>
      <c r="B49" s="210">
        <v>757</v>
      </c>
      <c r="C49" s="496">
        <v>5748</v>
      </c>
      <c r="D49" s="413">
        <v>114560</v>
      </c>
      <c r="E49" s="413">
        <v>57791</v>
      </c>
      <c r="F49" s="413">
        <v>56769</v>
      </c>
      <c r="G49" s="414">
        <v>7796</v>
      </c>
      <c r="H49" s="210">
        <v>389</v>
      </c>
      <c r="I49" s="414">
        <v>7407</v>
      </c>
    </row>
    <row r="50" spans="1:9" ht="15" customHeight="1">
      <c r="A50" s="673" t="s">
        <v>158</v>
      </c>
      <c r="B50" s="210">
        <v>755</v>
      </c>
      <c r="C50" s="418">
        <v>5717</v>
      </c>
      <c r="D50" s="413">
        <v>115505</v>
      </c>
      <c r="E50" s="413">
        <v>58304</v>
      </c>
      <c r="F50" s="413">
        <v>57201</v>
      </c>
      <c r="G50" s="414">
        <v>7748</v>
      </c>
      <c r="H50" s="210">
        <v>409</v>
      </c>
      <c r="I50" s="414">
        <v>7339</v>
      </c>
    </row>
    <row r="51" spans="1:9" ht="15" customHeight="1">
      <c r="A51" s="673" t="s">
        <v>238</v>
      </c>
      <c r="B51" s="210">
        <v>746</v>
      </c>
      <c r="C51" s="418">
        <v>5733</v>
      </c>
      <c r="D51" s="413">
        <v>117372</v>
      </c>
      <c r="E51" s="413">
        <v>59340</v>
      </c>
      <c r="F51" s="413">
        <v>58032</v>
      </c>
      <c r="G51" s="414">
        <v>7637</v>
      </c>
      <c r="H51" s="210">
        <v>435</v>
      </c>
      <c r="I51" s="414">
        <v>7202</v>
      </c>
    </row>
    <row r="52" spans="1:9" ht="15" customHeight="1">
      <c r="A52" s="673" t="s">
        <v>249</v>
      </c>
      <c r="B52" s="402">
        <v>746</v>
      </c>
      <c r="C52" s="403">
        <v>5834</v>
      </c>
      <c r="D52" s="404">
        <v>119735</v>
      </c>
      <c r="E52" s="404">
        <v>60722</v>
      </c>
      <c r="F52" s="404">
        <v>59013</v>
      </c>
      <c r="G52" s="403">
        <v>7610</v>
      </c>
      <c r="H52" s="402">
        <v>444</v>
      </c>
      <c r="I52" s="403">
        <v>7166</v>
      </c>
    </row>
    <row r="53" spans="1:9" ht="15" customHeight="1">
      <c r="A53" s="673" t="s">
        <v>306</v>
      </c>
      <c r="B53" s="402">
        <v>746</v>
      </c>
      <c r="C53" s="403">
        <v>5958</v>
      </c>
      <c r="D53" s="404">
        <v>122466</v>
      </c>
      <c r="E53" s="404">
        <v>62028</v>
      </c>
      <c r="F53" s="404">
        <v>60438</v>
      </c>
      <c r="G53" s="403">
        <v>7697</v>
      </c>
      <c r="H53" s="402">
        <v>483</v>
      </c>
      <c r="I53" s="403">
        <v>7214</v>
      </c>
    </row>
    <row r="54" spans="1:9" s="401" customFormat="1" ht="36" customHeight="1">
      <c r="B54" s="510" t="s">
        <v>248</v>
      </c>
      <c r="C54" s="516"/>
      <c r="D54" s="517"/>
      <c r="E54" s="517"/>
      <c r="F54" s="517"/>
      <c r="G54" s="516"/>
      <c r="H54" s="518"/>
      <c r="I54" s="516"/>
    </row>
    <row r="55" spans="1:9" s="401" customFormat="1" ht="15" customHeight="1">
      <c r="A55" s="672" t="s">
        <v>32</v>
      </c>
      <c r="B55" s="402">
        <v>661</v>
      </c>
      <c r="C55" s="496">
        <v>9710</v>
      </c>
      <c r="D55" s="497">
        <v>222966</v>
      </c>
      <c r="E55" s="497">
        <v>124441</v>
      </c>
      <c r="F55" s="497">
        <v>98525</v>
      </c>
      <c r="G55" s="496">
        <v>15338</v>
      </c>
      <c r="H55" s="498">
        <v>4930</v>
      </c>
      <c r="I55" s="496">
        <v>10408</v>
      </c>
    </row>
    <row r="56" spans="1:9" s="401" customFormat="1" ht="15" customHeight="1">
      <c r="A56" s="672" t="s">
        <v>33</v>
      </c>
      <c r="B56" s="402">
        <v>660</v>
      </c>
      <c r="C56" s="496">
        <v>9620</v>
      </c>
      <c r="D56" s="497">
        <v>216454</v>
      </c>
      <c r="E56" s="497">
        <v>120889</v>
      </c>
      <c r="F56" s="497">
        <v>95565</v>
      </c>
      <c r="G56" s="496">
        <v>14954</v>
      </c>
      <c r="H56" s="498">
        <v>4687</v>
      </c>
      <c r="I56" s="496">
        <v>10267</v>
      </c>
    </row>
    <row r="57" spans="1:9" s="401" customFormat="1" ht="15" customHeight="1">
      <c r="A57" s="672" t="s">
        <v>34</v>
      </c>
      <c r="B57" s="402">
        <v>661</v>
      </c>
      <c r="C57" s="496">
        <v>9600</v>
      </c>
      <c r="D57" s="497">
        <v>217118</v>
      </c>
      <c r="E57" s="497">
        <v>120315</v>
      </c>
      <c r="F57" s="497">
        <v>96803</v>
      </c>
      <c r="G57" s="496">
        <v>14985</v>
      </c>
      <c r="H57" s="498">
        <v>4717</v>
      </c>
      <c r="I57" s="496">
        <v>10268</v>
      </c>
    </row>
    <row r="58" spans="1:9" ht="15" customHeight="1">
      <c r="A58" s="672" t="s">
        <v>35</v>
      </c>
      <c r="B58" s="402">
        <v>657</v>
      </c>
      <c r="C58" s="496">
        <v>9461</v>
      </c>
      <c r="D58" s="497">
        <v>220138</v>
      </c>
      <c r="E58" s="497">
        <v>120186</v>
      </c>
      <c r="F58" s="497">
        <v>99952</v>
      </c>
      <c r="G58" s="496">
        <v>14622</v>
      </c>
      <c r="H58" s="498">
        <v>4577</v>
      </c>
      <c r="I58" s="496">
        <v>10045</v>
      </c>
    </row>
    <row r="59" spans="1:9" ht="15" customHeight="1">
      <c r="A59" s="672" t="s">
        <v>36</v>
      </c>
      <c r="B59" s="402">
        <v>653</v>
      </c>
      <c r="C59" s="496">
        <v>9295</v>
      </c>
      <c r="D59" s="497">
        <v>222004</v>
      </c>
      <c r="E59" s="497">
        <v>119757</v>
      </c>
      <c r="F59" s="497">
        <v>102247</v>
      </c>
      <c r="G59" s="496">
        <v>14128</v>
      </c>
      <c r="H59" s="498">
        <v>4330</v>
      </c>
      <c r="I59" s="496">
        <v>9798</v>
      </c>
    </row>
    <row r="60" spans="1:9" ht="15" customHeight="1">
      <c r="A60" s="672" t="s">
        <v>37</v>
      </c>
      <c r="B60" s="498">
        <v>646</v>
      </c>
      <c r="C60" s="496">
        <v>9174</v>
      </c>
      <c r="D60" s="413">
        <v>220349</v>
      </c>
      <c r="E60" s="413">
        <v>118192</v>
      </c>
      <c r="F60" s="413">
        <v>102157</v>
      </c>
      <c r="G60" s="414">
        <v>14290</v>
      </c>
      <c r="H60" s="210">
        <v>4348</v>
      </c>
      <c r="I60" s="414">
        <v>9942</v>
      </c>
    </row>
    <row r="61" spans="1:9" ht="15" customHeight="1">
      <c r="A61" s="672" t="s">
        <v>38</v>
      </c>
      <c r="B61" s="498">
        <v>642</v>
      </c>
      <c r="C61" s="496">
        <v>9129</v>
      </c>
      <c r="D61" s="413">
        <v>217258</v>
      </c>
      <c r="E61" s="413">
        <v>116066</v>
      </c>
      <c r="F61" s="413">
        <v>101192</v>
      </c>
      <c r="G61" s="414">
        <v>14208</v>
      </c>
      <c r="H61" s="210">
        <v>4311</v>
      </c>
      <c r="I61" s="414">
        <v>9897</v>
      </c>
    </row>
    <row r="62" spans="1:9" ht="15" customHeight="1">
      <c r="A62" s="672" t="s">
        <v>29</v>
      </c>
      <c r="B62" s="498">
        <v>636</v>
      </c>
      <c r="C62" s="496">
        <v>8981</v>
      </c>
      <c r="D62" s="413">
        <v>213067</v>
      </c>
      <c r="E62" s="413">
        <v>113409</v>
      </c>
      <c r="F62" s="413">
        <v>99658</v>
      </c>
      <c r="G62" s="414">
        <v>13936</v>
      </c>
      <c r="H62" s="210">
        <v>4236</v>
      </c>
      <c r="I62" s="414">
        <v>9700</v>
      </c>
    </row>
    <row r="63" spans="1:9" ht="15" customHeight="1">
      <c r="A63" s="672" t="s">
        <v>39</v>
      </c>
      <c r="B63" s="498">
        <v>624</v>
      </c>
      <c r="C63" s="496">
        <v>8672</v>
      </c>
      <c r="D63" s="413">
        <v>207024</v>
      </c>
      <c r="E63" s="413">
        <v>110026</v>
      </c>
      <c r="F63" s="413">
        <v>96998</v>
      </c>
      <c r="G63" s="414">
        <v>13522</v>
      </c>
      <c r="H63" s="210">
        <v>4057</v>
      </c>
      <c r="I63" s="414">
        <v>9465</v>
      </c>
    </row>
    <row r="64" spans="1:9" ht="15" customHeight="1">
      <c r="A64" s="672" t="s">
        <v>40</v>
      </c>
      <c r="B64" s="498">
        <v>611</v>
      </c>
      <c r="C64" s="496">
        <v>8145</v>
      </c>
      <c r="D64" s="413">
        <v>194704</v>
      </c>
      <c r="E64" s="413">
        <v>103543</v>
      </c>
      <c r="F64" s="413">
        <v>91161</v>
      </c>
      <c r="G64" s="414">
        <v>13190</v>
      </c>
      <c r="H64" s="210">
        <v>3910</v>
      </c>
      <c r="I64" s="414">
        <v>9280</v>
      </c>
    </row>
    <row r="65" spans="1:9" s="401" customFormat="1" ht="15" customHeight="1">
      <c r="A65" s="672" t="s">
        <v>41</v>
      </c>
      <c r="B65" s="498">
        <v>571</v>
      </c>
      <c r="C65" s="496">
        <v>7486</v>
      </c>
      <c r="D65" s="413">
        <v>174977</v>
      </c>
      <c r="E65" s="413">
        <v>93034</v>
      </c>
      <c r="F65" s="413">
        <v>81943</v>
      </c>
      <c r="G65" s="414">
        <v>12793</v>
      </c>
      <c r="H65" s="210">
        <v>3734</v>
      </c>
      <c r="I65" s="414">
        <v>9059</v>
      </c>
    </row>
    <row r="66" spans="1:9" s="401" customFormat="1" ht="15" customHeight="1">
      <c r="A66" s="672" t="s">
        <v>42</v>
      </c>
      <c r="B66" s="498">
        <v>518</v>
      </c>
      <c r="C66" s="496">
        <v>6654</v>
      </c>
      <c r="D66" s="413">
        <v>153734</v>
      </c>
      <c r="E66" s="413">
        <v>81680</v>
      </c>
      <c r="F66" s="413">
        <v>72054</v>
      </c>
      <c r="G66" s="414">
        <v>12300</v>
      </c>
      <c r="H66" s="210">
        <v>3463</v>
      </c>
      <c r="I66" s="414">
        <v>8837</v>
      </c>
    </row>
    <row r="67" spans="1:9" s="401" customFormat="1" ht="15" customHeight="1">
      <c r="A67" s="672" t="s">
        <v>43</v>
      </c>
      <c r="B67" s="498">
        <v>456</v>
      </c>
      <c r="C67" s="496">
        <v>5840</v>
      </c>
      <c r="D67" s="413">
        <v>132333</v>
      </c>
      <c r="E67" s="413">
        <v>70268</v>
      </c>
      <c r="F67" s="413">
        <v>62065</v>
      </c>
      <c r="G67" s="414">
        <v>11717</v>
      </c>
      <c r="H67" s="210">
        <v>3223</v>
      </c>
      <c r="I67" s="414">
        <v>8494</v>
      </c>
    </row>
    <row r="68" spans="1:9" s="401" customFormat="1" ht="15" customHeight="1">
      <c r="A68" s="672" t="s">
        <v>44</v>
      </c>
      <c r="B68" s="498">
        <v>402</v>
      </c>
      <c r="C68" s="496">
        <v>4943</v>
      </c>
      <c r="D68" s="497">
        <v>110302</v>
      </c>
      <c r="E68" s="497">
        <v>58531</v>
      </c>
      <c r="F68" s="497">
        <v>51771</v>
      </c>
      <c r="G68" s="496">
        <v>11026</v>
      </c>
      <c r="H68" s="498">
        <v>2931</v>
      </c>
      <c r="I68" s="496">
        <v>8095</v>
      </c>
    </row>
    <row r="69" spans="1:9" s="401" customFormat="1" ht="15" customHeight="1">
      <c r="A69" s="672" t="s">
        <v>45</v>
      </c>
      <c r="B69" s="498">
        <v>338</v>
      </c>
      <c r="C69" s="496">
        <v>4152</v>
      </c>
      <c r="D69" s="497">
        <v>91658</v>
      </c>
      <c r="E69" s="497">
        <v>48460</v>
      </c>
      <c r="F69" s="497">
        <v>43198</v>
      </c>
      <c r="G69" s="496">
        <v>10163</v>
      </c>
      <c r="H69" s="498">
        <v>2638</v>
      </c>
      <c r="I69" s="496">
        <v>7525</v>
      </c>
    </row>
    <row r="70" spans="1:9" s="401" customFormat="1" ht="15" customHeight="1">
      <c r="A70" s="672" t="s">
        <v>46</v>
      </c>
      <c r="B70" s="210">
        <v>308</v>
      </c>
      <c r="C70" s="496">
        <v>3677</v>
      </c>
      <c r="D70" s="413">
        <v>79609</v>
      </c>
      <c r="E70" s="413">
        <v>41838</v>
      </c>
      <c r="F70" s="413">
        <v>37771</v>
      </c>
      <c r="G70" s="414">
        <v>9503</v>
      </c>
      <c r="H70" s="210">
        <v>2362</v>
      </c>
      <c r="I70" s="414">
        <v>7141</v>
      </c>
    </row>
    <row r="71" spans="1:9" s="401" customFormat="1" ht="15" customHeight="1">
      <c r="A71" s="672" t="s">
        <v>162</v>
      </c>
      <c r="B71" s="210">
        <v>290</v>
      </c>
      <c r="C71" s="496">
        <v>3509</v>
      </c>
      <c r="D71" s="413">
        <v>75911</v>
      </c>
      <c r="E71" s="413">
        <v>39722</v>
      </c>
      <c r="F71" s="413">
        <v>36189</v>
      </c>
      <c r="G71" s="414">
        <v>9221</v>
      </c>
      <c r="H71" s="210">
        <v>2267</v>
      </c>
      <c r="I71" s="414">
        <v>6954</v>
      </c>
    </row>
    <row r="72" spans="1:9" s="401" customFormat="1" ht="15" customHeight="1">
      <c r="A72" s="672" t="s">
        <v>94</v>
      </c>
      <c r="B72" s="210">
        <v>282</v>
      </c>
      <c r="C72" s="496">
        <v>3477</v>
      </c>
      <c r="D72" s="413">
        <v>75644</v>
      </c>
      <c r="E72" s="413">
        <v>39515</v>
      </c>
      <c r="F72" s="413">
        <v>36129</v>
      </c>
      <c r="G72" s="414">
        <v>8972</v>
      </c>
      <c r="H72" s="210">
        <v>2156</v>
      </c>
      <c r="I72" s="414">
        <v>6816</v>
      </c>
    </row>
    <row r="73" spans="1:9" ht="15" customHeight="1">
      <c r="A73" s="672" t="s">
        <v>97</v>
      </c>
      <c r="B73" s="210">
        <v>280</v>
      </c>
      <c r="C73" s="496">
        <v>3533</v>
      </c>
      <c r="D73" s="413">
        <v>77655</v>
      </c>
      <c r="E73" s="413">
        <v>40601</v>
      </c>
      <c r="F73" s="413">
        <v>37054</v>
      </c>
      <c r="G73" s="414">
        <v>8621</v>
      </c>
      <c r="H73" s="210">
        <v>2045</v>
      </c>
      <c r="I73" s="414">
        <v>6576</v>
      </c>
    </row>
    <row r="74" spans="1:9" ht="15" customHeight="1">
      <c r="A74" s="672" t="s">
        <v>126</v>
      </c>
      <c r="B74" s="210">
        <v>277</v>
      </c>
      <c r="C74" s="496">
        <v>3664</v>
      </c>
      <c r="D74" s="413">
        <v>82254</v>
      </c>
      <c r="E74" s="413">
        <v>43034</v>
      </c>
      <c r="F74" s="413">
        <v>39220</v>
      </c>
      <c r="G74" s="414">
        <v>8099</v>
      </c>
      <c r="H74" s="210">
        <v>1923</v>
      </c>
      <c r="I74" s="414">
        <v>6176</v>
      </c>
    </row>
    <row r="75" spans="1:9" ht="15" customHeight="1">
      <c r="A75" s="673" t="s">
        <v>158</v>
      </c>
      <c r="B75" s="210">
        <v>278</v>
      </c>
      <c r="C75" s="418">
        <v>3737</v>
      </c>
      <c r="D75" s="413">
        <v>85965</v>
      </c>
      <c r="E75" s="413">
        <v>45031</v>
      </c>
      <c r="F75" s="413">
        <v>40934</v>
      </c>
      <c r="G75" s="414">
        <v>7811</v>
      </c>
      <c r="H75" s="210">
        <v>1857</v>
      </c>
      <c r="I75" s="414">
        <v>5954</v>
      </c>
    </row>
    <row r="76" spans="1:9" ht="15" customHeight="1">
      <c r="A76" s="673" t="s">
        <v>238</v>
      </c>
      <c r="B76" s="402">
        <v>278</v>
      </c>
      <c r="C76" s="405">
        <v>3807</v>
      </c>
      <c r="D76" s="404">
        <v>88244</v>
      </c>
      <c r="E76" s="404">
        <v>46307</v>
      </c>
      <c r="F76" s="404">
        <v>41937</v>
      </c>
      <c r="G76" s="403">
        <v>7730</v>
      </c>
      <c r="H76" s="402">
        <v>1836</v>
      </c>
      <c r="I76" s="403">
        <v>5894</v>
      </c>
    </row>
    <row r="77" spans="1:9" s="401" customFormat="1" ht="15" customHeight="1">
      <c r="A77" s="673" t="s">
        <v>249</v>
      </c>
      <c r="B77" s="402">
        <v>278</v>
      </c>
      <c r="C77" s="403">
        <v>3898</v>
      </c>
      <c r="D77" s="404">
        <v>90417</v>
      </c>
      <c r="E77" s="404">
        <v>47353</v>
      </c>
      <c r="F77" s="404">
        <v>43064</v>
      </c>
      <c r="G77" s="403">
        <v>7742</v>
      </c>
      <c r="H77" s="402">
        <v>1844</v>
      </c>
      <c r="I77" s="403">
        <v>5898</v>
      </c>
    </row>
    <row r="78" spans="1:9" s="401" customFormat="1" ht="15" customHeight="1">
      <c r="A78" s="673" t="s">
        <v>306</v>
      </c>
      <c r="B78" s="402">
        <v>279</v>
      </c>
      <c r="C78" s="403">
        <v>4025</v>
      </c>
      <c r="D78" s="404">
        <v>93434</v>
      </c>
      <c r="E78" s="404">
        <v>49173</v>
      </c>
      <c r="F78" s="404">
        <v>44261</v>
      </c>
      <c r="G78" s="403">
        <v>7821</v>
      </c>
      <c r="H78" s="402">
        <v>1880</v>
      </c>
      <c r="I78" s="403">
        <v>5941</v>
      </c>
    </row>
    <row r="79" spans="1:9" s="401" customFormat="1" ht="36" customHeight="1">
      <c r="B79" s="510" t="s">
        <v>184</v>
      </c>
      <c r="C79" s="514"/>
      <c r="D79" s="515"/>
      <c r="E79" s="515"/>
      <c r="F79" s="515"/>
      <c r="G79" s="514"/>
      <c r="H79" s="510"/>
      <c r="I79" s="514"/>
    </row>
    <row r="80" spans="1:9" s="401" customFormat="1" ht="15" customHeight="1">
      <c r="A80" s="672" t="s">
        <v>32</v>
      </c>
      <c r="B80" s="402">
        <v>182</v>
      </c>
      <c r="C80" s="496">
        <v>4392</v>
      </c>
      <c r="D80" s="497">
        <v>136788</v>
      </c>
      <c r="E80" s="497">
        <v>54161</v>
      </c>
      <c r="F80" s="497">
        <v>82627</v>
      </c>
      <c r="G80" s="496">
        <v>8426</v>
      </c>
      <c r="H80" s="498">
        <v>2776</v>
      </c>
      <c r="I80" s="496">
        <v>5650</v>
      </c>
    </row>
    <row r="81" spans="1:9" s="401" customFormat="1" ht="15" customHeight="1">
      <c r="A81" s="672" t="s">
        <v>33</v>
      </c>
      <c r="B81" s="402">
        <v>182</v>
      </c>
      <c r="C81" s="496">
        <v>4773</v>
      </c>
      <c r="D81" s="497">
        <v>153130</v>
      </c>
      <c r="E81" s="497">
        <v>61822</v>
      </c>
      <c r="F81" s="497">
        <v>91308</v>
      </c>
      <c r="G81" s="496">
        <v>8556</v>
      </c>
      <c r="H81" s="498">
        <v>2769</v>
      </c>
      <c r="I81" s="496">
        <v>5787</v>
      </c>
    </row>
    <row r="82" spans="1:9" s="401" customFormat="1" ht="15" customHeight="1">
      <c r="A82" s="672" t="s">
        <v>34</v>
      </c>
      <c r="B82" s="402">
        <v>186</v>
      </c>
      <c r="C82" s="496">
        <v>4863</v>
      </c>
      <c r="D82" s="497">
        <v>157132</v>
      </c>
      <c r="E82" s="497">
        <v>63903</v>
      </c>
      <c r="F82" s="497">
        <v>93229</v>
      </c>
      <c r="G82" s="496">
        <v>9022</v>
      </c>
      <c r="H82" s="498">
        <v>2913</v>
      </c>
      <c r="I82" s="496">
        <v>6109</v>
      </c>
    </row>
    <row r="83" spans="1:9" ht="15" customHeight="1">
      <c r="A83" s="672" t="s">
        <v>35</v>
      </c>
      <c r="B83" s="402">
        <v>189</v>
      </c>
      <c r="C83" s="496">
        <v>4757</v>
      </c>
      <c r="D83" s="497">
        <v>152556</v>
      </c>
      <c r="E83" s="497">
        <v>62568</v>
      </c>
      <c r="F83" s="497">
        <v>89988</v>
      </c>
      <c r="G83" s="496">
        <v>9374</v>
      </c>
      <c r="H83" s="498">
        <v>3005</v>
      </c>
      <c r="I83" s="496">
        <v>6369</v>
      </c>
    </row>
    <row r="84" spans="1:9" ht="15" customHeight="1">
      <c r="A84" s="672" t="s">
        <v>36</v>
      </c>
      <c r="B84" s="402">
        <v>188</v>
      </c>
      <c r="C84" s="496">
        <v>4591</v>
      </c>
      <c r="D84" s="497">
        <v>146721</v>
      </c>
      <c r="E84" s="497">
        <v>60907</v>
      </c>
      <c r="F84" s="497">
        <v>85814</v>
      </c>
      <c r="G84" s="496">
        <v>9432</v>
      </c>
      <c r="H84" s="498">
        <v>3042</v>
      </c>
      <c r="I84" s="496">
        <v>6390</v>
      </c>
    </row>
    <row r="85" spans="1:9" ht="15" customHeight="1">
      <c r="A85" s="672" t="s">
        <v>37</v>
      </c>
      <c r="B85" s="498">
        <v>185</v>
      </c>
      <c r="C85" s="496">
        <v>4410</v>
      </c>
      <c r="D85" s="413">
        <v>143056</v>
      </c>
      <c r="E85" s="413">
        <v>60416</v>
      </c>
      <c r="F85" s="413">
        <v>82640</v>
      </c>
      <c r="G85" s="414">
        <v>9305</v>
      </c>
      <c r="H85" s="210">
        <v>3001</v>
      </c>
      <c r="I85" s="414">
        <v>6304</v>
      </c>
    </row>
    <row r="86" spans="1:9" ht="15" customHeight="1">
      <c r="A86" s="672" t="s">
        <v>38</v>
      </c>
      <c r="B86" s="498">
        <v>184</v>
      </c>
      <c r="C86" s="496">
        <v>4204</v>
      </c>
      <c r="D86" s="413">
        <v>142417</v>
      </c>
      <c r="E86" s="413">
        <v>61010</v>
      </c>
      <c r="F86" s="413">
        <v>81407</v>
      </c>
      <c r="G86" s="414">
        <v>9126</v>
      </c>
      <c r="H86" s="210">
        <v>2917</v>
      </c>
      <c r="I86" s="414">
        <v>6209</v>
      </c>
    </row>
    <row r="87" spans="1:9" ht="15" customHeight="1">
      <c r="A87" s="672" t="s">
        <v>29</v>
      </c>
      <c r="B87" s="498">
        <v>184</v>
      </c>
      <c r="C87" s="496">
        <v>4050</v>
      </c>
      <c r="D87" s="413">
        <v>138837</v>
      </c>
      <c r="E87" s="413">
        <v>60247</v>
      </c>
      <c r="F87" s="413">
        <v>78590</v>
      </c>
      <c r="G87" s="414">
        <v>8928</v>
      </c>
      <c r="H87" s="210">
        <v>2857</v>
      </c>
      <c r="I87" s="414">
        <v>6071</v>
      </c>
    </row>
    <row r="88" spans="1:9" ht="15" customHeight="1">
      <c r="A88" s="672" t="s">
        <v>39</v>
      </c>
      <c r="B88" s="498">
        <v>179</v>
      </c>
      <c r="C88" s="496">
        <v>3982</v>
      </c>
      <c r="D88" s="413">
        <v>134944</v>
      </c>
      <c r="E88" s="413">
        <v>59078</v>
      </c>
      <c r="F88" s="413">
        <v>75866</v>
      </c>
      <c r="G88" s="414">
        <v>8769</v>
      </c>
      <c r="H88" s="210">
        <v>2795</v>
      </c>
      <c r="I88" s="414">
        <v>5974</v>
      </c>
    </row>
    <row r="89" spans="1:9" ht="15" customHeight="1">
      <c r="A89" s="672" t="s">
        <v>40</v>
      </c>
      <c r="B89" s="210">
        <v>173</v>
      </c>
      <c r="C89" s="414">
        <v>3835</v>
      </c>
      <c r="D89" s="413">
        <v>126285</v>
      </c>
      <c r="E89" s="413">
        <v>55768</v>
      </c>
      <c r="F89" s="413">
        <v>70517</v>
      </c>
      <c r="G89" s="414">
        <v>8687</v>
      </c>
      <c r="H89" s="210">
        <v>2730</v>
      </c>
      <c r="I89" s="414">
        <v>5957</v>
      </c>
    </row>
    <row r="90" spans="1:9" s="401" customFormat="1" ht="15" customHeight="1">
      <c r="A90" s="672" t="s">
        <v>41</v>
      </c>
      <c r="B90" s="210">
        <v>163</v>
      </c>
      <c r="C90" s="414">
        <v>3582</v>
      </c>
      <c r="D90" s="413">
        <v>115756</v>
      </c>
      <c r="E90" s="413">
        <v>51492</v>
      </c>
      <c r="F90" s="413">
        <v>64264</v>
      </c>
      <c r="G90" s="414">
        <v>8543</v>
      </c>
      <c r="H90" s="210">
        <v>2648</v>
      </c>
      <c r="I90" s="414">
        <v>5895</v>
      </c>
    </row>
    <row r="91" spans="1:9" s="401" customFormat="1" ht="15" customHeight="1">
      <c r="A91" s="672" t="s">
        <v>42</v>
      </c>
      <c r="B91" s="210">
        <v>154</v>
      </c>
      <c r="C91" s="414">
        <v>3270</v>
      </c>
      <c r="D91" s="413">
        <v>105887</v>
      </c>
      <c r="E91" s="413">
        <v>47453</v>
      </c>
      <c r="F91" s="413">
        <v>58434</v>
      </c>
      <c r="G91" s="414">
        <v>8389</v>
      </c>
      <c r="H91" s="210">
        <v>2581</v>
      </c>
      <c r="I91" s="414">
        <v>5808</v>
      </c>
    </row>
    <row r="92" spans="1:9" s="401" customFormat="1" ht="15" customHeight="1">
      <c r="A92" s="672" t="s">
        <v>43</v>
      </c>
      <c r="B92" s="498">
        <v>144</v>
      </c>
      <c r="C92" s="496">
        <v>2903</v>
      </c>
      <c r="D92" s="413">
        <v>97211</v>
      </c>
      <c r="E92" s="413">
        <v>43950</v>
      </c>
      <c r="F92" s="413">
        <v>53261</v>
      </c>
      <c r="G92" s="414">
        <v>8065</v>
      </c>
      <c r="H92" s="210">
        <v>2439</v>
      </c>
      <c r="I92" s="414">
        <v>5626</v>
      </c>
    </row>
    <row r="93" spans="1:9" s="401" customFormat="1" ht="15" customHeight="1">
      <c r="A93" s="672" t="s">
        <v>44</v>
      </c>
      <c r="B93" s="498">
        <v>132</v>
      </c>
      <c r="C93" s="496">
        <v>2543</v>
      </c>
      <c r="D93" s="497">
        <v>90521</v>
      </c>
      <c r="E93" s="497">
        <v>41403</v>
      </c>
      <c r="F93" s="497">
        <v>49118</v>
      </c>
      <c r="G93" s="496">
        <v>7786</v>
      </c>
      <c r="H93" s="498">
        <v>2310</v>
      </c>
      <c r="I93" s="496">
        <v>5476</v>
      </c>
    </row>
    <row r="94" spans="1:9" s="401" customFormat="1" ht="15" customHeight="1">
      <c r="A94" s="672" t="s">
        <v>45</v>
      </c>
      <c r="B94" s="498">
        <v>127</v>
      </c>
      <c r="C94" s="496">
        <v>2303</v>
      </c>
      <c r="D94" s="497">
        <v>83942</v>
      </c>
      <c r="E94" s="497">
        <v>38748</v>
      </c>
      <c r="F94" s="497">
        <v>45194</v>
      </c>
      <c r="G94" s="496">
        <v>8013</v>
      </c>
      <c r="H94" s="498">
        <v>2306</v>
      </c>
      <c r="I94" s="496">
        <v>5707</v>
      </c>
    </row>
    <row r="95" spans="1:9" s="401" customFormat="1" ht="15" customHeight="1">
      <c r="A95" s="672" t="s">
        <v>46</v>
      </c>
      <c r="B95" s="210">
        <v>120</v>
      </c>
      <c r="C95" s="496">
        <v>2228</v>
      </c>
      <c r="D95" s="413">
        <v>78708</v>
      </c>
      <c r="E95" s="413">
        <v>36765</v>
      </c>
      <c r="F95" s="413">
        <v>41943</v>
      </c>
      <c r="G95" s="414">
        <v>7955</v>
      </c>
      <c r="H95" s="210">
        <v>2237</v>
      </c>
      <c r="I95" s="414">
        <v>5718</v>
      </c>
    </row>
    <row r="96" spans="1:9" s="401" customFormat="1" ht="15" customHeight="1">
      <c r="A96" s="672" t="s">
        <v>162</v>
      </c>
      <c r="B96" s="210">
        <v>119</v>
      </c>
      <c r="C96" s="496">
        <v>2333</v>
      </c>
      <c r="D96" s="413">
        <v>74161</v>
      </c>
      <c r="E96" s="413">
        <v>34983</v>
      </c>
      <c r="F96" s="413">
        <v>39178</v>
      </c>
      <c r="G96" s="414">
        <v>7774</v>
      </c>
      <c r="H96" s="210">
        <v>2147</v>
      </c>
      <c r="I96" s="414">
        <v>5627</v>
      </c>
    </row>
    <row r="97" spans="1:9" s="401" customFormat="1" ht="15" customHeight="1">
      <c r="A97" s="672" t="s">
        <v>94</v>
      </c>
      <c r="B97" s="210">
        <v>118</v>
      </c>
      <c r="C97" s="496">
        <v>2497</v>
      </c>
      <c r="D97" s="413">
        <v>71901</v>
      </c>
      <c r="E97" s="413">
        <v>34109</v>
      </c>
      <c r="F97" s="413">
        <v>37792</v>
      </c>
      <c r="G97" s="414">
        <v>7647</v>
      </c>
      <c r="H97" s="210">
        <v>2097</v>
      </c>
      <c r="I97" s="414">
        <v>5550</v>
      </c>
    </row>
    <row r="98" spans="1:9" ht="15" customHeight="1">
      <c r="A98" s="672" t="s">
        <v>97</v>
      </c>
      <c r="B98" s="210">
        <v>118</v>
      </c>
      <c r="C98" s="496">
        <v>2636</v>
      </c>
      <c r="D98" s="413">
        <v>74614</v>
      </c>
      <c r="E98" s="413">
        <v>35376</v>
      </c>
      <c r="F98" s="413">
        <v>39238</v>
      </c>
      <c r="G98" s="414">
        <v>7414</v>
      </c>
      <c r="H98" s="210">
        <v>2021</v>
      </c>
      <c r="I98" s="414">
        <v>5393</v>
      </c>
    </row>
    <row r="99" spans="1:9" ht="15" customHeight="1">
      <c r="A99" s="672" t="s">
        <v>126</v>
      </c>
      <c r="B99" s="210">
        <v>118</v>
      </c>
      <c r="C99" s="496">
        <v>2683</v>
      </c>
      <c r="D99" s="413">
        <v>76822</v>
      </c>
      <c r="E99" s="413">
        <v>36511</v>
      </c>
      <c r="F99" s="413">
        <v>40311</v>
      </c>
      <c r="G99" s="414">
        <v>7054</v>
      </c>
      <c r="H99" s="210">
        <v>1938</v>
      </c>
      <c r="I99" s="414">
        <v>5116</v>
      </c>
    </row>
    <row r="100" spans="1:9" ht="15" customHeight="1">
      <c r="A100" s="673" t="s">
        <v>158</v>
      </c>
      <c r="B100" s="210">
        <v>119</v>
      </c>
      <c r="C100" s="418">
        <v>2680</v>
      </c>
      <c r="D100" s="413">
        <v>79194</v>
      </c>
      <c r="E100" s="413">
        <v>37656</v>
      </c>
      <c r="F100" s="413">
        <v>41538</v>
      </c>
      <c r="G100" s="414">
        <v>6864</v>
      </c>
      <c r="H100" s="210">
        <v>1868</v>
      </c>
      <c r="I100" s="414">
        <v>4996</v>
      </c>
    </row>
    <row r="101" spans="1:9" s="294" customFormat="1" ht="15" customHeight="1">
      <c r="A101" s="673" t="s">
        <v>238</v>
      </c>
      <c r="B101" s="402">
        <v>119</v>
      </c>
      <c r="C101" s="405">
        <v>2681</v>
      </c>
      <c r="D101" s="404">
        <v>81388</v>
      </c>
      <c r="E101" s="404">
        <v>38575</v>
      </c>
      <c r="F101" s="404">
        <v>42813</v>
      </c>
      <c r="G101" s="403">
        <v>6889</v>
      </c>
      <c r="H101" s="402">
        <v>1887</v>
      </c>
      <c r="I101" s="403">
        <v>5002</v>
      </c>
    </row>
    <row r="102" spans="1:9" ht="15" customHeight="1">
      <c r="A102" s="673" t="s">
        <v>249</v>
      </c>
      <c r="B102" s="402">
        <v>120</v>
      </c>
      <c r="C102" s="403">
        <v>2677</v>
      </c>
      <c r="D102" s="404">
        <v>83264</v>
      </c>
      <c r="E102" s="404">
        <v>39458</v>
      </c>
      <c r="F102" s="404">
        <v>43806</v>
      </c>
      <c r="G102" s="403">
        <v>6900</v>
      </c>
      <c r="H102" s="402">
        <v>1891</v>
      </c>
      <c r="I102" s="403">
        <v>5009</v>
      </c>
    </row>
    <row r="103" spans="1:9" ht="15" customHeight="1">
      <c r="A103" s="673" t="s">
        <v>306</v>
      </c>
      <c r="B103" s="402">
        <v>120</v>
      </c>
      <c r="C103" s="403">
        <v>2663</v>
      </c>
      <c r="D103" s="404">
        <v>84080</v>
      </c>
      <c r="E103" s="404">
        <v>39834</v>
      </c>
      <c r="F103" s="404">
        <v>44246</v>
      </c>
      <c r="G103" s="403">
        <v>6972</v>
      </c>
      <c r="H103" s="402">
        <v>1931</v>
      </c>
      <c r="I103" s="403">
        <v>5041</v>
      </c>
    </row>
    <row r="104" spans="1:9" ht="36" customHeight="1">
      <c r="A104" s="401"/>
      <c r="B104" s="510" t="s">
        <v>127</v>
      </c>
      <c r="C104" s="514"/>
      <c r="D104" s="515"/>
      <c r="E104" s="515"/>
      <c r="F104" s="515"/>
      <c r="G104" s="514"/>
      <c r="H104" s="510"/>
      <c r="I104" s="514"/>
    </row>
    <row r="105" spans="1:9" ht="15" customHeight="1">
      <c r="A105" s="672" t="s">
        <v>32</v>
      </c>
      <c r="B105" s="402">
        <v>191</v>
      </c>
      <c r="C105" s="496">
        <v>2404</v>
      </c>
      <c r="D105" s="497">
        <v>23080</v>
      </c>
      <c r="E105" s="497">
        <v>14932</v>
      </c>
      <c r="F105" s="497">
        <v>8148</v>
      </c>
      <c r="G105" s="496">
        <v>3746</v>
      </c>
      <c r="H105" s="498">
        <v>633</v>
      </c>
      <c r="I105" s="496">
        <v>3113</v>
      </c>
    </row>
    <row r="106" spans="1:9" s="401" customFormat="1" ht="15" customHeight="1">
      <c r="A106" s="672" t="s">
        <v>33</v>
      </c>
      <c r="B106" s="402">
        <v>193</v>
      </c>
      <c r="C106" s="496">
        <v>2454</v>
      </c>
      <c r="D106" s="497">
        <v>24237</v>
      </c>
      <c r="E106" s="497">
        <v>15732</v>
      </c>
      <c r="F106" s="497">
        <v>8505</v>
      </c>
      <c r="G106" s="496">
        <v>3486</v>
      </c>
      <c r="H106" s="498">
        <v>585</v>
      </c>
      <c r="I106" s="496">
        <v>2901</v>
      </c>
    </row>
    <row r="107" spans="1:9" s="401" customFormat="1" ht="15" customHeight="1">
      <c r="A107" s="672" t="s">
        <v>64</v>
      </c>
      <c r="B107" s="402">
        <v>195</v>
      </c>
      <c r="C107" s="496">
        <v>2510</v>
      </c>
      <c r="D107" s="497">
        <v>25499</v>
      </c>
      <c r="E107" s="497">
        <v>16549</v>
      </c>
      <c r="F107" s="497">
        <v>8950</v>
      </c>
      <c r="G107" s="496">
        <v>3649</v>
      </c>
      <c r="H107" s="498">
        <v>610</v>
      </c>
      <c r="I107" s="496">
        <v>3039</v>
      </c>
    </row>
    <row r="108" spans="1:9" s="401" customFormat="1" ht="15" customHeight="1">
      <c r="A108" s="672" t="s">
        <v>65</v>
      </c>
      <c r="B108" s="402">
        <v>195</v>
      </c>
      <c r="C108" s="496">
        <v>2587</v>
      </c>
      <c r="D108" s="497">
        <v>26384</v>
      </c>
      <c r="E108" s="497">
        <v>17031</v>
      </c>
      <c r="F108" s="497">
        <v>9353</v>
      </c>
      <c r="G108" s="496">
        <v>3817</v>
      </c>
      <c r="H108" s="498">
        <v>618</v>
      </c>
      <c r="I108" s="496">
        <v>3199</v>
      </c>
    </row>
    <row r="109" spans="1:9" s="401" customFormat="1" ht="15" customHeight="1">
      <c r="A109" s="672" t="s">
        <v>66</v>
      </c>
      <c r="B109" s="402">
        <v>195</v>
      </c>
      <c r="C109" s="496">
        <v>2529</v>
      </c>
      <c r="D109" s="497">
        <v>26982</v>
      </c>
      <c r="E109" s="497">
        <v>17328</v>
      </c>
      <c r="F109" s="497">
        <v>9654</v>
      </c>
      <c r="G109" s="496">
        <v>3720</v>
      </c>
      <c r="H109" s="498">
        <v>589</v>
      </c>
      <c r="I109" s="496">
        <v>3131</v>
      </c>
    </row>
    <row r="110" spans="1:9" s="401" customFormat="1" ht="15" customHeight="1">
      <c r="A110" s="672" t="s">
        <v>48</v>
      </c>
      <c r="B110" s="498">
        <v>191</v>
      </c>
      <c r="C110" s="496">
        <v>2611</v>
      </c>
      <c r="D110" s="413">
        <v>26931</v>
      </c>
      <c r="E110" s="413">
        <v>17249</v>
      </c>
      <c r="F110" s="413">
        <v>9682</v>
      </c>
      <c r="G110" s="414">
        <v>3735</v>
      </c>
      <c r="H110" s="210">
        <v>587</v>
      </c>
      <c r="I110" s="414">
        <v>3148</v>
      </c>
    </row>
    <row r="111" spans="1:9" ht="15" customHeight="1">
      <c r="A111" s="672" t="s">
        <v>49</v>
      </c>
      <c r="B111" s="498">
        <v>189</v>
      </c>
      <c r="C111" s="496">
        <v>2485</v>
      </c>
      <c r="D111" s="413">
        <v>26320</v>
      </c>
      <c r="E111" s="413">
        <v>16886</v>
      </c>
      <c r="F111" s="413">
        <v>9434</v>
      </c>
      <c r="G111" s="414">
        <v>3670</v>
      </c>
      <c r="H111" s="210">
        <v>567</v>
      </c>
      <c r="I111" s="414">
        <v>3103</v>
      </c>
    </row>
    <row r="112" spans="1:9" ht="15" customHeight="1">
      <c r="A112" s="672" t="s">
        <v>29</v>
      </c>
      <c r="B112" s="498">
        <v>182</v>
      </c>
      <c r="C112" s="496">
        <v>2480</v>
      </c>
      <c r="D112" s="413">
        <v>25452</v>
      </c>
      <c r="E112" s="413">
        <v>16306</v>
      </c>
      <c r="F112" s="413">
        <v>9146</v>
      </c>
      <c r="G112" s="414">
        <v>3584</v>
      </c>
      <c r="H112" s="210">
        <v>553</v>
      </c>
      <c r="I112" s="414">
        <v>3031</v>
      </c>
    </row>
    <row r="113" spans="1:9" ht="15" customHeight="1">
      <c r="A113" s="672" t="s">
        <v>39</v>
      </c>
      <c r="B113" s="498">
        <v>175</v>
      </c>
      <c r="C113" s="496">
        <v>2285</v>
      </c>
      <c r="D113" s="413">
        <v>24125</v>
      </c>
      <c r="E113" s="413">
        <v>15369</v>
      </c>
      <c r="F113" s="413">
        <v>8756</v>
      </c>
      <c r="G113" s="414">
        <v>3454</v>
      </c>
      <c r="H113" s="210">
        <v>534</v>
      </c>
      <c r="I113" s="414">
        <v>2920</v>
      </c>
    </row>
    <row r="114" spans="1:9" ht="15" customHeight="1">
      <c r="A114" s="672" t="s">
        <v>40</v>
      </c>
      <c r="B114" s="210">
        <v>170</v>
      </c>
      <c r="C114" s="496">
        <v>2182</v>
      </c>
      <c r="D114" s="413">
        <v>22948</v>
      </c>
      <c r="E114" s="413">
        <v>14659</v>
      </c>
      <c r="F114" s="413">
        <v>8289</v>
      </c>
      <c r="G114" s="414">
        <v>3436</v>
      </c>
      <c r="H114" s="210">
        <v>522</v>
      </c>
      <c r="I114" s="414">
        <v>2914</v>
      </c>
    </row>
    <row r="115" spans="1:9" ht="15" customHeight="1">
      <c r="A115" s="672" t="s">
        <v>41</v>
      </c>
      <c r="B115" s="210">
        <v>167</v>
      </c>
      <c r="C115" s="496">
        <v>2133</v>
      </c>
      <c r="D115" s="413">
        <v>22029</v>
      </c>
      <c r="E115" s="413">
        <v>14000</v>
      </c>
      <c r="F115" s="413">
        <v>8029</v>
      </c>
      <c r="G115" s="414">
        <v>3406</v>
      </c>
      <c r="H115" s="210">
        <v>515</v>
      </c>
      <c r="I115" s="414">
        <v>2891</v>
      </c>
    </row>
    <row r="116" spans="1:9" ht="15" customHeight="1">
      <c r="A116" s="672" t="s">
        <v>42</v>
      </c>
      <c r="B116" s="210">
        <v>164</v>
      </c>
      <c r="C116" s="496">
        <v>2111</v>
      </c>
      <c r="D116" s="413">
        <v>21380</v>
      </c>
      <c r="E116" s="413">
        <v>13556</v>
      </c>
      <c r="F116" s="413">
        <v>7824</v>
      </c>
      <c r="G116" s="414">
        <v>3351</v>
      </c>
      <c r="H116" s="210">
        <v>480</v>
      </c>
      <c r="I116" s="414">
        <v>2871</v>
      </c>
    </row>
    <row r="117" spans="1:9" ht="15" customHeight="1">
      <c r="A117" s="672" t="s">
        <v>43</v>
      </c>
      <c r="B117" s="498">
        <v>151</v>
      </c>
      <c r="C117" s="496">
        <v>2036</v>
      </c>
      <c r="D117" s="413">
        <v>20754</v>
      </c>
      <c r="E117" s="413">
        <v>13142</v>
      </c>
      <c r="F117" s="413">
        <v>7612</v>
      </c>
      <c r="G117" s="414">
        <v>3235</v>
      </c>
      <c r="H117" s="210">
        <v>452</v>
      </c>
      <c r="I117" s="414">
        <v>2783</v>
      </c>
    </row>
    <row r="118" spans="1:9" s="401" customFormat="1" ht="15" customHeight="1">
      <c r="A118" s="672" t="s">
        <v>44</v>
      </c>
      <c r="B118" s="498">
        <v>147</v>
      </c>
      <c r="C118" s="496">
        <v>1964</v>
      </c>
      <c r="D118" s="497">
        <v>19937</v>
      </c>
      <c r="E118" s="497">
        <v>12482</v>
      </c>
      <c r="F118" s="497">
        <v>7455</v>
      </c>
      <c r="G118" s="496">
        <v>3209</v>
      </c>
      <c r="H118" s="498">
        <v>434</v>
      </c>
      <c r="I118" s="496">
        <v>2775</v>
      </c>
    </row>
    <row r="119" spans="1:9" s="401" customFormat="1" ht="15" customHeight="1">
      <c r="A119" s="672" t="s">
        <v>45</v>
      </c>
      <c r="B119" s="498">
        <v>144</v>
      </c>
      <c r="C119" s="496">
        <v>1928</v>
      </c>
      <c r="D119" s="497">
        <v>19156</v>
      </c>
      <c r="E119" s="497">
        <v>11951</v>
      </c>
      <c r="F119" s="497">
        <v>7205</v>
      </c>
      <c r="G119" s="496">
        <v>3155</v>
      </c>
      <c r="H119" s="498">
        <v>416</v>
      </c>
      <c r="I119" s="496">
        <v>2739</v>
      </c>
    </row>
    <row r="120" spans="1:9" s="401" customFormat="1" ht="15" customHeight="1">
      <c r="A120" s="672" t="s">
        <v>46</v>
      </c>
      <c r="B120" s="210">
        <v>141</v>
      </c>
      <c r="C120" s="496">
        <v>1866</v>
      </c>
      <c r="D120" s="413">
        <v>18249</v>
      </c>
      <c r="E120" s="413">
        <v>11337</v>
      </c>
      <c r="F120" s="413">
        <v>6912</v>
      </c>
      <c r="G120" s="414">
        <v>3078</v>
      </c>
      <c r="H120" s="210">
        <v>406</v>
      </c>
      <c r="I120" s="414">
        <v>2672</v>
      </c>
    </row>
    <row r="121" spans="1:9" s="401" customFormat="1" ht="15" customHeight="1">
      <c r="A121" s="672" t="s">
        <v>162</v>
      </c>
      <c r="B121" s="210">
        <v>140</v>
      </c>
      <c r="C121" s="496">
        <v>1835</v>
      </c>
      <c r="D121" s="413">
        <v>17885</v>
      </c>
      <c r="E121" s="413">
        <v>11113</v>
      </c>
      <c r="F121" s="413">
        <v>6772</v>
      </c>
      <c r="G121" s="414">
        <v>3014</v>
      </c>
      <c r="H121" s="210">
        <v>384</v>
      </c>
      <c r="I121" s="414">
        <v>2630</v>
      </c>
    </row>
    <row r="122" spans="1:9" s="401" customFormat="1" ht="15" customHeight="1">
      <c r="A122" s="672" t="s">
        <v>94</v>
      </c>
      <c r="B122" s="210">
        <v>139</v>
      </c>
      <c r="C122" s="496">
        <v>1801</v>
      </c>
      <c r="D122" s="413">
        <v>17817</v>
      </c>
      <c r="E122" s="413">
        <v>11079</v>
      </c>
      <c r="F122" s="413">
        <v>6738</v>
      </c>
      <c r="G122" s="414">
        <v>2971</v>
      </c>
      <c r="H122" s="210">
        <v>380</v>
      </c>
      <c r="I122" s="414">
        <v>2591</v>
      </c>
    </row>
    <row r="123" spans="1:9" s="401" customFormat="1" ht="15" customHeight="1">
      <c r="A123" s="672" t="s">
        <v>97</v>
      </c>
      <c r="B123" s="210">
        <v>139</v>
      </c>
      <c r="C123" s="496">
        <v>1830</v>
      </c>
      <c r="D123" s="413">
        <v>18006</v>
      </c>
      <c r="E123" s="413">
        <v>11176</v>
      </c>
      <c r="F123" s="413">
        <v>6830</v>
      </c>
      <c r="G123" s="414">
        <v>2987</v>
      </c>
      <c r="H123" s="210">
        <v>380</v>
      </c>
      <c r="I123" s="414">
        <v>2607</v>
      </c>
    </row>
    <row r="124" spans="1:9" s="401" customFormat="1" ht="15" customHeight="1">
      <c r="A124" s="672" t="s">
        <v>126</v>
      </c>
      <c r="B124" s="210">
        <v>138</v>
      </c>
      <c r="C124" s="496">
        <v>1810</v>
      </c>
      <c r="D124" s="413">
        <v>17819</v>
      </c>
      <c r="E124" s="413">
        <v>11025</v>
      </c>
      <c r="F124" s="413">
        <v>6794</v>
      </c>
      <c r="G124" s="414">
        <v>2979</v>
      </c>
      <c r="H124" s="210">
        <v>385</v>
      </c>
      <c r="I124" s="414">
        <v>2594</v>
      </c>
    </row>
    <row r="125" spans="1:9" s="401" customFormat="1" ht="15" customHeight="1">
      <c r="A125" s="673" t="s">
        <v>158</v>
      </c>
      <c r="B125" s="210">
        <v>138</v>
      </c>
      <c r="C125" s="418">
        <v>1796</v>
      </c>
      <c r="D125" s="413">
        <v>17778</v>
      </c>
      <c r="E125" s="413">
        <v>11106</v>
      </c>
      <c r="F125" s="413">
        <v>6672</v>
      </c>
      <c r="G125" s="414">
        <v>2934</v>
      </c>
      <c r="H125" s="210">
        <v>400</v>
      </c>
      <c r="I125" s="414">
        <v>2534</v>
      </c>
    </row>
    <row r="126" spans="1:9" ht="15" customHeight="1">
      <c r="A126" s="673" t="s">
        <v>238</v>
      </c>
      <c r="B126" s="402">
        <v>136</v>
      </c>
      <c r="C126" s="405">
        <v>1783</v>
      </c>
      <c r="D126" s="404">
        <v>17351</v>
      </c>
      <c r="E126" s="404">
        <v>10808</v>
      </c>
      <c r="F126" s="404">
        <v>6543</v>
      </c>
      <c r="G126" s="403">
        <v>3004</v>
      </c>
      <c r="H126" s="402">
        <v>411</v>
      </c>
      <c r="I126" s="403">
        <v>2593</v>
      </c>
    </row>
    <row r="127" spans="1:9" ht="15" customHeight="1">
      <c r="A127" s="673" t="s">
        <v>249</v>
      </c>
      <c r="B127" s="402">
        <v>135</v>
      </c>
      <c r="C127" s="403">
        <v>1774</v>
      </c>
      <c r="D127" s="404">
        <v>17443</v>
      </c>
      <c r="E127" s="404">
        <v>10916</v>
      </c>
      <c r="F127" s="404">
        <v>6527</v>
      </c>
      <c r="G127" s="403">
        <v>3029</v>
      </c>
      <c r="H127" s="402">
        <v>430</v>
      </c>
      <c r="I127" s="403">
        <v>2599</v>
      </c>
    </row>
    <row r="128" spans="1:9" ht="15" customHeight="1">
      <c r="A128" s="673" t="s">
        <v>306</v>
      </c>
      <c r="B128" s="402">
        <v>135</v>
      </c>
      <c r="C128" s="403">
        <v>1784</v>
      </c>
      <c r="D128" s="404">
        <v>17482</v>
      </c>
      <c r="E128" s="404">
        <v>10959</v>
      </c>
      <c r="F128" s="404">
        <v>6523</v>
      </c>
      <c r="G128" s="403">
        <v>3041</v>
      </c>
      <c r="H128" s="402">
        <v>449</v>
      </c>
      <c r="I128" s="403">
        <v>2592</v>
      </c>
    </row>
    <row r="129" spans="1:10" ht="24" customHeight="1">
      <c r="A129" s="422" t="s">
        <v>185</v>
      </c>
      <c r="B129" s="402"/>
      <c r="C129" s="403"/>
      <c r="D129" s="404"/>
      <c r="E129" s="404"/>
      <c r="F129" s="404"/>
      <c r="G129" s="403"/>
      <c r="H129" s="402"/>
      <c r="I129" s="403"/>
    </row>
    <row r="130" spans="1:10" ht="12">
      <c r="A130" s="294" t="s">
        <v>275</v>
      </c>
      <c r="B130" s="409"/>
      <c r="C130" s="410"/>
      <c r="D130" s="411"/>
      <c r="E130" s="411"/>
      <c r="F130" s="411"/>
      <c r="G130" s="410"/>
      <c r="H130" s="409"/>
      <c r="I130" s="410"/>
    </row>
    <row r="131" spans="1:10" ht="13.5" customHeight="1">
      <c r="A131" s="412" t="s">
        <v>61</v>
      </c>
      <c r="B131" s="409"/>
      <c r="C131" s="410"/>
      <c r="D131" s="411"/>
      <c r="E131" s="411"/>
      <c r="F131" s="411"/>
      <c r="G131" s="410"/>
      <c r="H131" s="409"/>
      <c r="I131" s="410"/>
    </row>
    <row r="132" spans="1:10" s="401" customFormat="1" ht="13.5" customHeight="1">
      <c r="A132" s="294" t="s">
        <v>62</v>
      </c>
      <c r="B132" s="409"/>
      <c r="C132" s="410"/>
      <c r="D132" s="411"/>
      <c r="E132" s="411"/>
      <c r="F132" s="411"/>
      <c r="G132" s="410"/>
      <c r="H132" s="409"/>
      <c r="I132" s="410"/>
    </row>
    <row r="133" spans="1:10" s="294" customFormat="1" ht="13.5" customHeight="1">
      <c r="A133" s="294" t="s">
        <v>499</v>
      </c>
    </row>
    <row r="134" spans="1:10" ht="15" customHeight="1"/>
    <row r="135" spans="1:10" ht="15" customHeight="1"/>
    <row r="136" spans="1:10" ht="15" customHeight="1"/>
    <row r="137" spans="1:10" ht="15" customHeight="1"/>
    <row r="138" spans="1:10" ht="15" customHeight="1"/>
    <row r="139" spans="1:10" ht="12">
      <c r="J139" s="423"/>
    </row>
    <row r="140" spans="1:10" ht="12"/>
    <row r="141" spans="1:10" ht="12"/>
    <row r="142" spans="1:10" ht="12"/>
    <row r="143" spans="1:10" ht="12"/>
    <row r="144" spans="1:10" ht="12"/>
    <row r="145" ht="12"/>
    <row r="146" ht="12"/>
    <row r="147" ht="12"/>
    <row r="148" ht="12"/>
    <row r="149" ht="12"/>
    <row r="150" ht="12"/>
    <row r="151" ht="12"/>
    <row r="152" ht="12"/>
    <row r="153" ht="12"/>
    <row r="154" ht="12"/>
    <row r="155" ht="12"/>
    <row r="156" ht="12"/>
    <row r="157" ht="12"/>
    <row r="158" ht="12"/>
    <row r="159" ht="12"/>
    <row r="160" ht="12"/>
    <row r="161" ht="12"/>
    <row r="162" ht="12"/>
    <row r="163" ht="12"/>
    <row r="164" ht="12"/>
    <row r="165" ht="12"/>
    <row r="166" ht="12"/>
    <row r="167" ht="12"/>
    <row r="168" ht="12"/>
    <row r="169" ht="12"/>
    <row r="170" ht="12"/>
    <row r="171" ht="12"/>
    <row r="172" ht="12"/>
    <row r="173" ht="12"/>
    <row r="174" ht="12"/>
    <row r="175" ht="12"/>
    <row r="176" ht="12"/>
    <row r="177" ht="12"/>
    <row r="178" ht="12"/>
    <row r="179" ht="12"/>
    <row r="180" ht="12"/>
    <row r="181" ht="12"/>
    <row r="182" ht="12"/>
    <row r="183" ht="12"/>
    <row r="184" ht="12"/>
    <row r="185" ht="12"/>
    <row r="186" ht="12"/>
    <row r="187" ht="12"/>
    <row r="188" ht="12"/>
    <row r="189" ht="12"/>
    <row r="190" ht="12"/>
    <row r="191" ht="12"/>
    <row r="192" ht="12"/>
    <row r="193" ht="12"/>
    <row r="194" ht="12"/>
    <row r="195" ht="12"/>
    <row r="196" ht="12"/>
    <row r="197" ht="12"/>
    <row r="198" ht="12"/>
    <row r="199" ht="12"/>
    <row r="200" ht="12"/>
    <row r="201" ht="12"/>
    <row r="202" ht="12"/>
    <row r="203" ht="12"/>
    <row r="204" ht="12"/>
    <row r="205" ht="12"/>
    <row r="206" ht="12"/>
    <row r="207" ht="12"/>
    <row r="208" ht="12"/>
    <row r="209" ht="12"/>
    <row r="210" ht="12"/>
    <row r="211" ht="12"/>
    <row r="212" ht="12"/>
    <row r="213" ht="12"/>
    <row r="214" ht="12"/>
    <row r="215" ht="12"/>
    <row r="216" ht="12"/>
    <row r="217" ht="12"/>
    <row r="218" ht="12"/>
    <row r="219" ht="12"/>
    <row r="220" ht="12"/>
    <row r="221" ht="12"/>
    <row r="222" ht="12"/>
    <row r="223" ht="12"/>
    <row r="224" ht="12"/>
    <row r="225" ht="12"/>
    <row r="226" ht="12"/>
    <row r="227" ht="12"/>
    <row r="228" ht="12"/>
    <row r="229" ht="12"/>
    <row r="230" ht="12"/>
    <row r="231" ht="12"/>
    <row r="232" ht="12"/>
    <row r="233" ht="12"/>
    <row r="234" ht="12"/>
    <row r="235" ht="12"/>
    <row r="236" ht="12"/>
    <row r="237" ht="12"/>
    <row r="238" ht="12"/>
    <row r="239" ht="12"/>
    <row r="240" ht="12"/>
    <row r="241" ht="12"/>
    <row r="242" ht="12"/>
    <row r="243" ht="12"/>
    <row r="244" ht="12"/>
    <row r="245" ht="12"/>
    <row r="246" ht="12"/>
    <row r="247" ht="12"/>
    <row r="248" ht="12"/>
    <row r="249" ht="12"/>
    <row r="250" ht="12"/>
    <row r="251" ht="12"/>
    <row r="252" ht="12"/>
    <row r="253" ht="12"/>
    <row r="254" ht="12"/>
    <row r="255" ht="12"/>
    <row r="256" ht="12"/>
    <row r="257" ht="12"/>
    <row r="258" ht="12"/>
    <row r="259" ht="12"/>
    <row r="260" ht="12"/>
    <row r="261" ht="12"/>
    <row r="262" ht="12"/>
    <row r="263" ht="12"/>
    <row r="264" ht="12"/>
    <row r="265" ht="12"/>
    <row r="266" ht="12"/>
    <row r="267" ht="12"/>
    <row r="268" ht="12"/>
    <row r="269" ht="12"/>
    <row r="270" ht="12"/>
    <row r="271" ht="12"/>
    <row r="272" ht="12"/>
    <row r="273" ht="12"/>
    <row r="274" ht="12"/>
    <row r="275" ht="12"/>
    <row r="276" ht="12"/>
    <row r="277" ht="12"/>
    <row r="278" ht="12"/>
    <row r="279" ht="12"/>
    <row r="280" ht="12"/>
    <row r="281" ht="12"/>
    <row r="282" ht="12"/>
    <row r="283" ht="12"/>
    <row r="284" ht="12"/>
    <row r="285" ht="12"/>
    <row r="286" ht="12"/>
    <row r="287" ht="12"/>
    <row r="288" ht="12"/>
    <row r="289" ht="12"/>
    <row r="290" ht="12"/>
    <row r="291" ht="12"/>
    <row r="292" ht="12"/>
    <row r="293" ht="12"/>
    <row r="294" ht="12"/>
    <row r="295" ht="12"/>
    <row r="296" ht="12"/>
    <row r="297" ht="12"/>
    <row r="298" ht="12"/>
    <row r="299" ht="12"/>
    <row r="300" ht="12"/>
    <row r="301" ht="12"/>
    <row r="302" ht="12"/>
    <row r="303" ht="12"/>
    <row r="304" ht="12"/>
    <row r="305" ht="12"/>
    <row r="306" ht="12"/>
    <row r="307" ht="12"/>
    <row r="308" ht="12"/>
    <row r="309" ht="12"/>
    <row r="310" ht="12"/>
    <row r="311" ht="12"/>
    <row r="312" ht="12"/>
    <row r="313" ht="12"/>
    <row r="314" ht="12"/>
    <row r="315" ht="12"/>
    <row r="316" ht="12"/>
    <row r="317" ht="12"/>
    <row r="318" ht="12"/>
    <row r="319" ht="12"/>
    <row r="320" ht="12"/>
    <row r="321" ht="12"/>
    <row r="322" ht="12"/>
    <row r="323" ht="12"/>
    <row r="324" ht="12"/>
    <row r="325" ht="12"/>
    <row r="326" ht="12"/>
    <row r="327" ht="12"/>
    <row r="328" ht="12"/>
    <row r="329" ht="12"/>
    <row r="330" ht="12"/>
    <row r="331" ht="12"/>
    <row r="332" ht="12"/>
    <row r="333" ht="12"/>
    <row r="334" ht="12"/>
    <row r="335" ht="12"/>
    <row r="336" ht="12"/>
    <row r="337" ht="12"/>
    <row r="338" ht="12"/>
    <row r="339" ht="12"/>
    <row r="340" ht="12"/>
    <row r="341" ht="12"/>
    <row r="342" ht="12"/>
    <row r="343" ht="12"/>
    <row r="344" ht="12"/>
    <row r="345" ht="12"/>
    <row r="346" ht="12"/>
    <row r="347" ht="12"/>
    <row r="348" ht="12"/>
    <row r="349" ht="12"/>
    <row r="350" ht="12"/>
    <row r="351" ht="12"/>
    <row r="352" ht="12"/>
    <row r="353" ht="12"/>
    <row r="354" ht="12"/>
    <row r="355" ht="12"/>
    <row r="356" ht="12"/>
    <row r="357" ht="12"/>
    <row r="358" ht="12"/>
    <row r="359" ht="12"/>
    <row r="360" ht="12"/>
    <row r="361" ht="12"/>
    <row r="362" ht="12"/>
    <row r="363" ht="12"/>
    <row r="364" ht="12"/>
    <row r="365" ht="12"/>
    <row r="366" ht="12"/>
    <row r="367" ht="12"/>
    <row r="368" ht="12"/>
    <row r="369" ht="12"/>
    <row r="370" ht="12"/>
    <row r="371" ht="12"/>
    <row r="372" ht="12"/>
    <row r="373" ht="12"/>
    <row r="374" ht="12"/>
    <row r="375" ht="12"/>
    <row r="376" ht="12"/>
    <row r="377" ht="12"/>
    <row r="378" ht="12"/>
    <row r="379" ht="12"/>
    <row r="380" ht="12"/>
    <row r="381" ht="12"/>
    <row r="382" ht="12"/>
    <row r="383" ht="12"/>
    <row r="384" ht="12"/>
    <row r="385" ht="12"/>
    <row r="386" ht="12"/>
    <row r="387" ht="12"/>
    <row r="388" ht="12"/>
    <row r="389" ht="12"/>
    <row r="390" ht="12"/>
    <row r="391" ht="12"/>
    <row r="392" ht="12"/>
    <row r="393" ht="12"/>
    <row r="394" ht="12"/>
    <row r="395" ht="12"/>
    <row r="396" ht="12"/>
    <row r="397" ht="12"/>
    <row r="398" ht="12"/>
    <row r="399" ht="12"/>
    <row r="400" ht="12"/>
    <row r="401" ht="12"/>
    <row r="402" ht="12"/>
    <row r="403" ht="12"/>
    <row r="404" ht="12" hidden="1"/>
    <row r="405" ht="12" hidden="1"/>
    <row r="406" ht="12" hidden="1"/>
    <row r="407" ht="12" hidden="1"/>
    <row r="408" ht="12" hidden="1"/>
    <row r="409" ht="12" hidden="1"/>
    <row r="410" ht="12" hidden="1"/>
    <row r="411" ht="12" hidden="1"/>
    <row r="412" ht="12" hidden="1"/>
    <row r="413" ht="12" hidden="1"/>
    <row r="414" ht="12" hidden="1"/>
    <row r="415" ht="12" hidden="1"/>
    <row r="416" ht="12" hidden="1"/>
    <row r="417" ht="12" hidden="1"/>
    <row r="418" ht="12" hidden="1"/>
    <row r="419" ht="12" hidden="1"/>
    <row r="420" ht="12" hidden="1"/>
    <row r="421" ht="12" hidden="1"/>
    <row r="422" ht="12" hidden="1"/>
    <row r="423" ht="12" hidden="1"/>
    <row r="424" ht="12" hidden="1"/>
    <row r="425" ht="12" hidden="1"/>
    <row r="426" ht="12" hidden="1"/>
    <row r="427" ht="12" hidden="1"/>
    <row r="428" ht="12" hidden="1"/>
    <row r="429" ht="12" hidden="1"/>
    <row r="430" ht="12" hidden="1"/>
    <row r="431" ht="12" hidden="1"/>
    <row r="432" ht="12" hidden="1"/>
    <row r="433" ht="12" hidden="1"/>
    <row r="434" ht="12" hidden="1"/>
    <row r="435" ht="12" hidden="1"/>
    <row r="436" ht="12" hidden="1"/>
    <row r="437" ht="12" hidden="1"/>
    <row r="438" ht="12" hidden="1"/>
    <row r="439" ht="12" hidden="1"/>
    <row r="440" ht="12" hidden="1"/>
    <row r="441" ht="12" hidden="1"/>
    <row r="442" ht="12" hidden="1"/>
    <row r="443" ht="12" hidden="1"/>
    <row r="444" ht="12" hidden="1"/>
    <row r="445" ht="12" hidden="1"/>
    <row r="446" ht="12" hidden="1"/>
    <row r="447" ht="12" hidden="1"/>
    <row r="448" ht="12" hidden="1"/>
    <row r="449" ht="12" hidden="1"/>
    <row r="450" ht="12" hidden="1"/>
    <row r="451" ht="12" hidden="1"/>
    <row r="452" ht="12" hidden="1"/>
    <row r="453" ht="12" hidden="1"/>
    <row r="454" ht="12" hidden="1"/>
    <row r="455" ht="12" hidden="1"/>
    <row r="456" ht="12" hidden="1"/>
    <row r="457" ht="12" hidden="1"/>
    <row r="458" ht="12" hidden="1"/>
    <row r="459" ht="12" hidden="1"/>
    <row r="460" ht="12" hidden="1"/>
    <row r="461" ht="12" hidden="1"/>
    <row r="462" ht="12" hidden="1"/>
    <row r="463" ht="12" hidden="1"/>
    <row r="464" ht="12" hidden="1"/>
    <row r="465" ht="12" hidden="1"/>
    <row r="466" ht="12" hidden="1"/>
    <row r="467" ht="12" hidden="1"/>
    <row r="468" ht="12" hidden="1"/>
    <row r="469" ht="12" hidden="1"/>
    <row r="470" ht="12" hidden="1"/>
    <row r="471" ht="12" hidden="1"/>
    <row r="472" ht="12" hidden="1"/>
    <row r="473" ht="12" hidden="1"/>
    <row r="474" ht="12" hidden="1"/>
    <row r="475" ht="12" hidden="1"/>
    <row r="476" ht="12" hidden="1"/>
    <row r="477" ht="12" hidden="1"/>
    <row r="478" ht="12" hidden="1"/>
    <row r="479" ht="12" hidden="1"/>
    <row r="480" ht="12" hidden="1"/>
    <row r="481" ht="12" hidden="1"/>
    <row r="482" ht="12" hidden="1"/>
    <row r="483" ht="12" hidden="1"/>
    <row r="484" ht="12" hidden="1"/>
    <row r="485" ht="12" hidden="1"/>
    <row r="486" ht="12" hidden="1"/>
    <row r="487" ht="12" hidden="1"/>
    <row r="488" ht="12" hidden="1"/>
    <row r="489" ht="12" hidden="1"/>
    <row r="490" ht="12" hidden="1"/>
    <row r="491" ht="12" hidden="1"/>
    <row r="492" ht="12" hidden="1"/>
    <row r="493" ht="12" hidden="1"/>
    <row r="494" ht="12" hidden="1"/>
    <row r="495" ht="12" hidden="1"/>
    <row r="496" ht="12" hidden="1"/>
    <row r="497" ht="12" hidden="1"/>
    <row r="498" ht="12" hidden="1"/>
    <row r="499" ht="12" hidden="1"/>
    <row r="500" ht="12" hidden="1"/>
    <row r="501" ht="12" hidden="1"/>
    <row r="502" ht="12" hidden="1"/>
    <row r="503" ht="12" hidden="1"/>
    <row r="504" ht="12" hidden="1"/>
    <row r="505" ht="12" hidden="1"/>
    <row r="506" ht="12" hidden="1"/>
    <row r="507" ht="12" hidden="1"/>
    <row r="508" ht="12" hidden="1"/>
    <row r="509" ht="12" hidden="1"/>
    <row r="510" ht="12" hidden="1"/>
    <row r="511" ht="12" hidden="1"/>
    <row r="512" ht="12" hidden="1"/>
    <row r="513" ht="12" hidden="1"/>
    <row r="514" ht="12" hidden="1"/>
    <row r="515" ht="12" hidden="1"/>
    <row r="516" ht="12" hidden="1"/>
    <row r="517" ht="12" hidden="1"/>
    <row r="518" ht="12" hidden="1"/>
    <row r="519" ht="12" hidden="1"/>
    <row r="520" ht="12" hidden="1"/>
    <row r="521" ht="12" hidden="1"/>
    <row r="522" ht="12" hidden="1"/>
    <row r="523" ht="12" hidden="1"/>
    <row r="524" ht="12" hidden="1"/>
    <row r="525" ht="12" hidden="1"/>
    <row r="526" ht="12" hidden="1"/>
    <row r="527" ht="12" hidden="1"/>
    <row r="528" ht="12" hidden="1"/>
    <row r="529" ht="12" hidden="1"/>
    <row r="530" ht="12" hidden="1"/>
    <row r="531" ht="12" hidden="1"/>
    <row r="532" ht="12" hidden="1"/>
    <row r="533" ht="12" hidden="1"/>
    <row r="534" ht="12" hidden="1"/>
    <row r="535" ht="12" hidden="1"/>
    <row r="536" ht="12" hidden="1"/>
    <row r="537" ht="12" hidden="1"/>
    <row r="538" ht="12" hidden="1"/>
    <row r="539" ht="12" hidden="1"/>
    <row r="540" ht="12" hidden="1"/>
    <row r="541" ht="12" hidden="1"/>
    <row r="542" ht="12" hidden="1"/>
    <row r="543" ht="12" hidden="1"/>
    <row r="544" ht="12" hidden="1"/>
    <row r="545" ht="12" hidden="1"/>
    <row r="546" ht="12" hidden="1"/>
    <row r="547" ht="12" hidden="1"/>
    <row r="548" ht="12" hidden="1"/>
    <row r="549" ht="12" hidden="1"/>
    <row r="550" ht="12" hidden="1"/>
    <row r="551" ht="12" hidden="1"/>
    <row r="552" ht="12" hidden="1"/>
    <row r="553" ht="12" hidden="1"/>
    <row r="554" ht="12" hidden="1"/>
    <row r="555" ht="12" hidden="1"/>
    <row r="556" ht="12" hidden="1"/>
    <row r="557" ht="12" hidden="1"/>
    <row r="558" ht="12" hidden="1"/>
    <row r="559" ht="12" hidden="1"/>
    <row r="560" ht="12" hidden="1"/>
    <row r="561" ht="12" hidden="1"/>
    <row r="562" ht="12" hidden="1"/>
    <row r="563" ht="12" hidden="1"/>
    <row r="564" ht="12" hidden="1"/>
    <row r="565" ht="12" hidden="1"/>
    <row r="566" ht="12" hidden="1"/>
    <row r="567" ht="12" hidden="1"/>
    <row r="568" ht="12" hidden="1"/>
    <row r="569" ht="12" hidden="1"/>
    <row r="570" ht="12" hidden="1"/>
    <row r="571" ht="12" hidden="1"/>
    <row r="572" ht="12" hidden="1"/>
    <row r="573" ht="12" hidden="1"/>
    <row r="574" ht="12" hidden="1"/>
    <row r="575" ht="12" hidden="1"/>
    <row r="576" ht="12" hidden="1"/>
    <row r="577" ht="12" hidden="1"/>
    <row r="578" ht="12" hidden="1"/>
    <row r="579" ht="12" hidden="1"/>
    <row r="580" ht="12" hidden="1"/>
    <row r="581" ht="12" hidden="1"/>
    <row r="582" ht="12" hidden="1"/>
    <row r="583" ht="12" hidden="1"/>
    <row r="584" ht="12" hidden="1"/>
    <row r="585" ht="12" hidden="1"/>
    <row r="586" ht="12" hidden="1"/>
    <row r="587" ht="12" hidden="1"/>
    <row r="588" ht="12" hidden="1"/>
    <row r="589" ht="12" hidden="1"/>
    <row r="590" ht="12" hidden="1"/>
    <row r="591" ht="12" hidden="1"/>
    <row r="592" ht="12" hidden="1"/>
    <row r="593" ht="12" hidden="1"/>
    <row r="594" ht="12" hidden="1"/>
    <row r="595" ht="12" hidden="1"/>
    <row r="596" ht="12" hidden="1"/>
    <row r="597" ht="12" hidden="1"/>
    <row r="598" ht="12" hidden="1"/>
    <row r="599" ht="12" hidden="1"/>
    <row r="600" ht="12" hidden="1"/>
    <row r="601" ht="12" hidden="1"/>
    <row r="602" ht="12" hidden="1"/>
    <row r="603" ht="12" hidden="1"/>
    <row r="604" ht="12" hidden="1"/>
    <row r="605" ht="12" hidden="1"/>
    <row r="606" ht="12" hidden="1"/>
    <row r="607" ht="12" hidden="1"/>
    <row r="608" ht="12" hidden="1"/>
    <row r="609" ht="12" hidden="1"/>
    <row r="610" ht="12" hidden="1"/>
    <row r="611" ht="12" hidden="1"/>
    <row r="612" ht="12" hidden="1"/>
    <row r="613" ht="12" hidden="1"/>
    <row r="614" ht="12" hidden="1"/>
    <row r="615" ht="12" hidden="1"/>
    <row r="616" ht="12" hidden="1"/>
    <row r="617" ht="12" hidden="1"/>
    <row r="618" ht="12" hidden="1"/>
    <row r="619" ht="12" hidden="1"/>
    <row r="620" ht="12" hidden="1"/>
    <row r="621" ht="12" hidden="1"/>
    <row r="622" ht="12" hidden="1"/>
    <row r="623" ht="12" hidden="1"/>
    <row r="624" ht="12" hidden="1"/>
    <row r="625" ht="12" hidden="1"/>
    <row r="626" ht="12" hidden="1"/>
    <row r="627" ht="12" hidden="1"/>
    <row r="628" ht="12" hidden="1"/>
    <row r="629" ht="12" hidden="1"/>
    <row r="630" ht="12" hidden="1"/>
    <row r="631" ht="12" hidden="1"/>
    <row r="632" ht="12" hidden="1"/>
    <row r="633" ht="12" hidden="1"/>
    <row r="634" ht="12" hidden="1"/>
    <row r="635" ht="12" hidden="1"/>
    <row r="636" ht="12" hidden="1"/>
    <row r="637" ht="12" hidden="1"/>
    <row r="638" ht="12" hidden="1"/>
    <row r="639" ht="12" hidden="1"/>
    <row r="640" ht="12" hidden="1"/>
    <row r="641" ht="12" hidden="1"/>
    <row r="642" ht="12" hidden="1"/>
    <row r="643" ht="12" hidden="1"/>
    <row r="644" ht="12" hidden="1"/>
    <row r="645" ht="12" hidden="1"/>
    <row r="646" ht="12" hidden="1"/>
    <row r="647" ht="12" hidden="1"/>
    <row r="648" ht="12" hidden="1"/>
    <row r="649" ht="12" hidden="1"/>
    <row r="650" ht="12" hidden="1"/>
    <row r="651" ht="12" hidden="1"/>
    <row r="652" ht="12" hidden="1"/>
    <row r="653" ht="12" hidden="1"/>
    <row r="654" ht="12" hidden="1"/>
    <row r="655" ht="12" hidden="1"/>
    <row r="656" ht="12" hidden="1"/>
    <row r="657" ht="12" hidden="1"/>
    <row r="658" ht="12" hidden="1"/>
    <row r="659" ht="12" hidden="1"/>
    <row r="660" ht="12" hidden="1"/>
    <row r="661" ht="12" hidden="1"/>
    <row r="662" ht="12" hidden="1"/>
    <row r="663" ht="12" hidden="1"/>
    <row r="664" ht="12" hidden="1"/>
    <row r="665" ht="12" hidden="1"/>
    <row r="666" ht="12" hidden="1"/>
    <row r="667" ht="12" hidden="1"/>
    <row r="668" ht="12" hidden="1"/>
    <row r="669" ht="12" hidden="1"/>
    <row r="670" ht="12" hidden="1"/>
    <row r="671" ht="12" hidden="1"/>
    <row r="672" ht="12" hidden="1"/>
    <row r="673" ht="12" hidden="1"/>
    <row r="674" ht="12" hidden="1"/>
    <row r="675" ht="12" hidden="1"/>
    <row r="676" ht="12" hidden="1"/>
    <row r="677" ht="12" customHeight="1"/>
    <row r="678" ht="12" customHeight="1"/>
    <row r="679" ht="12" customHeight="1"/>
    <row r="680" ht="12" customHeight="1"/>
    <row r="681" ht="12" customHeight="1"/>
    <row r="682" ht="12" customHeight="1"/>
    <row r="683" ht="12" customHeight="1"/>
    <row r="684" ht="12" customHeight="1"/>
    <row r="685" ht="12" customHeight="1"/>
    <row r="686" ht="12" customHeight="1"/>
    <row r="687" ht="12" customHeight="1"/>
    <row r="688" ht="12" customHeight="1"/>
    <row r="689" ht="12" customHeight="1"/>
    <row r="690" ht="12" customHeight="1"/>
    <row r="691" ht="12" customHeight="1"/>
    <row r="692" ht="12" customHeight="1"/>
    <row r="693" ht="12" customHeight="1"/>
    <row r="694" ht="12" customHeight="1"/>
    <row r="695" ht="12" customHeight="1"/>
    <row r="696" ht="12" customHeight="1"/>
    <row r="697" ht="12" customHeight="1"/>
    <row r="698" ht="12" customHeight="1"/>
    <row r="699" ht="12" customHeight="1"/>
    <row r="700" ht="12" customHeight="1"/>
    <row r="701" ht="12" customHeight="1"/>
    <row r="702" ht="12" customHeight="1"/>
    <row r="703" ht="12" hidden="1" customHeight="1"/>
    <row r="704" ht="12" hidden="1" customHeight="1"/>
    <row r="705" ht="12" hidden="1" customHeight="1"/>
    <row r="706" ht="12" hidden="1" customHeight="1"/>
    <row r="707" ht="12" hidden="1" customHeight="1"/>
    <row r="708" ht="12" hidden="1" customHeight="1"/>
    <row r="709" ht="12" hidden="1" customHeight="1"/>
    <row r="710" ht="12" hidden="1" customHeight="1"/>
    <row r="711" ht="12" hidden="1" customHeight="1"/>
    <row r="712" ht="12" hidden="1" customHeight="1"/>
    <row r="713" ht="12" hidden="1" customHeight="1"/>
    <row r="714" ht="12" hidden="1" customHeight="1"/>
    <row r="715" ht="12" hidden="1" customHeight="1"/>
    <row r="716" ht="12" hidden="1" customHeight="1"/>
    <row r="717" ht="12" hidden="1" customHeight="1"/>
    <row r="718" ht="12" hidden="1" customHeight="1"/>
    <row r="719" ht="12" hidden="1" customHeight="1"/>
    <row r="720" ht="12" hidden="1" customHeight="1"/>
    <row r="721" ht="12" hidden="1" customHeight="1"/>
    <row r="722" ht="12" hidden="1" customHeight="1"/>
    <row r="723" ht="12" hidden="1" customHeight="1"/>
    <row r="724" ht="12" hidden="1" customHeight="1"/>
    <row r="725" ht="12" hidden="1" customHeight="1"/>
    <row r="726" ht="12" hidden="1" customHeight="1"/>
    <row r="727" ht="12" hidden="1" customHeight="1"/>
    <row r="728" ht="12" hidden="1" customHeight="1"/>
    <row r="729" ht="12" hidden="1" customHeight="1"/>
    <row r="730" ht="12" hidden="1" customHeight="1"/>
    <row r="731" ht="12" hidden="1" customHeight="1"/>
    <row r="732" ht="12" hidden="1" customHeight="1"/>
    <row r="733" ht="12" hidden="1" customHeight="1"/>
    <row r="734" ht="12" hidden="1" customHeight="1"/>
    <row r="735" ht="12" hidden="1" customHeight="1"/>
    <row r="736" ht="12" hidden="1" customHeight="1"/>
    <row r="737" ht="12" hidden="1" customHeight="1"/>
    <row r="738" ht="12" hidden="1" customHeight="1"/>
    <row r="739" ht="12" hidden="1" customHeight="1"/>
    <row r="740" ht="12" hidden="1" customHeight="1"/>
    <row r="741" ht="12" hidden="1" customHeight="1"/>
    <row r="742" ht="12" hidden="1" customHeight="1"/>
    <row r="743" ht="12" hidden="1" customHeight="1"/>
    <row r="744" ht="12" hidden="1" customHeight="1"/>
    <row r="745" ht="12" hidden="1" customHeight="1"/>
    <row r="746" ht="12" hidden="1" customHeight="1"/>
    <row r="747" ht="12" hidden="1" customHeight="1"/>
    <row r="748" ht="12" hidden="1" customHeight="1"/>
    <row r="749" ht="12" hidden="1" customHeight="1"/>
    <row r="750" ht="12" hidden="1" customHeight="1"/>
    <row r="751" ht="12" hidden="1" customHeight="1"/>
    <row r="752" ht="12" hidden="1" customHeight="1"/>
    <row r="753" ht="12" hidden="1" customHeight="1"/>
    <row r="754" ht="12" hidden="1" customHeight="1"/>
    <row r="755" ht="12" hidden="1" customHeight="1"/>
    <row r="756" ht="12" hidden="1" customHeight="1"/>
    <row r="757" ht="12" hidden="1" customHeight="1"/>
    <row r="758" ht="12" hidden="1" customHeight="1"/>
    <row r="759" ht="12" hidden="1" customHeight="1"/>
    <row r="760" ht="12" hidden="1" customHeight="1"/>
    <row r="761" ht="12" hidden="1" customHeight="1"/>
    <row r="762" ht="12" hidden="1" customHeight="1"/>
    <row r="763" ht="12" hidden="1" customHeight="1"/>
    <row r="764" ht="12" hidden="1" customHeight="1"/>
    <row r="765" ht="12" hidden="1" customHeight="1"/>
    <row r="766" ht="12" hidden="1" customHeight="1"/>
    <row r="767" ht="12" hidden="1" customHeight="1"/>
    <row r="768" ht="12" hidden="1" customHeight="1"/>
    <row r="769" ht="12" hidden="1" customHeight="1"/>
    <row r="770" ht="12" hidden="1" customHeight="1"/>
    <row r="771" ht="12" hidden="1" customHeight="1"/>
    <row r="772" ht="12" hidden="1" customHeight="1"/>
    <row r="773" ht="12" hidden="1" customHeight="1"/>
    <row r="774" ht="12" hidden="1" customHeight="1"/>
    <row r="775" ht="12" hidden="1" customHeight="1"/>
    <row r="776" ht="12" hidden="1" customHeight="1"/>
    <row r="777" ht="12" hidden="1" customHeight="1"/>
    <row r="778" ht="12" hidden="1" customHeight="1"/>
    <row r="779" ht="12" hidden="1" customHeight="1"/>
    <row r="780" ht="12" hidden="1" customHeight="1"/>
    <row r="781" ht="12" hidden="1" customHeight="1"/>
    <row r="782" ht="12" hidden="1" customHeight="1"/>
    <row r="783" ht="12" hidden="1" customHeight="1"/>
    <row r="784" ht="12" hidden="1" customHeight="1"/>
    <row r="785" ht="12" hidden="1" customHeight="1"/>
    <row r="786" ht="12" hidden="1" customHeight="1"/>
    <row r="787" ht="12" hidden="1" customHeight="1"/>
    <row r="788" ht="12" hidden="1" customHeight="1"/>
    <row r="789" ht="12" hidden="1" customHeight="1"/>
    <row r="790" ht="12" hidden="1" customHeight="1"/>
    <row r="791" ht="12" hidden="1" customHeight="1"/>
    <row r="792" ht="12" hidden="1" customHeight="1"/>
    <row r="793" ht="12" hidden="1" customHeight="1"/>
    <row r="794" ht="12" hidden="1" customHeight="1"/>
    <row r="795" ht="12" hidden="1" customHeight="1"/>
    <row r="796" ht="12" hidden="1" customHeight="1"/>
    <row r="797" ht="12" hidden="1" customHeight="1"/>
    <row r="798" ht="12" hidden="1" customHeight="1"/>
    <row r="799" ht="12" hidden="1" customHeight="1"/>
    <row r="800" ht="12" hidden="1" customHeight="1"/>
    <row r="801" ht="12" hidden="1" customHeight="1"/>
    <row r="802" ht="12" hidden="1" customHeight="1"/>
    <row r="803" ht="12" hidden="1" customHeight="1"/>
    <row r="804" ht="12" hidden="1" customHeight="1"/>
    <row r="805" ht="12" hidden="1" customHeight="1"/>
    <row r="806" ht="12" hidden="1" customHeight="1"/>
    <row r="807" ht="12" hidden="1" customHeight="1"/>
    <row r="808" ht="12" hidden="1" customHeight="1"/>
    <row r="809" ht="12" hidden="1" customHeight="1"/>
    <row r="810" ht="12" hidden="1" customHeight="1"/>
    <row r="811" ht="12" hidden="1" customHeight="1"/>
    <row r="812" ht="12" hidden="1" customHeight="1"/>
    <row r="813" ht="12" hidden="1" customHeight="1"/>
    <row r="814" ht="12" hidden="1" customHeight="1"/>
    <row r="815" ht="12" hidden="1" customHeight="1"/>
    <row r="816" ht="12" hidden="1" customHeight="1"/>
    <row r="817" ht="12" hidden="1" customHeight="1"/>
    <row r="818" ht="12" hidden="1" customHeight="1"/>
    <row r="819" ht="12" hidden="1" customHeight="1"/>
    <row r="820" ht="12" hidden="1" customHeight="1"/>
    <row r="821" ht="12" hidden="1" customHeight="1"/>
    <row r="822" ht="12" hidden="1" customHeight="1"/>
    <row r="823" ht="12" hidden="1" customHeight="1"/>
    <row r="824" ht="12" hidden="1" customHeight="1"/>
    <row r="825" ht="12" hidden="1" customHeight="1"/>
    <row r="826" ht="12" hidden="1" customHeight="1"/>
    <row r="827" ht="12" hidden="1" customHeight="1"/>
    <row r="828" ht="12" hidden="1" customHeight="1"/>
    <row r="829" ht="12" hidden="1" customHeight="1"/>
    <row r="830" ht="12" hidden="1" customHeight="1"/>
    <row r="831" ht="12" hidden="1" customHeight="1"/>
    <row r="832" ht="12" hidden="1" customHeight="1"/>
    <row r="833" ht="12" hidden="1" customHeight="1"/>
    <row r="834" ht="12" hidden="1" customHeight="1"/>
    <row r="835" ht="12" hidden="1" customHeight="1"/>
    <row r="836" ht="12" hidden="1" customHeight="1"/>
    <row r="837" ht="12" hidden="1" customHeight="1"/>
    <row r="838" ht="12" hidden="1" customHeight="1"/>
    <row r="839" ht="12" hidden="1" customHeight="1"/>
    <row r="840" ht="12" hidden="1" customHeight="1"/>
    <row r="841" ht="12" hidden="1" customHeight="1"/>
    <row r="842" ht="12" hidden="1" customHeight="1"/>
    <row r="843" ht="12" hidden="1" customHeight="1"/>
    <row r="844" ht="12" hidden="1" customHeight="1"/>
    <row r="845" ht="12" hidden="1" customHeight="1"/>
    <row r="846" ht="12" hidden="1" customHeight="1"/>
    <row r="847" ht="12" hidden="1" customHeight="1"/>
    <row r="848" ht="12" hidden="1" customHeight="1"/>
    <row r="849" ht="12" hidden="1" customHeight="1"/>
    <row r="850" ht="12" hidden="1" customHeight="1"/>
    <row r="851" ht="12" hidden="1" customHeight="1"/>
    <row r="852" ht="12" hidden="1" customHeight="1"/>
    <row r="853" ht="12" hidden="1" customHeight="1"/>
    <row r="854" ht="12" hidden="1" customHeight="1"/>
    <row r="855" ht="12" hidden="1" customHeight="1"/>
    <row r="856" ht="12" hidden="1" customHeight="1"/>
    <row r="857" ht="12" hidden="1" customHeight="1"/>
    <row r="858" ht="12" hidden="1" customHeight="1"/>
    <row r="859" ht="12" hidden="1" customHeight="1"/>
    <row r="860" ht="12" hidden="1" customHeight="1"/>
    <row r="861" ht="12" hidden="1" customHeight="1"/>
    <row r="862" ht="12" hidden="1" customHeight="1"/>
    <row r="863" ht="12" hidden="1" customHeight="1"/>
    <row r="864" ht="12" hidden="1" customHeight="1"/>
    <row r="865" ht="12" hidden="1" customHeight="1"/>
    <row r="866" ht="12" hidden="1" customHeight="1"/>
    <row r="867" ht="12" hidden="1" customHeight="1"/>
    <row r="868" ht="12" hidden="1" customHeight="1"/>
    <row r="869" ht="12" hidden="1" customHeight="1"/>
    <row r="870" ht="12" hidden="1" customHeight="1"/>
    <row r="871" ht="12" hidden="1" customHeight="1"/>
    <row r="872" ht="12" hidden="1" customHeight="1"/>
    <row r="873" ht="12" hidden="1" customHeight="1"/>
    <row r="874" ht="12" hidden="1" customHeight="1"/>
    <row r="875" ht="12" hidden="1" customHeight="1"/>
    <row r="876" ht="12" hidden="1" customHeight="1"/>
    <row r="877" ht="12" hidden="1" customHeight="1"/>
    <row r="878" ht="12" hidden="1" customHeight="1"/>
    <row r="879" ht="12" hidden="1" customHeight="1"/>
    <row r="880" ht="12" hidden="1" customHeight="1"/>
    <row r="881" ht="12" hidden="1" customHeight="1"/>
    <row r="882" ht="12" hidden="1" customHeight="1"/>
    <row r="883" ht="12" hidden="1" customHeight="1"/>
    <row r="884" ht="12" hidden="1" customHeight="1"/>
    <row r="885" ht="12" hidden="1" customHeight="1"/>
    <row r="886" ht="12" hidden="1" customHeight="1"/>
    <row r="887" ht="12" hidden="1" customHeight="1"/>
    <row r="888" ht="12" hidden="1" customHeight="1"/>
    <row r="889" ht="12" hidden="1" customHeight="1"/>
    <row r="890" ht="12" hidden="1" customHeight="1"/>
    <row r="891" ht="12" hidden="1" customHeight="1"/>
    <row r="892" ht="12" hidden="1" customHeight="1"/>
    <row r="893" ht="12" hidden="1" customHeight="1"/>
    <row r="894" ht="12" hidden="1" customHeight="1"/>
    <row r="895" ht="12" hidden="1" customHeight="1"/>
    <row r="896" ht="12" hidden="1" customHeight="1"/>
    <row r="897" ht="12" hidden="1" customHeight="1"/>
    <row r="898" ht="12" hidden="1" customHeight="1"/>
    <row r="899" ht="12" hidden="1" customHeight="1"/>
    <row r="900" ht="12" hidden="1" customHeight="1"/>
    <row r="901" ht="12" hidden="1" customHeight="1"/>
    <row r="902" ht="12" hidden="1" customHeight="1"/>
    <row r="903" ht="12" hidden="1" customHeight="1"/>
    <row r="904" ht="12" hidden="1" customHeight="1"/>
    <row r="905" ht="12" hidden="1" customHeight="1"/>
    <row r="906" ht="12" hidden="1" customHeight="1"/>
    <row r="907" ht="12" hidden="1" customHeight="1"/>
    <row r="908" ht="12" hidden="1" customHeight="1"/>
    <row r="909" ht="12" hidden="1" customHeight="1"/>
    <row r="910" ht="12" hidden="1" customHeight="1"/>
    <row r="911" ht="12" hidden="1" customHeight="1"/>
    <row r="912" ht="12" hidden="1" customHeight="1"/>
    <row r="913" ht="12" hidden="1" customHeight="1"/>
    <row r="914" ht="12" hidden="1" customHeight="1"/>
    <row r="915" ht="12" hidden="1" customHeight="1"/>
    <row r="916" ht="12" hidden="1" customHeight="1"/>
    <row r="917" ht="12" hidden="1" customHeight="1"/>
    <row r="918" ht="12" hidden="1" customHeight="1"/>
    <row r="919" ht="12" hidden="1" customHeight="1"/>
    <row r="920" ht="12" hidden="1" customHeight="1"/>
    <row r="921" ht="12" hidden="1" customHeight="1"/>
    <row r="922" ht="12" hidden="1" customHeight="1"/>
    <row r="923" ht="12" hidden="1" customHeight="1"/>
    <row r="924" ht="12" hidden="1" customHeight="1"/>
    <row r="925" ht="12" hidden="1" customHeight="1"/>
    <row r="926" ht="12" hidden="1" customHeight="1"/>
    <row r="927" ht="12" hidden="1" customHeight="1"/>
    <row r="928" ht="12" hidden="1" customHeight="1"/>
    <row r="929" ht="12" hidden="1" customHeight="1"/>
    <row r="930" ht="12" hidden="1" customHeight="1"/>
    <row r="931" ht="12" hidden="1" customHeight="1"/>
    <row r="932" ht="12" hidden="1" customHeight="1"/>
    <row r="933" ht="12" hidden="1" customHeight="1"/>
    <row r="934" ht="12" hidden="1" customHeight="1"/>
    <row r="935" ht="12" hidden="1" customHeight="1"/>
    <row r="936" ht="12" hidden="1" customHeight="1"/>
    <row r="937" ht="12" hidden="1" customHeight="1"/>
    <row r="938" ht="12" hidden="1" customHeight="1"/>
    <row r="939" ht="12" hidden="1" customHeight="1"/>
    <row r="940" ht="12" hidden="1" customHeight="1"/>
    <row r="941" ht="12" hidden="1" customHeight="1"/>
    <row r="942" ht="12" hidden="1" customHeight="1"/>
    <row r="943" ht="12" hidden="1" customHeight="1"/>
    <row r="944" ht="12" hidden="1" customHeight="1"/>
    <row r="945" ht="12" hidden="1" customHeight="1"/>
    <row r="946" ht="12" hidden="1" customHeight="1"/>
    <row r="947" ht="12" hidden="1" customHeight="1"/>
    <row r="948" ht="12" hidden="1" customHeight="1"/>
    <row r="949" ht="12" hidden="1" customHeight="1"/>
    <row r="950" ht="12" hidden="1" customHeight="1"/>
    <row r="951" ht="12" hidden="1" customHeight="1"/>
    <row r="952" ht="12" hidden="1" customHeight="1"/>
    <row r="953" ht="12" hidden="1" customHeight="1"/>
    <row r="954" ht="12" hidden="1" customHeight="1"/>
    <row r="955" ht="12" hidden="1" customHeight="1"/>
    <row r="956" ht="12" hidden="1" customHeight="1"/>
    <row r="957" ht="12" hidden="1" customHeight="1"/>
    <row r="958" ht="12" hidden="1" customHeight="1"/>
    <row r="959" ht="12" hidden="1" customHeight="1"/>
    <row r="960" ht="12" hidden="1" customHeight="1"/>
    <row r="961" ht="12" hidden="1" customHeight="1"/>
    <row r="962" ht="12" hidden="1" customHeight="1"/>
    <row r="963" ht="12" hidden="1" customHeight="1"/>
    <row r="964" ht="12" hidden="1" customHeight="1"/>
    <row r="965" ht="12" hidden="1" customHeight="1"/>
    <row r="966" ht="12" hidden="1" customHeight="1"/>
    <row r="967" ht="12" hidden="1" customHeight="1"/>
    <row r="968" ht="12" hidden="1" customHeight="1"/>
    <row r="969" ht="12" hidden="1" customHeight="1"/>
    <row r="970" ht="12" hidden="1" customHeight="1"/>
    <row r="971" ht="12" hidden="1" customHeight="1"/>
    <row r="972" ht="12" hidden="1" customHeight="1"/>
    <row r="973" ht="12" hidden="1" customHeight="1"/>
    <row r="974" ht="12" hidden="1" customHeight="1"/>
    <row r="975" ht="12" hidden="1" customHeight="1"/>
    <row r="976" ht="12" hidden="1" customHeight="1"/>
    <row r="977" ht="12" hidden="1" customHeight="1"/>
    <row r="978" ht="12" hidden="1" customHeight="1"/>
    <row r="979" ht="12" hidden="1" customHeight="1"/>
    <row r="980" ht="12" hidden="1" customHeight="1"/>
    <row r="981" ht="12" hidden="1" customHeight="1"/>
    <row r="982" ht="12" hidden="1" customHeight="1"/>
    <row r="983" ht="12" hidden="1" customHeight="1"/>
    <row r="984" ht="12" hidden="1" customHeight="1"/>
    <row r="985" ht="12" hidden="1" customHeight="1"/>
    <row r="986" ht="12" hidden="1" customHeight="1"/>
    <row r="987" ht="12" hidden="1" customHeight="1"/>
    <row r="988" ht="12" hidden="1" customHeight="1"/>
    <row r="989" ht="12" hidden="1" customHeight="1"/>
    <row r="990" ht="12" hidden="1" customHeight="1"/>
    <row r="991" ht="12" hidden="1" customHeight="1"/>
    <row r="992" ht="12" hidden="1" customHeight="1"/>
    <row r="993" ht="12" hidden="1" customHeight="1"/>
    <row r="994" ht="12" hidden="1" customHeight="1"/>
    <row r="995" ht="12" hidden="1" customHeight="1"/>
    <row r="996" ht="12" hidden="1" customHeight="1"/>
    <row r="997" ht="12" hidden="1" customHeight="1"/>
    <row r="998" ht="12" hidden="1" customHeight="1"/>
    <row r="999" ht="12" hidden="1" customHeight="1"/>
    <row r="1000" ht="12" hidden="1" customHeight="1"/>
    <row r="1001" ht="12" hidden="1" customHeight="1"/>
    <row r="1002" ht="12" hidden="1" customHeight="1"/>
    <row r="1003" ht="12" hidden="1" customHeight="1"/>
    <row r="1004" ht="12" hidden="1" customHeight="1"/>
    <row r="1005" ht="12" hidden="1" customHeight="1"/>
    <row r="1006" ht="12" hidden="1" customHeight="1"/>
    <row r="1007" ht="12" hidden="1" customHeight="1"/>
    <row r="1008" ht="12" hidden="1" customHeight="1"/>
    <row r="1009" ht="12" hidden="1" customHeight="1"/>
    <row r="1010" ht="12" hidden="1" customHeight="1"/>
    <row r="1011" ht="12" hidden="1" customHeight="1"/>
    <row r="1012" ht="12" hidden="1" customHeight="1"/>
    <row r="1013" ht="12" hidden="1" customHeight="1"/>
    <row r="1014" ht="12" hidden="1" customHeight="1"/>
    <row r="1015" ht="12" hidden="1" customHeight="1"/>
    <row r="1016" ht="12" hidden="1" customHeight="1"/>
    <row r="1017" ht="12" hidden="1" customHeight="1"/>
    <row r="1018" ht="12" hidden="1" customHeight="1"/>
    <row r="1019" ht="12" hidden="1" customHeight="1"/>
    <row r="1020" ht="12" hidden="1" customHeight="1"/>
    <row r="1021" ht="12" hidden="1" customHeight="1"/>
    <row r="1022" ht="12" hidden="1" customHeight="1"/>
    <row r="1023" ht="12" hidden="1" customHeight="1"/>
    <row r="1024" ht="12" hidden="1" customHeight="1"/>
    <row r="1025" ht="12" hidden="1" customHeight="1"/>
    <row r="1026" ht="12" hidden="1" customHeight="1"/>
    <row r="1027" ht="12" hidden="1" customHeight="1"/>
    <row r="1028" ht="12" hidden="1" customHeight="1"/>
    <row r="1029" ht="12" hidden="1" customHeight="1"/>
    <row r="1030" ht="12" hidden="1" customHeight="1"/>
    <row r="1031" ht="12" hidden="1" customHeight="1"/>
    <row r="1032" ht="12" hidden="1" customHeight="1"/>
    <row r="1033" ht="12" hidden="1" customHeight="1"/>
    <row r="1034" ht="12" hidden="1" customHeight="1"/>
    <row r="1035" ht="12" hidden="1" customHeight="1"/>
    <row r="1036" ht="12" hidden="1" customHeight="1"/>
    <row r="1037" ht="12" hidden="1" customHeight="1"/>
    <row r="1038" ht="12" hidden="1" customHeight="1"/>
    <row r="1039" ht="12" hidden="1" customHeight="1"/>
    <row r="1040" ht="12" hidden="1" customHeight="1"/>
    <row r="1041" ht="12" hidden="1" customHeight="1"/>
    <row r="1042" ht="12" hidden="1" customHeight="1"/>
    <row r="1043" ht="12" hidden="1" customHeight="1"/>
    <row r="1044" ht="12" hidden="1" customHeight="1"/>
    <row r="1045" ht="12" hidden="1" customHeight="1"/>
    <row r="1046" ht="12" hidden="1" customHeight="1"/>
    <row r="1047" ht="12" hidden="1" customHeight="1"/>
    <row r="1048" ht="12" hidden="1" customHeight="1"/>
    <row r="1049" ht="12" hidden="1" customHeight="1"/>
    <row r="1050" ht="12" hidden="1" customHeight="1"/>
    <row r="1051" ht="12" hidden="1" customHeight="1"/>
    <row r="1052" ht="12" hidden="1" customHeight="1"/>
    <row r="1053" ht="12" hidden="1" customHeight="1"/>
    <row r="1054" ht="12" hidden="1" customHeight="1"/>
    <row r="1055" ht="12" hidden="1" customHeight="1"/>
    <row r="1056" ht="12" hidden="1" customHeight="1"/>
    <row r="1057" ht="12" hidden="1" customHeight="1"/>
    <row r="1058" ht="12" hidden="1" customHeight="1"/>
    <row r="1059" ht="12" hidden="1" customHeight="1"/>
    <row r="1060" ht="12" hidden="1" customHeight="1"/>
    <row r="1061" ht="12" hidden="1" customHeight="1"/>
    <row r="1062" ht="12" hidden="1" customHeight="1"/>
    <row r="1063" ht="12" hidden="1" customHeight="1"/>
    <row r="1064" ht="12" hidden="1" customHeight="1"/>
    <row r="1065" ht="12" hidden="1" customHeight="1"/>
    <row r="1066" ht="12" hidden="1" customHeight="1"/>
    <row r="1067" ht="12" hidden="1" customHeight="1"/>
    <row r="1068" ht="12" hidden="1" customHeight="1"/>
    <row r="1069" ht="12" hidden="1" customHeight="1"/>
    <row r="1070" ht="12" hidden="1" customHeight="1"/>
    <row r="1071" ht="12" hidden="1" customHeight="1"/>
    <row r="1072" ht="12" hidden="1" customHeight="1"/>
    <row r="1073" ht="12" hidden="1" customHeight="1"/>
    <row r="1074" ht="12" hidden="1" customHeight="1"/>
    <row r="1075" ht="12" hidden="1" customHeight="1"/>
    <row r="1076" ht="12" hidden="1" customHeight="1"/>
    <row r="1077" ht="12" hidden="1" customHeight="1"/>
    <row r="1078" ht="12" hidden="1" customHeight="1"/>
    <row r="1079" ht="12" hidden="1" customHeight="1"/>
    <row r="1080" ht="12" hidden="1" customHeight="1"/>
    <row r="1081" ht="12" hidden="1" customHeight="1"/>
    <row r="1082" ht="12" hidden="1" customHeight="1"/>
    <row r="1083" ht="12" hidden="1" customHeight="1"/>
    <row r="1084" ht="12" hidden="1" customHeight="1"/>
    <row r="1085" ht="12" hidden="1" customHeight="1"/>
    <row r="1086" ht="12" hidden="1" customHeight="1"/>
    <row r="1087" ht="12" hidden="1" customHeight="1"/>
    <row r="1088" ht="12" hidden="1" customHeight="1"/>
    <row r="1089" ht="12" hidden="1" customHeight="1"/>
    <row r="1090" ht="12" hidden="1" customHeight="1"/>
    <row r="1091" ht="12" hidden="1" customHeight="1"/>
    <row r="1092" ht="12" hidden="1" customHeight="1"/>
    <row r="1093" ht="12" hidden="1" customHeight="1"/>
    <row r="1094" ht="12" hidden="1" customHeight="1"/>
    <row r="1095" ht="12" hidden="1" customHeight="1"/>
    <row r="1096" ht="12" hidden="1" customHeight="1"/>
    <row r="1097" ht="12" hidden="1" customHeight="1"/>
    <row r="1098" ht="12" hidden="1" customHeight="1"/>
    <row r="1099" ht="12" hidden="1" customHeight="1"/>
    <row r="1100" ht="12" hidden="1" customHeight="1"/>
    <row r="1101" ht="12" hidden="1" customHeight="1"/>
    <row r="1102" ht="12" hidden="1" customHeight="1"/>
    <row r="1103" ht="12" hidden="1" customHeight="1"/>
    <row r="1104" ht="12" hidden="1" customHeight="1"/>
    <row r="1105" ht="12" hidden="1" customHeight="1"/>
    <row r="1106" ht="12" hidden="1" customHeight="1"/>
    <row r="1107" ht="12" hidden="1" customHeight="1"/>
    <row r="1108" ht="12" hidden="1" customHeight="1"/>
    <row r="1109" ht="12" hidden="1" customHeight="1"/>
    <row r="1110" ht="12" hidden="1" customHeight="1"/>
    <row r="1111" ht="12" hidden="1" customHeight="1"/>
    <row r="1112" ht="12" hidden="1" customHeight="1"/>
    <row r="1113" ht="12" hidden="1" customHeight="1"/>
    <row r="1114" ht="12" hidden="1" customHeight="1"/>
    <row r="1115" ht="12" hidden="1" customHeight="1"/>
    <row r="1116" ht="12" hidden="1" customHeight="1"/>
    <row r="1117" ht="12" hidden="1" customHeight="1"/>
    <row r="1118" ht="12" hidden="1" customHeight="1"/>
    <row r="1119" ht="12" hidden="1" customHeight="1"/>
    <row r="1120" ht="12" hidden="1" customHeight="1"/>
    <row r="1121" ht="12" hidden="1" customHeight="1"/>
    <row r="1122" ht="12" hidden="1" customHeight="1"/>
    <row r="1123" ht="12" hidden="1" customHeight="1"/>
    <row r="1124" ht="12" hidden="1" customHeight="1"/>
    <row r="1125" ht="12" hidden="1" customHeight="1"/>
    <row r="1126" ht="12" hidden="1" customHeight="1"/>
    <row r="1127" ht="12" hidden="1" customHeight="1"/>
    <row r="1128" ht="12" hidden="1" customHeight="1"/>
    <row r="1129" ht="12" hidden="1" customHeight="1"/>
    <row r="1130" ht="12" hidden="1" customHeight="1"/>
    <row r="1131" ht="12" hidden="1" customHeight="1"/>
    <row r="1132" ht="12" hidden="1" customHeight="1"/>
    <row r="1133" ht="12" hidden="1" customHeight="1"/>
    <row r="1134" ht="12" hidden="1" customHeight="1"/>
    <row r="1135" ht="12" hidden="1" customHeight="1"/>
    <row r="1136" ht="12" hidden="1" customHeight="1"/>
    <row r="1137" ht="12" hidden="1" customHeight="1"/>
    <row r="1138" ht="12" hidden="1" customHeight="1"/>
    <row r="1139" ht="12" hidden="1" customHeight="1"/>
    <row r="1140" ht="12" hidden="1" customHeight="1"/>
    <row r="1141" ht="12" hidden="1" customHeight="1"/>
    <row r="1142" ht="12" hidden="1" customHeight="1"/>
    <row r="1143" ht="12" hidden="1" customHeight="1"/>
    <row r="1144" ht="12" hidden="1" customHeight="1"/>
    <row r="1145" ht="12" hidden="1" customHeight="1"/>
    <row r="1146" ht="12" hidden="1" customHeight="1"/>
    <row r="1147" ht="12" hidden="1" customHeight="1"/>
    <row r="1148" ht="12" hidden="1" customHeight="1"/>
    <row r="1149" ht="12" hidden="1" customHeight="1"/>
    <row r="1150" ht="12" hidden="1" customHeight="1"/>
    <row r="1151" ht="12" hidden="1" customHeight="1"/>
    <row r="1152" ht="12" hidden="1" customHeight="1"/>
    <row r="1153" ht="12" hidden="1" customHeight="1"/>
    <row r="1154" ht="12" hidden="1" customHeight="1"/>
    <row r="1155" ht="12" hidden="1" customHeight="1"/>
    <row r="1156" ht="12" hidden="1" customHeight="1"/>
    <row r="1157" ht="12" hidden="1" customHeight="1"/>
    <row r="1158" ht="12" hidden="1" customHeight="1"/>
    <row r="1159" ht="12" hidden="1" customHeight="1"/>
    <row r="1160" ht="12" hidden="1" customHeight="1"/>
    <row r="1161" ht="12" hidden="1" customHeight="1"/>
    <row r="1162" ht="12" hidden="1" customHeight="1"/>
    <row r="1163" ht="12" hidden="1" customHeight="1"/>
    <row r="1164" ht="12" hidden="1" customHeight="1"/>
    <row r="1165" ht="12" hidden="1" customHeight="1"/>
    <row r="1166" ht="12" hidden="1" customHeight="1"/>
    <row r="1167" ht="12" hidden="1" customHeight="1"/>
    <row r="1168" ht="12" hidden="1" customHeight="1"/>
    <row r="1169" ht="12" hidden="1" customHeight="1"/>
    <row r="1170" ht="12" hidden="1" customHeight="1"/>
    <row r="1171" ht="12" hidden="1" customHeight="1"/>
    <row r="1172" ht="12" hidden="1" customHeight="1"/>
    <row r="1173" ht="12" hidden="1" customHeight="1"/>
    <row r="1174" ht="12" hidden="1" customHeight="1"/>
    <row r="1175" ht="12" hidden="1" customHeight="1"/>
    <row r="1176" ht="12" hidden="1" customHeight="1"/>
    <row r="1177" ht="12" hidden="1" customHeight="1"/>
    <row r="1178" ht="12" hidden="1" customHeight="1"/>
    <row r="1179" ht="12" hidden="1" customHeight="1"/>
    <row r="1180" ht="12" hidden="1" customHeight="1"/>
    <row r="1181" ht="12" hidden="1" customHeight="1"/>
    <row r="1182" ht="12" hidden="1" customHeight="1"/>
    <row r="1183" ht="12" hidden="1" customHeight="1"/>
    <row r="1184" ht="12" hidden="1" customHeight="1"/>
    <row r="1185" ht="12" hidden="1" customHeight="1"/>
    <row r="1186" ht="12" hidden="1" customHeight="1"/>
    <row r="1187" ht="12" hidden="1" customHeight="1"/>
    <row r="1188" ht="12" hidden="1" customHeight="1"/>
    <row r="1189" ht="12" hidden="1" customHeight="1"/>
    <row r="1190" ht="12" hidden="1" customHeight="1"/>
    <row r="1191" ht="12" hidden="1" customHeight="1"/>
    <row r="1192" ht="12" hidden="1" customHeight="1"/>
    <row r="1193" ht="12" hidden="1" customHeight="1"/>
    <row r="1194" ht="12" hidden="1" customHeight="1"/>
    <row r="1195" ht="12" hidden="1" customHeight="1"/>
    <row r="1196" ht="12" hidden="1" customHeight="1"/>
    <row r="1197" ht="12" hidden="1" customHeight="1"/>
    <row r="1198" ht="12" hidden="1" customHeight="1"/>
    <row r="1199" ht="12" hidden="1" customHeight="1"/>
    <row r="1200" ht="12" hidden="1" customHeight="1"/>
    <row r="1201" ht="12" hidden="1" customHeight="1"/>
    <row r="1202" ht="12" hidden="1" customHeight="1"/>
    <row r="1203" ht="12" hidden="1" customHeight="1"/>
    <row r="1204" ht="12" hidden="1" customHeight="1"/>
    <row r="1205" ht="12" hidden="1" customHeight="1"/>
    <row r="1206" ht="12" hidden="1" customHeight="1"/>
    <row r="1207" ht="12" hidden="1" customHeight="1"/>
    <row r="1208" ht="12" hidden="1" customHeight="1"/>
    <row r="1209" ht="12" hidden="1" customHeight="1"/>
    <row r="1210" ht="12" hidden="1" customHeight="1"/>
    <row r="1211" ht="12" hidden="1" customHeight="1"/>
    <row r="1212" ht="12" hidden="1" customHeight="1"/>
    <row r="1213" ht="12" hidden="1" customHeight="1"/>
    <row r="1214" ht="12" hidden="1" customHeight="1"/>
    <row r="1215" ht="12" hidden="1" customHeight="1"/>
    <row r="1216" ht="12" hidden="1" customHeight="1"/>
    <row r="1217" ht="12" hidden="1" customHeight="1"/>
    <row r="1218" ht="12" hidden="1" customHeight="1"/>
    <row r="1219" ht="12" hidden="1" customHeight="1"/>
    <row r="1220" ht="12" hidden="1" customHeight="1"/>
    <row r="1221" ht="12" hidden="1" customHeight="1"/>
    <row r="1222" ht="12" hidden="1" customHeight="1"/>
    <row r="1223" ht="12" hidden="1" customHeight="1"/>
    <row r="1224" ht="12" hidden="1" customHeight="1"/>
    <row r="1225" ht="12" hidden="1" customHeight="1"/>
    <row r="1226" ht="12" hidden="1" customHeight="1"/>
    <row r="1227" ht="12" hidden="1" customHeight="1"/>
    <row r="1228" ht="12" hidden="1" customHeight="1"/>
    <row r="1229" ht="12" hidden="1" customHeight="1"/>
    <row r="1230" ht="12" hidden="1" customHeight="1"/>
    <row r="1231" ht="12" hidden="1" customHeight="1"/>
    <row r="1232" ht="12" hidden="1" customHeight="1"/>
    <row r="1233" ht="12" hidden="1" customHeight="1"/>
    <row r="1234" ht="12" hidden="1" customHeight="1"/>
    <row r="1235" ht="12" hidden="1" customHeight="1"/>
    <row r="1236" ht="12" hidden="1" customHeight="1"/>
    <row r="1237" ht="12" hidden="1" customHeight="1"/>
    <row r="1238" ht="12" hidden="1" customHeight="1"/>
    <row r="1239" ht="12" hidden="1" customHeight="1"/>
    <row r="1240" ht="12" hidden="1" customHeight="1"/>
    <row r="1241" ht="12" hidden="1" customHeight="1"/>
    <row r="1242" ht="12" hidden="1" customHeight="1"/>
    <row r="1243" ht="12" hidden="1" customHeight="1"/>
    <row r="1244" ht="12" hidden="1" customHeight="1"/>
    <row r="1245" ht="12" hidden="1" customHeight="1"/>
    <row r="1246" ht="12" hidden="1" customHeight="1"/>
    <row r="1247" ht="12" hidden="1" customHeight="1"/>
    <row r="1248" ht="12" hidden="1" customHeight="1"/>
    <row r="1249" ht="12" hidden="1" customHeight="1"/>
    <row r="1250" ht="12" hidden="1" customHeight="1"/>
    <row r="1251" ht="12" hidden="1" customHeight="1"/>
    <row r="1252" ht="12" hidden="1" customHeight="1"/>
    <row r="1253" ht="12" hidden="1" customHeight="1"/>
    <row r="1254" ht="12" hidden="1" customHeight="1"/>
    <row r="1255" ht="12" hidden="1" customHeight="1"/>
    <row r="1256" ht="12" hidden="1" customHeight="1"/>
    <row r="1257" ht="12" hidden="1" customHeight="1"/>
    <row r="1258" ht="12" hidden="1" customHeight="1"/>
    <row r="1259" ht="12" hidden="1" customHeight="1"/>
    <row r="1260" ht="12" hidden="1" customHeight="1"/>
    <row r="1261" ht="12" hidden="1" customHeight="1"/>
    <row r="1262" ht="12" hidden="1" customHeight="1"/>
    <row r="1263" ht="12" hidden="1" customHeight="1"/>
    <row r="1264" ht="12" hidden="1" customHeight="1"/>
    <row r="1265" ht="12" hidden="1" customHeight="1"/>
    <row r="1266" ht="12" hidden="1" customHeight="1"/>
    <row r="1267" ht="12" hidden="1" customHeight="1"/>
    <row r="1268" ht="12" hidden="1" customHeight="1"/>
    <row r="1269" ht="12" hidden="1" customHeight="1"/>
    <row r="1270" ht="12" hidden="1" customHeight="1"/>
    <row r="1271" ht="12" hidden="1" customHeight="1"/>
    <row r="1272" ht="12" hidden="1" customHeight="1"/>
    <row r="1273" ht="12" hidden="1" customHeight="1"/>
    <row r="1274" ht="12" hidden="1" customHeight="1"/>
    <row r="1275" ht="12" hidden="1" customHeight="1"/>
    <row r="1276" ht="12" hidden="1" customHeight="1"/>
    <row r="1277" ht="12" hidden="1" customHeight="1"/>
    <row r="1278" ht="12" hidden="1" customHeight="1"/>
    <row r="1279" ht="12" hidden="1" customHeight="1"/>
    <row r="1280" ht="12" hidden="1" customHeight="1"/>
    <row r="1281" ht="12" hidden="1" customHeight="1"/>
    <row r="1282" ht="12" hidden="1" customHeight="1"/>
    <row r="1283" ht="12" hidden="1" customHeight="1"/>
    <row r="1284" ht="12" hidden="1" customHeight="1"/>
    <row r="1285" ht="12" hidden="1" customHeight="1"/>
    <row r="1286" ht="12" hidden="1" customHeight="1"/>
    <row r="1287" ht="12" hidden="1" customHeight="1"/>
    <row r="1288" ht="12" hidden="1" customHeight="1"/>
    <row r="1289" ht="12" hidden="1" customHeight="1"/>
    <row r="1290" ht="12" hidden="1" customHeight="1"/>
    <row r="1291" ht="12" hidden="1" customHeight="1"/>
    <row r="1292" ht="12" hidden="1" customHeight="1"/>
    <row r="1293" ht="12" hidden="1" customHeight="1"/>
    <row r="1294" ht="12" hidden="1" customHeight="1"/>
    <row r="1295" ht="12" hidden="1" customHeight="1"/>
    <row r="1296" ht="12" hidden="1" customHeight="1"/>
    <row r="1297" ht="12" hidden="1" customHeight="1"/>
    <row r="1298" ht="12" hidden="1" customHeight="1"/>
    <row r="1299" ht="12" hidden="1" customHeight="1"/>
    <row r="1300" ht="12" hidden="1" customHeight="1"/>
    <row r="1301" ht="12" hidden="1" customHeight="1"/>
    <row r="1302" ht="12" hidden="1" customHeight="1"/>
    <row r="1303" ht="12" hidden="1" customHeight="1"/>
    <row r="1304" ht="12" hidden="1" customHeight="1"/>
    <row r="1305" ht="12" hidden="1" customHeight="1"/>
    <row r="1306" ht="12" hidden="1" customHeight="1"/>
    <row r="1307" ht="12" hidden="1" customHeight="1"/>
    <row r="1308" ht="12" hidden="1" customHeight="1"/>
    <row r="1309" ht="12" hidden="1" customHeight="1"/>
    <row r="1310" ht="12" hidden="1" customHeight="1"/>
    <row r="1311" ht="12" hidden="1" customHeight="1"/>
    <row r="1312" ht="12" hidden="1" customHeight="1"/>
    <row r="1313" ht="12" hidden="1" customHeight="1"/>
    <row r="1314" ht="12" hidden="1" customHeight="1"/>
    <row r="1315" ht="12" hidden="1" customHeight="1"/>
    <row r="1316" ht="12" hidden="1" customHeight="1"/>
    <row r="1317" ht="12" hidden="1" customHeight="1"/>
    <row r="1318" ht="12" hidden="1" customHeight="1"/>
    <row r="1319" ht="12" hidden="1" customHeight="1"/>
    <row r="1320" ht="12" hidden="1" customHeight="1"/>
    <row r="1321" ht="12" hidden="1" customHeight="1"/>
    <row r="1322" ht="12" hidden="1" customHeight="1"/>
    <row r="1323" ht="12" hidden="1" customHeight="1"/>
    <row r="1324" ht="12" hidden="1" customHeight="1"/>
    <row r="1325" ht="12" hidden="1" customHeight="1"/>
    <row r="1326" ht="12" hidden="1" customHeight="1"/>
    <row r="1327" ht="12" hidden="1" customHeight="1"/>
    <row r="1328" ht="12" hidden="1" customHeight="1"/>
    <row r="1329" ht="12" hidden="1" customHeight="1"/>
    <row r="1330" ht="12" hidden="1" customHeight="1"/>
    <row r="1331" ht="12" hidden="1" customHeight="1"/>
    <row r="1332" ht="12" hidden="1" customHeight="1"/>
    <row r="1333" ht="12" hidden="1" customHeight="1"/>
    <row r="1334" ht="12" hidden="1" customHeight="1"/>
    <row r="1335" ht="12" hidden="1" customHeight="1"/>
    <row r="1336" ht="12" hidden="1" customHeight="1"/>
    <row r="1337" ht="12" hidden="1" customHeight="1"/>
    <row r="1338" ht="12" hidden="1" customHeight="1"/>
    <row r="1339" ht="12" hidden="1" customHeight="1"/>
    <row r="1340" ht="12" hidden="1" customHeight="1"/>
    <row r="1341" ht="12" hidden="1" customHeight="1"/>
    <row r="1342" ht="12" hidden="1" customHeight="1"/>
    <row r="1343" ht="12" hidden="1" customHeight="1"/>
    <row r="1344" ht="12" hidden="1" customHeight="1"/>
    <row r="1345" ht="12" hidden="1" customHeight="1"/>
    <row r="1346" ht="12" hidden="1" customHeight="1"/>
    <row r="1347" ht="12" hidden="1" customHeight="1"/>
    <row r="1348" ht="12" hidden="1" customHeight="1"/>
    <row r="1349" ht="12" hidden="1" customHeight="1"/>
    <row r="1350" ht="12" hidden="1" customHeight="1"/>
    <row r="1351" ht="12" hidden="1" customHeight="1"/>
    <row r="1352" ht="12" hidden="1" customHeight="1"/>
    <row r="1353" ht="12" hidden="1" customHeight="1"/>
    <row r="1354" ht="12" hidden="1" customHeight="1"/>
    <row r="1355" ht="12" hidden="1" customHeight="1"/>
    <row r="1356" ht="12" hidden="1" customHeight="1"/>
    <row r="1357" ht="12" hidden="1" customHeight="1"/>
    <row r="1358" ht="12" hidden="1" customHeight="1"/>
    <row r="1359" ht="12" hidden="1" customHeight="1"/>
    <row r="1360" ht="12" hidden="1" customHeight="1"/>
    <row r="1361" ht="12" hidden="1" customHeight="1"/>
    <row r="1362" ht="12" hidden="1" customHeight="1"/>
    <row r="1363" ht="12" hidden="1" customHeight="1"/>
    <row r="1364" ht="12" hidden="1" customHeight="1"/>
    <row r="1365" ht="12" hidden="1" customHeight="1"/>
    <row r="1366" ht="12" hidden="1" customHeight="1"/>
    <row r="1367" ht="12" hidden="1" customHeight="1"/>
    <row r="1368" ht="12" hidden="1" customHeight="1"/>
    <row r="1369" ht="12" hidden="1" customHeight="1"/>
    <row r="1370" ht="12" hidden="1" customHeight="1"/>
    <row r="1371" ht="12" hidden="1" customHeight="1"/>
    <row r="1372" ht="12" hidden="1" customHeight="1"/>
    <row r="1373" ht="12" hidden="1" customHeight="1"/>
    <row r="1374" ht="12" hidden="1" customHeight="1"/>
    <row r="1375" ht="12" hidden="1" customHeight="1"/>
    <row r="1376" ht="12" hidden="1" customHeight="1"/>
    <row r="1377" ht="12" hidden="1" customHeight="1"/>
    <row r="1378" ht="12" hidden="1" customHeight="1"/>
    <row r="1379" ht="12" hidden="1" customHeight="1"/>
    <row r="1380" ht="12" hidden="1" customHeight="1"/>
    <row r="1381" ht="12" hidden="1" customHeight="1"/>
    <row r="1382" ht="12" hidden="1" customHeight="1"/>
    <row r="1383" ht="12" hidden="1" customHeight="1"/>
    <row r="1384" ht="12" hidden="1" customHeight="1"/>
    <row r="1385" ht="12" hidden="1" customHeight="1"/>
    <row r="1386" ht="12" hidden="1" customHeight="1"/>
    <row r="1387" ht="12" hidden="1" customHeight="1"/>
    <row r="1388" ht="12" hidden="1" customHeight="1"/>
    <row r="1389" ht="12" hidden="1" customHeight="1"/>
    <row r="1390" ht="12" hidden="1" customHeight="1"/>
    <row r="1391" ht="12" hidden="1" customHeight="1"/>
    <row r="1392" ht="12" hidden="1" customHeight="1"/>
    <row r="1393" ht="12" hidden="1" customHeight="1"/>
    <row r="1394" ht="12" hidden="1" customHeight="1"/>
    <row r="1395" ht="12" hidden="1" customHeight="1"/>
    <row r="1396" ht="12" hidden="1" customHeight="1"/>
    <row r="1397" ht="12" hidden="1" customHeight="1"/>
    <row r="1398" ht="12" hidden="1" customHeight="1"/>
    <row r="1399" ht="12" hidden="1" customHeight="1"/>
    <row r="1400" ht="12" hidden="1" customHeight="1"/>
    <row r="1401" ht="12" hidden="1" customHeight="1"/>
    <row r="1402" ht="12" hidden="1" customHeight="1"/>
    <row r="1403" ht="12" hidden="1" customHeight="1"/>
    <row r="1404" ht="12" hidden="1" customHeight="1"/>
    <row r="1405" ht="12" hidden="1" customHeight="1"/>
    <row r="1406" ht="12" hidden="1" customHeight="1"/>
    <row r="1407" ht="12" hidden="1" customHeight="1"/>
    <row r="1408" ht="12" hidden="1" customHeight="1"/>
    <row r="1409" ht="12" hidden="1" customHeight="1"/>
    <row r="1410" ht="12" hidden="1" customHeight="1"/>
    <row r="1411" ht="12" hidden="1" customHeight="1"/>
    <row r="1412" ht="12" hidden="1" customHeight="1"/>
    <row r="1413" ht="12" hidden="1" customHeight="1"/>
    <row r="1414" ht="12" hidden="1" customHeight="1"/>
    <row r="1415" ht="12" hidden="1" customHeight="1"/>
    <row r="1416" ht="12" hidden="1" customHeight="1"/>
    <row r="1417" ht="12" hidden="1" customHeight="1"/>
    <row r="1418" ht="12" hidden="1" customHeight="1"/>
    <row r="1419" ht="12" hidden="1" customHeight="1"/>
    <row r="1420" ht="12" hidden="1" customHeight="1"/>
    <row r="1421" ht="12" hidden="1" customHeight="1"/>
    <row r="1422" ht="12" hidden="1" customHeight="1"/>
    <row r="1423" ht="12" hidden="1" customHeight="1"/>
    <row r="1424" ht="12" hidden="1" customHeight="1"/>
    <row r="1425" ht="12" hidden="1" customHeight="1"/>
    <row r="1426" ht="12" hidden="1" customHeight="1"/>
    <row r="1427" ht="12" hidden="1" customHeight="1"/>
    <row r="1428" ht="12" hidden="1" customHeight="1"/>
    <row r="1429" ht="12" hidden="1" customHeight="1"/>
    <row r="1430" ht="12" hidden="1" customHeight="1"/>
    <row r="1431" ht="12" hidden="1" customHeight="1"/>
    <row r="1432" ht="12" hidden="1" customHeight="1"/>
    <row r="1433" ht="12" hidden="1" customHeight="1"/>
    <row r="1434" ht="12" hidden="1" customHeight="1"/>
    <row r="1435" ht="12" hidden="1" customHeight="1"/>
    <row r="1436" ht="12" hidden="1" customHeight="1"/>
    <row r="1437" ht="12" hidden="1" customHeight="1"/>
    <row r="1438" ht="12" hidden="1" customHeight="1"/>
    <row r="1439" ht="12" hidden="1" customHeight="1"/>
    <row r="1440" ht="12" hidden="1" customHeight="1"/>
    <row r="1441" ht="12" hidden="1" customHeight="1"/>
    <row r="1442" ht="12" hidden="1" customHeight="1"/>
    <row r="1443" ht="12" hidden="1" customHeight="1"/>
    <row r="1444" ht="12" hidden="1" customHeight="1"/>
    <row r="1445" ht="12" hidden="1" customHeight="1"/>
    <row r="1446" ht="12" hidden="1" customHeight="1"/>
    <row r="1447" ht="12" hidden="1" customHeight="1"/>
    <row r="1448" ht="12" hidden="1" customHeight="1"/>
    <row r="1449" ht="12" hidden="1" customHeight="1"/>
    <row r="1450" ht="12" hidden="1" customHeight="1"/>
    <row r="1451" ht="12" hidden="1" customHeight="1"/>
    <row r="1452" ht="12" hidden="1" customHeight="1"/>
    <row r="1453" ht="12" hidden="1" customHeight="1"/>
    <row r="1454" ht="12" hidden="1" customHeight="1"/>
    <row r="1455" ht="12" hidden="1" customHeight="1"/>
    <row r="1456" ht="12" hidden="1" customHeight="1"/>
    <row r="1457" ht="12" hidden="1" customHeight="1"/>
    <row r="1458" ht="12" hidden="1" customHeight="1"/>
    <row r="1459" ht="12" hidden="1" customHeight="1"/>
    <row r="1460" ht="12" hidden="1" customHeight="1"/>
    <row r="1461" ht="12" hidden="1" customHeight="1"/>
    <row r="1462" ht="12" hidden="1" customHeight="1"/>
    <row r="1463" ht="12" hidden="1" customHeight="1"/>
    <row r="1464" ht="12" hidden="1" customHeight="1"/>
    <row r="1465" ht="12" hidden="1" customHeight="1"/>
    <row r="1466" ht="12" hidden="1" customHeight="1"/>
    <row r="1467" ht="12" hidden="1" customHeight="1"/>
    <row r="1468" ht="12" hidden="1" customHeight="1"/>
    <row r="1469" ht="12" hidden="1" customHeight="1"/>
    <row r="1470" ht="12" hidden="1" customHeight="1"/>
    <row r="1471" ht="12" hidden="1" customHeight="1"/>
    <row r="1472" ht="12" hidden="1" customHeight="1"/>
    <row r="1473" ht="12" hidden="1" customHeight="1"/>
    <row r="1474" ht="12" hidden="1" customHeight="1"/>
    <row r="1475" ht="12" hidden="1" customHeight="1"/>
    <row r="1476" ht="12" hidden="1" customHeight="1"/>
    <row r="1477" ht="12" hidden="1" customHeight="1"/>
    <row r="1478" ht="12" hidden="1" customHeight="1"/>
    <row r="1479" ht="12" hidden="1" customHeight="1"/>
    <row r="1480" ht="12" hidden="1" customHeight="1"/>
    <row r="1481" ht="12" hidden="1" customHeight="1"/>
    <row r="1482" ht="12" hidden="1" customHeight="1"/>
    <row r="1483" ht="12" hidden="1" customHeight="1"/>
    <row r="1484" ht="12" hidden="1" customHeight="1"/>
    <row r="1485" ht="12" hidden="1" customHeight="1"/>
    <row r="1486" ht="12" hidden="1" customHeight="1"/>
    <row r="1487" ht="12" hidden="1" customHeight="1"/>
    <row r="1488" ht="12" hidden="1" customHeight="1"/>
    <row r="1489" ht="12" hidden="1" customHeight="1"/>
    <row r="1490" ht="12" hidden="1" customHeight="1"/>
    <row r="1491" ht="12" hidden="1" customHeight="1"/>
    <row r="1492" ht="12" hidden="1" customHeight="1"/>
    <row r="1493" ht="12" hidden="1" customHeight="1"/>
    <row r="1494" ht="12" hidden="1" customHeight="1"/>
    <row r="1495" ht="12" hidden="1" customHeight="1"/>
    <row r="1496" ht="12" hidden="1" customHeight="1"/>
    <row r="1497" ht="12" hidden="1" customHeight="1"/>
    <row r="1498" ht="12" hidden="1" customHeight="1"/>
    <row r="1499" ht="12" hidden="1" customHeight="1"/>
    <row r="1500" ht="12" hidden="1" customHeight="1"/>
    <row r="1501" ht="12" hidden="1" customHeight="1"/>
    <row r="1502" ht="12" hidden="1" customHeight="1"/>
    <row r="1503" ht="12" hidden="1" customHeight="1"/>
    <row r="1504" ht="12" hidden="1" customHeight="1"/>
    <row r="1505" ht="12" hidden="1" customHeight="1"/>
    <row r="1506" ht="12" hidden="1" customHeight="1"/>
    <row r="1507" ht="12" hidden="1" customHeight="1"/>
    <row r="1508" ht="12" hidden="1" customHeight="1"/>
    <row r="1509" ht="12" hidden="1" customHeight="1"/>
    <row r="1510" ht="12" hidden="1" customHeight="1"/>
    <row r="1511" ht="12" hidden="1" customHeight="1"/>
    <row r="1512" ht="12" hidden="1" customHeight="1"/>
    <row r="1513" ht="12" hidden="1" customHeight="1"/>
    <row r="1514" ht="12" hidden="1" customHeight="1"/>
    <row r="1515" ht="12" hidden="1" customHeight="1"/>
    <row r="1516" ht="12" hidden="1" customHeight="1"/>
    <row r="1517" ht="12" hidden="1" customHeight="1"/>
    <row r="1518" ht="12" hidden="1" customHeight="1"/>
    <row r="1519" ht="12" hidden="1" customHeight="1"/>
    <row r="1520" ht="12" hidden="1" customHeight="1"/>
    <row r="1521" ht="12" hidden="1" customHeight="1"/>
    <row r="1522" ht="12" hidden="1" customHeight="1"/>
    <row r="1523" ht="12" hidden="1" customHeight="1"/>
    <row r="1524" ht="12" hidden="1" customHeight="1"/>
    <row r="1525" ht="12" hidden="1" customHeight="1"/>
    <row r="1526" ht="12" hidden="1" customHeight="1"/>
    <row r="1527" ht="12" hidden="1" customHeight="1"/>
    <row r="1528" ht="12" hidden="1" customHeight="1"/>
    <row r="1529" ht="12" hidden="1" customHeight="1"/>
    <row r="1530" ht="12" hidden="1" customHeight="1"/>
    <row r="1531" ht="12" hidden="1" customHeight="1"/>
    <row r="1532" ht="12" hidden="1" customHeight="1"/>
    <row r="1533" ht="12" hidden="1" customHeight="1"/>
    <row r="1534" ht="12" hidden="1" customHeight="1"/>
    <row r="1535" ht="12" hidden="1" customHeight="1"/>
    <row r="1536" ht="12" hidden="1" customHeight="1"/>
    <row r="1537" ht="12" hidden="1" customHeight="1"/>
    <row r="1538" ht="12" hidden="1" customHeight="1"/>
    <row r="1539" ht="12" hidden="1" customHeight="1"/>
    <row r="1540" ht="12" hidden="1" customHeight="1"/>
    <row r="1541" ht="12" hidden="1" customHeight="1"/>
    <row r="1542" ht="12" hidden="1" customHeight="1"/>
    <row r="1543" ht="12" hidden="1" customHeight="1"/>
    <row r="1544" ht="12" hidden="1" customHeight="1"/>
    <row r="1545" ht="12" hidden="1" customHeight="1"/>
    <row r="1546" ht="12" hidden="1" customHeight="1"/>
    <row r="1547" ht="12" hidden="1" customHeight="1"/>
    <row r="1548" ht="12" hidden="1" customHeight="1"/>
    <row r="1549" ht="12" hidden="1" customHeight="1"/>
    <row r="1550" ht="12" hidden="1" customHeight="1"/>
    <row r="1551" ht="12" hidden="1" customHeight="1"/>
    <row r="1552" ht="12" hidden="1" customHeight="1"/>
    <row r="1553" ht="12" hidden="1" customHeight="1"/>
    <row r="1554" ht="12" hidden="1" customHeight="1"/>
    <row r="1555" ht="12" hidden="1" customHeight="1"/>
    <row r="1556" ht="12" hidden="1" customHeight="1"/>
    <row r="1557" ht="12" hidden="1" customHeight="1"/>
    <row r="1558" ht="12" hidden="1" customHeight="1"/>
    <row r="1559" ht="12" hidden="1" customHeight="1"/>
    <row r="1560" ht="12" hidden="1" customHeight="1"/>
    <row r="1561" ht="12" hidden="1" customHeight="1"/>
    <row r="1562" ht="12" hidden="1" customHeight="1"/>
    <row r="1563" ht="12" hidden="1" customHeight="1"/>
    <row r="1564" ht="12" hidden="1" customHeight="1"/>
    <row r="1565" ht="12" hidden="1" customHeight="1"/>
    <row r="1566" ht="12" hidden="1" customHeight="1"/>
    <row r="1567" ht="12" hidden="1" customHeight="1"/>
    <row r="1568" ht="12" hidden="1" customHeight="1"/>
    <row r="1569" ht="12" hidden="1" customHeight="1"/>
    <row r="1570" ht="12" hidden="1" customHeight="1"/>
    <row r="1571" ht="12" hidden="1" customHeight="1"/>
    <row r="1572" ht="12" hidden="1" customHeight="1"/>
    <row r="1573" ht="12" hidden="1" customHeight="1"/>
    <row r="1574" ht="12" hidden="1" customHeight="1"/>
    <row r="1575" ht="12" hidden="1" customHeight="1"/>
    <row r="1576" ht="12" hidden="1" customHeight="1"/>
    <row r="1577" ht="12" hidden="1" customHeight="1"/>
    <row r="1578" ht="12" hidden="1" customHeight="1"/>
    <row r="1579" ht="12" hidden="1" customHeight="1"/>
    <row r="1580" ht="12" hidden="1" customHeight="1"/>
    <row r="1581" ht="12" hidden="1" customHeight="1"/>
    <row r="1582" ht="12" hidden="1" customHeight="1"/>
    <row r="1583" ht="12" hidden="1" customHeight="1"/>
    <row r="1584" ht="12" hidden="1" customHeight="1"/>
    <row r="1585" ht="12" hidden="1" customHeight="1"/>
    <row r="1586" ht="12" hidden="1" customHeight="1"/>
    <row r="1587" ht="12" hidden="1" customHeight="1"/>
    <row r="1588" ht="12" hidden="1" customHeight="1"/>
    <row r="1589" ht="12" hidden="1" customHeight="1"/>
    <row r="1590" ht="12" hidden="1" customHeight="1"/>
    <row r="1591" ht="12" hidden="1" customHeight="1"/>
    <row r="1592" ht="12" hidden="1" customHeight="1"/>
    <row r="1593" ht="12" hidden="1" customHeight="1"/>
    <row r="1594" ht="12" hidden="1" customHeight="1"/>
    <row r="1595" ht="12" hidden="1" customHeight="1"/>
    <row r="1596" ht="12" hidden="1" customHeight="1"/>
    <row r="1597" ht="12" hidden="1" customHeight="1"/>
    <row r="1598" ht="12" hidden="1" customHeight="1"/>
    <row r="1599" ht="12" hidden="1" customHeight="1"/>
    <row r="1600" ht="12" hidden="1" customHeight="1"/>
    <row r="1601" ht="12" hidden="1" customHeight="1"/>
    <row r="1602" ht="12" hidden="1" customHeight="1"/>
    <row r="1603" ht="12" hidden="1" customHeight="1"/>
    <row r="1604" ht="12" hidden="1" customHeight="1"/>
    <row r="1605" ht="12" hidden="1" customHeight="1"/>
    <row r="1606" ht="12" hidden="1" customHeight="1"/>
    <row r="1607" ht="12" hidden="1" customHeight="1"/>
    <row r="1608" ht="12" hidden="1" customHeight="1"/>
    <row r="1609" ht="12" hidden="1" customHeight="1"/>
    <row r="1610" ht="12" hidden="1" customHeight="1"/>
    <row r="1611" ht="12" hidden="1" customHeight="1"/>
    <row r="1612" ht="12" hidden="1" customHeight="1"/>
    <row r="1613" ht="12" hidden="1" customHeight="1"/>
    <row r="1614" ht="12" hidden="1" customHeight="1"/>
    <row r="1615" ht="12" hidden="1" customHeight="1"/>
    <row r="1616" ht="12" hidden="1" customHeight="1"/>
    <row r="1617" ht="12" hidden="1" customHeight="1"/>
    <row r="1618" ht="12" hidden="1" customHeight="1"/>
    <row r="1619" ht="12" hidden="1" customHeight="1"/>
    <row r="1620" ht="12" hidden="1" customHeight="1"/>
    <row r="1621" ht="12" hidden="1" customHeight="1"/>
    <row r="1622" ht="12" hidden="1" customHeight="1"/>
    <row r="1623" ht="12" hidden="1" customHeight="1"/>
    <row r="1624" ht="12" hidden="1" customHeight="1"/>
    <row r="1625" ht="12" hidden="1" customHeight="1"/>
    <row r="1626" ht="12" hidden="1" customHeight="1"/>
    <row r="1627" ht="12" hidden="1" customHeight="1"/>
    <row r="1628" ht="12" hidden="1" customHeight="1"/>
    <row r="1629" ht="12" hidden="1" customHeight="1"/>
    <row r="1630" ht="12" hidden="1" customHeight="1"/>
    <row r="1631" ht="12" hidden="1" customHeight="1"/>
    <row r="1632" ht="12" hidden="1" customHeight="1"/>
    <row r="1633" ht="12" hidden="1" customHeight="1"/>
    <row r="1634" ht="12" hidden="1" customHeight="1"/>
    <row r="1635" ht="12" hidden="1" customHeight="1"/>
    <row r="1636" ht="12" hidden="1" customHeight="1"/>
    <row r="1637" ht="12" hidden="1" customHeight="1"/>
    <row r="1638" ht="12" hidden="1" customHeight="1"/>
    <row r="1639" ht="12" hidden="1" customHeight="1"/>
    <row r="1640" ht="12" hidden="1" customHeight="1"/>
    <row r="1641" ht="12" hidden="1" customHeight="1"/>
    <row r="1642" ht="12" hidden="1" customHeight="1"/>
    <row r="1643" ht="12" hidden="1" customHeight="1"/>
    <row r="1644" ht="12" hidden="1" customHeight="1"/>
    <row r="1645" ht="12" hidden="1" customHeight="1"/>
    <row r="1646" ht="12" hidden="1" customHeight="1"/>
    <row r="1647" ht="12" hidden="1" customHeight="1"/>
    <row r="1648" ht="12" hidden="1" customHeight="1"/>
    <row r="1649" ht="12" hidden="1" customHeight="1"/>
    <row r="1650" ht="12" hidden="1" customHeight="1"/>
    <row r="1651" ht="12" hidden="1" customHeight="1"/>
    <row r="1652" ht="12" hidden="1" customHeight="1"/>
    <row r="1653" ht="12" hidden="1" customHeight="1"/>
    <row r="1654" ht="12" hidden="1" customHeight="1"/>
    <row r="1655" ht="12" hidden="1" customHeight="1"/>
    <row r="1656" ht="12" hidden="1" customHeight="1"/>
    <row r="1657" ht="12" hidden="1" customHeight="1"/>
    <row r="1658" ht="12" hidden="1" customHeight="1"/>
    <row r="1659" ht="12" hidden="1" customHeight="1"/>
    <row r="1660" ht="12" hidden="1" customHeight="1"/>
    <row r="1661" ht="12" hidden="1" customHeight="1"/>
    <row r="1662" ht="12" hidden="1" customHeight="1"/>
    <row r="1663" ht="12" hidden="1" customHeight="1"/>
    <row r="1664" ht="12" hidden="1" customHeight="1"/>
    <row r="1665" ht="12" hidden="1" customHeight="1"/>
    <row r="1666" ht="12" hidden="1" customHeight="1"/>
    <row r="1667" ht="12" hidden="1" customHeight="1"/>
    <row r="1668" ht="12" hidden="1" customHeight="1"/>
    <row r="1669" ht="12" hidden="1" customHeight="1"/>
    <row r="1670" ht="12" hidden="1" customHeight="1"/>
    <row r="1671" ht="12" hidden="1" customHeight="1"/>
    <row r="1672" ht="12" hidden="1" customHeight="1"/>
    <row r="1673" ht="12" hidden="1" customHeight="1"/>
    <row r="1674" ht="12" hidden="1" customHeight="1"/>
    <row r="1675" ht="12" hidden="1" customHeight="1"/>
    <row r="1676" ht="12" hidden="1" customHeight="1"/>
    <row r="1677" ht="12" hidden="1" customHeight="1"/>
    <row r="1678" ht="12" hidden="1" customHeight="1"/>
    <row r="1679" ht="12" hidden="1" customHeight="1"/>
    <row r="1680" ht="12" hidden="1" customHeight="1"/>
    <row r="1681" ht="12" hidden="1" customHeight="1"/>
    <row r="1682" ht="12" hidden="1" customHeight="1"/>
    <row r="1683" ht="12" hidden="1" customHeight="1"/>
    <row r="1684" ht="12" hidden="1" customHeight="1"/>
    <row r="1685" ht="12" hidden="1" customHeight="1"/>
    <row r="1686" ht="12" hidden="1" customHeight="1"/>
    <row r="1687" ht="12" hidden="1" customHeight="1"/>
    <row r="1688" ht="12" hidden="1" customHeight="1"/>
    <row r="1689" ht="12" hidden="1" customHeight="1"/>
    <row r="1690" ht="12" hidden="1" customHeight="1"/>
    <row r="1691" ht="12" hidden="1" customHeight="1"/>
    <row r="1692" ht="12" hidden="1" customHeight="1"/>
    <row r="1693" ht="12" hidden="1" customHeight="1"/>
    <row r="1694" ht="12" hidden="1" customHeight="1"/>
    <row r="1695" ht="12" hidden="1" customHeight="1"/>
    <row r="1696" ht="12" hidden="1" customHeight="1"/>
    <row r="1697" ht="12" hidden="1" customHeight="1"/>
    <row r="1698" ht="12" hidden="1" customHeight="1"/>
    <row r="1699" ht="12" hidden="1" customHeight="1"/>
    <row r="1700" ht="12" hidden="1" customHeight="1"/>
    <row r="1701" ht="12" hidden="1" customHeight="1"/>
    <row r="1702" ht="12" hidden="1" customHeight="1"/>
    <row r="1703" ht="12" hidden="1" customHeight="1"/>
    <row r="1704" ht="12" hidden="1" customHeight="1"/>
    <row r="1705" ht="12" hidden="1" customHeight="1"/>
    <row r="1706" ht="12" hidden="1" customHeight="1"/>
    <row r="1707" ht="12" hidden="1" customHeight="1"/>
    <row r="1708" ht="12" hidden="1" customHeight="1"/>
    <row r="1709" ht="12" hidden="1" customHeight="1"/>
    <row r="1710" ht="12" hidden="1" customHeight="1"/>
    <row r="1711" ht="12" hidden="1" customHeight="1"/>
    <row r="1712" ht="12" hidden="1" customHeight="1"/>
    <row r="1713" ht="12" hidden="1" customHeight="1"/>
    <row r="1714" ht="12" hidden="1" customHeight="1"/>
    <row r="1715" ht="12" hidden="1" customHeight="1"/>
    <row r="1716" ht="12" hidden="1" customHeight="1"/>
    <row r="1717" ht="12" hidden="1" customHeight="1"/>
    <row r="1718" ht="12" hidden="1" customHeight="1"/>
    <row r="1719" ht="12" hidden="1" customHeight="1"/>
    <row r="1720" ht="12" hidden="1" customHeight="1"/>
    <row r="1721" ht="12" hidden="1" customHeight="1"/>
    <row r="1722" ht="12" hidden="1" customHeight="1"/>
    <row r="1723" ht="12" hidden="1" customHeight="1"/>
    <row r="1724" ht="12" hidden="1" customHeight="1"/>
    <row r="1725" ht="12" hidden="1" customHeight="1"/>
    <row r="1726" ht="12" hidden="1" customHeight="1"/>
    <row r="1727" ht="12" hidden="1" customHeight="1"/>
    <row r="1728" ht="12" hidden="1" customHeight="1"/>
    <row r="1729" ht="12" hidden="1" customHeight="1"/>
    <row r="1730" ht="12" hidden="1" customHeight="1"/>
    <row r="1731" ht="12" hidden="1" customHeight="1"/>
    <row r="1732" ht="12" hidden="1" customHeight="1"/>
    <row r="1733" ht="12" hidden="1" customHeight="1"/>
    <row r="1734" ht="12" hidden="1" customHeight="1"/>
    <row r="1735" ht="12" hidden="1" customHeight="1"/>
    <row r="1736" ht="12" hidden="1" customHeight="1"/>
    <row r="1737" ht="12" hidden="1" customHeight="1"/>
    <row r="1738" ht="12" hidden="1" customHeight="1"/>
    <row r="1739" ht="12" hidden="1" customHeight="1"/>
    <row r="1740" ht="12" hidden="1" customHeight="1"/>
    <row r="1741" ht="12" hidden="1" customHeight="1"/>
    <row r="1742" ht="12" hidden="1" customHeight="1"/>
    <row r="1743" ht="12" hidden="1" customHeight="1"/>
    <row r="1744" ht="12" hidden="1" customHeight="1"/>
    <row r="1745" ht="12" hidden="1" customHeight="1"/>
    <row r="1746" ht="12" hidden="1" customHeight="1"/>
    <row r="1747" ht="12" hidden="1" customHeight="1"/>
    <row r="1748" ht="12" hidden="1" customHeight="1"/>
    <row r="1749" ht="12" hidden="1" customHeight="1"/>
    <row r="1750" ht="12" hidden="1" customHeight="1"/>
    <row r="1751" ht="12" hidden="1" customHeight="1"/>
    <row r="1752" ht="12" hidden="1" customHeight="1"/>
    <row r="1753" ht="12" hidden="1" customHeight="1"/>
    <row r="1754" ht="12" hidden="1" customHeight="1"/>
    <row r="1755" ht="12" hidden="1" customHeight="1"/>
    <row r="1756" ht="12" hidden="1" customHeight="1"/>
    <row r="1757" ht="12" hidden="1" customHeight="1"/>
    <row r="1758" ht="12" hidden="1" customHeight="1"/>
    <row r="1759" ht="12" hidden="1" customHeight="1"/>
    <row r="1760" ht="12" hidden="1" customHeight="1"/>
    <row r="1761" ht="12" hidden="1" customHeight="1"/>
    <row r="1762" ht="12" hidden="1" customHeight="1"/>
    <row r="1763" ht="12" hidden="1" customHeight="1"/>
    <row r="1764" ht="12" hidden="1" customHeight="1"/>
    <row r="1765" ht="12" hidden="1" customHeight="1"/>
    <row r="1766" ht="12" hidden="1" customHeight="1"/>
    <row r="1767" ht="12" hidden="1" customHeight="1"/>
    <row r="1768" ht="12" hidden="1" customHeight="1"/>
    <row r="1769" ht="12" hidden="1" customHeight="1"/>
    <row r="1770" ht="12" hidden="1" customHeight="1"/>
    <row r="1771" ht="12" hidden="1" customHeight="1"/>
    <row r="1772" ht="12" hidden="1" customHeight="1"/>
    <row r="1773" ht="12" hidden="1" customHeight="1"/>
    <row r="1774" ht="12" hidden="1" customHeight="1"/>
    <row r="1775" ht="12" hidden="1" customHeight="1"/>
    <row r="1776" ht="12" hidden="1" customHeight="1"/>
    <row r="1777" ht="12" hidden="1" customHeight="1"/>
    <row r="1778" ht="12" hidden="1" customHeight="1"/>
    <row r="1779" ht="12" hidden="1" customHeight="1"/>
    <row r="1780" ht="12" hidden="1" customHeight="1"/>
    <row r="1781" ht="12" hidden="1" customHeight="1"/>
    <row r="1782" ht="12" hidden="1" customHeight="1"/>
    <row r="1783" ht="12" hidden="1" customHeight="1"/>
    <row r="1784" ht="12" hidden="1" customHeight="1"/>
    <row r="1785" ht="12" hidden="1" customHeight="1"/>
    <row r="1786" ht="12" hidden="1" customHeight="1"/>
    <row r="1787" ht="12" hidden="1" customHeight="1"/>
    <row r="1788" ht="12" hidden="1" customHeight="1"/>
    <row r="1789" ht="12" hidden="1" customHeight="1"/>
    <row r="1790" ht="12" hidden="1" customHeight="1"/>
    <row r="1791" ht="12" hidden="1" customHeight="1"/>
    <row r="1792" ht="12" hidden="1" customHeight="1"/>
    <row r="1793" ht="12" hidden="1" customHeight="1"/>
    <row r="1794" ht="12" hidden="1" customHeight="1"/>
    <row r="1795" ht="12" hidden="1" customHeight="1"/>
    <row r="1796" ht="12" hidden="1" customHeight="1"/>
    <row r="1797" ht="12" hidden="1" customHeight="1"/>
    <row r="1798" ht="12" hidden="1" customHeight="1"/>
    <row r="1799" ht="12" hidden="1" customHeight="1"/>
    <row r="1800" ht="12" hidden="1" customHeight="1"/>
    <row r="1801" ht="12" hidden="1" customHeight="1"/>
    <row r="1802" ht="12" hidden="1" customHeight="1"/>
    <row r="1803" ht="12" hidden="1" customHeight="1"/>
    <row r="1804" ht="12" hidden="1" customHeight="1"/>
    <row r="1805" ht="12" hidden="1" customHeight="1"/>
    <row r="1806" ht="12" hidden="1" customHeight="1"/>
    <row r="1807" ht="12" hidden="1" customHeight="1"/>
    <row r="1808" ht="12" hidden="1" customHeight="1"/>
    <row r="1809" ht="12" hidden="1" customHeight="1"/>
    <row r="1810" ht="12" hidden="1" customHeight="1"/>
    <row r="1811" ht="12" hidden="1" customHeight="1"/>
    <row r="1812" ht="12" hidden="1" customHeight="1"/>
    <row r="1813" ht="12" hidden="1" customHeight="1"/>
    <row r="1814" ht="12" hidden="1" customHeight="1"/>
    <row r="1815" ht="12" hidden="1" customHeight="1"/>
    <row r="1816" ht="12" hidden="1" customHeight="1"/>
    <row r="1817" ht="12" hidden="1" customHeight="1"/>
    <row r="1818" ht="12" hidden="1" customHeight="1"/>
    <row r="1819" ht="12" hidden="1" customHeight="1"/>
    <row r="1820" ht="12" hidden="1" customHeight="1"/>
    <row r="1821" ht="12" hidden="1" customHeight="1"/>
    <row r="1822" ht="12" hidden="1" customHeight="1"/>
    <row r="1823" ht="12" hidden="1" customHeight="1"/>
    <row r="1824" ht="12" hidden="1" customHeight="1"/>
    <row r="1825" ht="12" hidden="1" customHeight="1"/>
    <row r="1826" ht="12" hidden="1" customHeight="1"/>
    <row r="1827" ht="12" hidden="1" customHeight="1"/>
    <row r="1828" ht="12" hidden="1" customHeight="1"/>
    <row r="1829" ht="12" hidden="1" customHeight="1"/>
    <row r="1830" ht="12" hidden="1" customHeight="1"/>
    <row r="1831" ht="12" hidden="1" customHeight="1"/>
    <row r="1832" ht="12" hidden="1" customHeight="1"/>
    <row r="1833" ht="12" hidden="1" customHeight="1"/>
    <row r="1834" ht="12" hidden="1" customHeight="1"/>
    <row r="1835" ht="12" hidden="1" customHeight="1"/>
    <row r="1836" ht="12" hidden="1" customHeight="1"/>
    <row r="1837" ht="12" hidden="1" customHeight="1"/>
    <row r="1838" ht="12" hidden="1" customHeight="1"/>
    <row r="1839" ht="12" hidden="1" customHeight="1"/>
    <row r="1840" ht="12" hidden="1" customHeight="1"/>
    <row r="1841" ht="12" hidden="1" customHeight="1"/>
    <row r="1842" ht="12" hidden="1" customHeight="1"/>
    <row r="1843" ht="12" hidden="1" customHeight="1"/>
    <row r="1844" ht="12" hidden="1" customHeight="1"/>
    <row r="1845" ht="12" hidden="1" customHeight="1"/>
    <row r="1846" ht="12" hidden="1" customHeight="1"/>
    <row r="1847" ht="12" hidden="1" customHeight="1"/>
    <row r="1848" ht="12" hidden="1" customHeight="1"/>
    <row r="1849" ht="12" hidden="1" customHeight="1"/>
    <row r="1850" ht="12" hidden="1" customHeight="1"/>
    <row r="1851" ht="12" hidden="1" customHeight="1"/>
    <row r="1852" ht="12" hidden="1" customHeight="1"/>
    <row r="1853" ht="12" hidden="1" customHeight="1"/>
    <row r="1854" ht="12" hidden="1" customHeight="1"/>
    <row r="1855" ht="12" hidden="1" customHeight="1"/>
    <row r="1856" ht="12" hidden="1" customHeight="1"/>
    <row r="1857" ht="12" hidden="1" customHeight="1"/>
    <row r="1858" ht="12" hidden="1" customHeight="1"/>
    <row r="1859" ht="12" hidden="1" customHeight="1"/>
    <row r="1860" ht="12" hidden="1" customHeight="1"/>
    <row r="1861" ht="12" hidden="1" customHeight="1"/>
    <row r="1862" ht="12" hidden="1" customHeight="1"/>
    <row r="1863" ht="12" hidden="1" customHeight="1"/>
    <row r="1864" ht="12" hidden="1" customHeight="1"/>
    <row r="1865" ht="12" hidden="1" customHeight="1"/>
    <row r="1866" ht="12" hidden="1" customHeight="1"/>
    <row r="1867" ht="12" hidden="1" customHeight="1"/>
    <row r="1868" ht="12" hidden="1" customHeight="1"/>
    <row r="1869" ht="12" hidden="1" customHeight="1"/>
    <row r="1870" ht="12" hidden="1" customHeight="1"/>
    <row r="1871" ht="12" hidden="1" customHeight="1"/>
    <row r="1872" ht="12" hidden="1" customHeight="1"/>
    <row r="1873" ht="12" hidden="1" customHeight="1"/>
    <row r="1874" ht="12" hidden="1" customHeight="1"/>
    <row r="1875" ht="12" hidden="1" customHeight="1"/>
    <row r="1876" ht="12" hidden="1" customHeight="1"/>
    <row r="1877" ht="12" hidden="1" customHeight="1"/>
    <row r="1878" ht="12" hidden="1" customHeight="1"/>
    <row r="1879" ht="12" hidden="1" customHeight="1"/>
    <row r="1880" ht="12" hidden="1" customHeight="1"/>
    <row r="1881" ht="12" hidden="1" customHeight="1"/>
    <row r="1882" ht="12" hidden="1" customHeight="1"/>
    <row r="1883" ht="12" hidden="1" customHeight="1"/>
    <row r="1884" ht="12" hidden="1" customHeight="1"/>
    <row r="1885" ht="12" hidden="1" customHeight="1"/>
    <row r="1886" ht="12" hidden="1" customHeight="1"/>
    <row r="1887" ht="12" hidden="1" customHeight="1"/>
    <row r="1888" ht="12" hidden="1" customHeight="1"/>
    <row r="1889" ht="12" hidden="1" customHeight="1"/>
    <row r="1890" ht="12" hidden="1" customHeight="1"/>
    <row r="1891" ht="12" hidden="1" customHeight="1"/>
    <row r="1892" ht="12" hidden="1" customHeight="1"/>
    <row r="1893" ht="12" hidden="1" customHeight="1"/>
    <row r="1894" ht="12" hidden="1" customHeight="1"/>
    <row r="1895" ht="12" hidden="1" customHeight="1"/>
    <row r="1896" ht="12" hidden="1" customHeight="1"/>
    <row r="1897" ht="12" hidden="1" customHeight="1"/>
    <row r="1898" ht="12" hidden="1" customHeight="1"/>
    <row r="1899" ht="12" hidden="1" customHeight="1"/>
    <row r="1900" ht="12" hidden="1" customHeight="1"/>
    <row r="1901" ht="12" hidden="1" customHeight="1"/>
    <row r="1902" ht="12" hidden="1" customHeight="1"/>
    <row r="1903" ht="12" hidden="1" customHeight="1"/>
    <row r="1904" ht="12" hidden="1" customHeight="1"/>
    <row r="1905" ht="12" hidden="1" customHeight="1"/>
    <row r="1906" ht="12" hidden="1" customHeight="1"/>
    <row r="1907" ht="12" hidden="1" customHeight="1"/>
    <row r="1908" ht="12" hidden="1" customHeight="1"/>
    <row r="1909" ht="12" hidden="1" customHeight="1"/>
    <row r="1910" ht="12" hidden="1" customHeight="1"/>
    <row r="1911" ht="12" hidden="1" customHeight="1"/>
    <row r="1912" ht="12" hidden="1" customHeight="1"/>
    <row r="1913" ht="12" hidden="1" customHeight="1"/>
    <row r="1914" ht="12" hidden="1" customHeight="1"/>
    <row r="1915" ht="12" hidden="1" customHeight="1"/>
    <row r="1916" ht="12" hidden="1" customHeight="1"/>
    <row r="1917" ht="12" hidden="1" customHeight="1"/>
    <row r="1918" ht="12" hidden="1" customHeight="1"/>
    <row r="1919" ht="12" hidden="1" customHeight="1"/>
    <row r="1920" ht="12" hidden="1" customHeight="1"/>
    <row r="1921" ht="12" hidden="1" customHeight="1"/>
    <row r="1922" ht="12" hidden="1" customHeight="1"/>
    <row r="1923" ht="12" hidden="1" customHeight="1"/>
    <row r="1924" ht="12" hidden="1" customHeight="1"/>
    <row r="1925" ht="12" hidden="1" customHeight="1"/>
    <row r="1926" ht="12" hidden="1" customHeight="1"/>
    <row r="1927" ht="12" hidden="1" customHeight="1"/>
    <row r="1928" ht="12" hidden="1" customHeight="1"/>
    <row r="1929" ht="12" hidden="1" customHeight="1"/>
    <row r="1930" ht="12" hidden="1" customHeight="1"/>
    <row r="1931" ht="12" hidden="1" customHeight="1"/>
    <row r="1932" ht="12" hidden="1" customHeight="1"/>
    <row r="1933" ht="12" hidden="1" customHeight="1"/>
    <row r="1934" ht="12" hidden="1" customHeight="1"/>
    <row r="1935" ht="12" hidden="1" customHeight="1"/>
    <row r="1936" ht="12" hidden="1" customHeight="1"/>
    <row r="1937" ht="12" hidden="1" customHeight="1"/>
    <row r="1938" ht="12" hidden="1" customHeight="1"/>
    <row r="1939" ht="12" hidden="1" customHeight="1"/>
    <row r="1940" ht="12" hidden="1" customHeight="1"/>
    <row r="1941" ht="12" hidden="1" customHeight="1"/>
    <row r="1942" ht="12" hidden="1" customHeight="1"/>
    <row r="1943" ht="12" hidden="1" customHeight="1"/>
    <row r="1944" ht="12" hidden="1" customHeight="1"/>
    <row r="1945" ht="12" hidden="1" customHeight="1"/>
    <row r="1946" ht="12" hidden="1" customHeight="1"/>
    <row r="1947" ht="12" hidden="1" customHeight="1"/>
    <row r="1948" ht="12" hidden="1" customHeight="1"/>
    <row r="1949" ht="12" hidden="1" customHeight="1"/>
    <row r="1950" ht="12" hidden="1" customHeight="1"/>
    <row r="1951" ht="12" hidden="1" customHeight="1"/>
    <row r="1952" ht="12" hidden="1" customHeight="1"/>
    <row r="1953" ht="12" hidden="1" customHeight="1"/>
    <row r="1954" ht="12" hidden="1" customHeight="1"/>
    <row r="1955" ht="12" hidden="1" customHeight="1"/>
    <row r="1956" ht="12" hidden="1" customHeight="1"/>
    <row r="1957" ht="12" hidden="1" customHeight="1"/>
    <row r="1958" ht="12" hidden="1" customHeight="1"/>
    <row r="1959" ht="12" hidden="1" customHeight="1"/>
    <row r="1960" ht="12" hidden="1" customHeight="1"/>
    <row r="1961" ht="12" hidden="1" customHeight="1"/>
    <row r="1962" ht="12" hidden="1" customHeight="1"/>
    <row r="1963" ht="12" hidden="1" customHeight="1"/>
    <row r="1964" ht="12" hidden="1" customHeight="1"/>
    <row r="1965" ht="12" hidden="1" customHeight="1"/>
    <row r="1966" ht="12" hidden="1" customHeight="1"/>
    <row r="1967" ht="12" hidden="1" customHeight="1"/>
    <row r="1968" ht="12" hidden="1" customHeight="1"/>
    <row r="1969" ht="12" hidden="1" customHeight="1"/>
    <row r="1970" ht="12" hidden="1" customHeight="1"/>
    <row r="1971" ht="12" hidden="1" customHeight="1"/>
    <row r="1972" ht="12" hidden="1" customHeight="1"/>
    <row r="1973" ht="12" hidden="1" customHeight="1"/>
    <row r="1974" ht="12" hidden="1" customHeight="1"/>
    <row r="1975" ht="12" hidden="1" customHeight="1"/>
    <row r="1976" ht="12" hidden="1" customHeight="1"/>
    <row r="1977" ht="12" hidden="1" customHeight="1"/>
    <row r="1978" ht="12" hidden="1" customHeight="1"/>
    <row r="1979" ht="12" hidden="1" customHeight="1"/>
    <row r="1980" ht="12" hidden="1" customHeight="1"/>
    <row r="1981" ht="12" hidden="1" customHeight="1"/>
    <row r="1982" ht="12" hidden="1" customHeight="1"/>
    <row r="1983" ht="12" hidden="1" customHeight="1"/>
    <row r="1984" ht="12" hidden="1" customHeight="1"/>
    <row r="1985" ht="12" hidden="1" customHeight="1"/>
    <row r="1986" ht="12" hidden="1" customHeight="1"/>
    <row r="1987" ht="12" hidden="1" customHeight="1"/>
    <row r="1988" ht="12" hidden="1" customHeight="1"/>
    <row r="1989" ht="12" hidden="1" customHeight="1"/>
    <row r="1990" ht="12" hidden="1" customHeight="1"/>
    <row r="1991" ht="12" hidden="1" customHeight="1"/>
    <row r="1992" ht="12" hidden="1" customHeight="1"/>
    <row r="1993" ht="12" hidden="1" customHeight="1"/>
    <row r="1994" ht="12" hidden="1" customHeight="1"/>
    <row r="1995" ht="12" hidden="1" customHeight="1"/>
    <row r="1996" ht="12" hidden="1" customHeight="1"/>
    <row r="1997" ht="12" hidden="1" customHeight="1"/>
    <row r="1998" ht="12" hidden="1" customHeight="1"/>
    <row r="1999" ht="12" hidden="1" customHeight="1"/>
    <row r="2000" ht="12" hidden="1" customHeight="1"/>
    <row r="2001" ht="12" hidden="1" customHeight="1"/>
    <row r="2002" ht="12" hidden="1" customHeight="1"/>
    <row r="2003" ht="12" hidden="1" customHeight="1"/>
    <row r="2004" ht="12" hidden="1" customHeight="1"/>
    <row r="2005" ht="12" hidden="1" customHeight="1"/>
    <row r="2006" ht="12" hidden="1" customHeight="1"/>
    <row r="2007" ht="12" hidden="1" customHeight="1"/>
    <row r="2008" ht="12" hidden="1" customHeight="1"/>
    <row r="2009" ht="12" hidden="1" customHeight="1"/>
    <row r="2010" ht="12" hidden="1" customHeight="1"/>
    <row r="2011" ht="12" hidden="1" customHeight="1"/>
    <row r="2012" ht="12" hidden="1" customHeight="1"/>
    <row r="2013" ht="12" hidden="1" customHeight="1"/>
    <row r="2014" ht="12" hidden="1" customHeight="1"/>
    <row r="2015" ht="12" hidden="1" customHeight="1"/>
    <row r="2016" ht="12" hidden="1" customHeight="1"/>
    <row r="2017" ht="12" hidden="1" customHeight="1"/>
    <row r="2018" ht="12" hidden="1" customHeight="1"/>
    <row r="2019" ht="12" hidden="1" customHeight="1"/>
    <row r="2020" ht="12" hidden="1" customHeight="1"/>
    <row r="2021" ht="12" hidden="1" customHeight="1"/>
    <row r="2022" ht="12" hidden="1" customHeight="1"/>
    <row r="2023" ht="12" hidden="1" customHeight="1"/>
    <row r="2024" ht="12" hidden="1" customHeight="1"/>
    <row r="2025" ht="12" hidden="1" customHeight="1"/>
    <row r="2026" ht="12" hidden="1" customHeight="1"/>
    <row r="2027" ht="12" hidden="1" customHeight="1"/>
    <row r="2028" ht="12" hidden="1" customHeight="1"/>
    <row r="2029" ht="12" hidden="1" customHeight="1"/>
    <row r="2030" ht="12" hidden="1" customHeight="1"/>
    <row r="2031" ht="12" hidden="1" customHeight="1"/>
    <row r="2032" ht="12" hidden="1" customHeight="1"/>
    <row r="2033" ht="12" hidden="1" customHeight="1"/>
    <row r="2034" ht="12" hidden="1" customHeight="1"/>
    <row r="2035" ht="12" hidden="1" customHeight="1"/>
    <row r="2036" ht="12" hidden="1" customHeight="1"/>
    <row r="2037" ht="12" hidden="1" customHeight="1"/>
    <row r="2038" ht="12" hidden="1" customHeight="1"/>
    <row r="2039" ht="12" hidden="1" customHeight="1"/>
    <row r="2040" ht="12" hidden="1" customHeight="1"/>
    <row r="2041" ht="12" hidden="1" customHeight="1"/>
    <row r="2042" ht="12" hidden="1" customHeight="1"/>
    <row r="2043" ht="12" hidden="1" customHeight="1"/>
    <row r="2044" ht="12" hidden="1" customHeight="1"/>
    <row r="2045" ht="12" hidden="1" customHeight="1"/>
    <row r="2046" ht="12" hidden="1" customHeight="1"/>
    <row r="2047" ht="12" hidden="1" customHeight="1"/>
    <row r="2048" ht="12" hidden="1" customHeight="1"/>
    <row r="2049" ht="12" hidden="1" customHeight="1"/>
    <row r="2050" ht="12" hidden="1" customHeight="1"/>
    <row r="2051" ht="12" hidden="1" customHeight="1"/>
    <row r="2052" ht="12" hidden="1" customHeight="1"/>
    <row r="2053" ht="12" hidden="1" customHeight="1"/>
    <row r="2054" ht="12" hidden="1" customHeight="1"/>
    <row r="2055" ht="12" hidden="1" customHeight="1"/>
    <row r="2056" ht="12" hidden="1" customHeight="1"/>
    <row r="2057" ht="12" hidden="1" customHeight="1"/>
    <row r="2058" ht="12" hidden="1" customHeight="1"/>
    <row r="2059" ht="12" hidden="1" customHeight="1"/>
    <row r="2060" ht="12" hidden="1" customHeight="1"/>
    <row r="2061" ht="12" hidden="1" customHeight="1"/>
    <row r="2062" ht="12" hidden="1" customHeight="1"/>
    <row r="2063" ht="12" hidden="1" customHeight="1"/>
    <row r="2064" ht="12" hidden="1" customHeight="1"/>
    <row r="2065" ht="12" hidden="1" customHeight="1"/>
    <row r="2066" ht="12" hidden="1" customHeight="1"/>
    <row r="2067" ht="12" hidden="1" customHeight="1"/>
    <row r="2068" ht="12" hidden="1" customHeight="1"/>
    <row r="2069" ht="12" hidden="1" customHeight="1"/>
    <row r="2070" ht="12" hidden="1" customHeight="1"/>
    <row r="2071" ht="12" hidden="1" customHeight="1"/>
    <row r="2072" ht="12" hidden="1" customHeight="1"/>
    <row r="2073" ht="12" hidden="1" customHeight="1"/>
    <row r="2074" ht="12" hidden="1" customHeight="1"/>
    <row r="2075" ht="12" hidden="1" customHeight="1"/>
    <row r="2076" ht="12" hidden="1" customHeight="1"/>
    <row r="2077" ht="12" hidden="1" customHeight="1"/>
    <row r="2078" ht="12" hidden="1" customHeight="1"/>
    <row r="2079" ht="12" hidden="1" customHeight="1"/>
    <row r="2080" ht="12" hidden="1" customHeight="1"/>
    <row r="2081" ht="12" hidden="1" customHeight="1"/>
    <row r="2082" ht="12" hidden="1" customHeight="1"/>
    <row r="2083" ht="12" hidden="1" customHeight="1"/>
    <row r="2084" ht="12" hidden="1" customHeight="1"/>
    <row r="2085" ht="12" hidden="1" customHeight="1"/>
    <row r="2086" ht="12" hidden="1" customHeight="1"/>
    <row r="2087" ht="12" hidden="1" customHeight="1"/>
    <row r="2088" ht="12" hidden="1" customHeight="1"/>
    <row r="2089" ht="12" hidden="1" customHeight="1"/>
    <row r="2090" ht="12" hidden="1" customHeight="1"/>
    <row r="2091" ht="12" hidden="1" customHeight="1"/>
    <row r="2092" ht="12" hidden="1" customHeight="1"/>
    <row r="2093" ht="12" hidden="1" customHeight="1"/>
    <row r="2094" ht="12" hidden="1" customHeight="1"/>
    <row r="2095" ht="12" hidden="1" customHeight="1"/>
    <row r="2096" ht="12" hidden="1" customHeight="1"/>
    <row r="2097" ht="12" hidden="1" customHeight="1"/>
    <row r="2098" ht="12" hidden="1" customHeight="1"/>
    <row r="2099" ht="12" hidden="1" customHeight="1"/>
    <row r="2100" ht="12" hidden="1" customHeight="1"/>
    <row r="2101" ht="12" hidden="1" customHeight="1"/>
    <row r="2102" ht="12" hidden="1" customHeight="1"/>
    <row r="2103" ht="12" hidden="1" customHeight="1"/>
    <row r="2104" ht="12" hidden="1" customHeight="1"/>
    <row r="2105" ht="12" hidden="1" customHeight="1"/>
    <row r="2106" ht="12" hidden="1" customHeight="1"/>
    <row r="2107" ht="12" hidden="1" customHeight="1"/>
    <row r="2108" ht="12" hidden="1" customHeight="1"/>
    <row r="2109" ht="12" hidden="1" customHeight="1"/>
    <row r="2110" ht="12" hidden="1" customHeight="1"/>
    <row r="2111" ht="12" hidden="1" customHeight="1"/>
    <row r="2112" ht="12" hidden="1" customHeight="1"/>
    <row r="2113" ht="12" hidden="1" customHeight="1"/>
    <row r="2114" ht="12" hidden="1" customHeight="1"/>
    <row r="2115" ht="12" hidden="1" customHeight="1"/>
    <row r="2116" ht="12" hidden="1" customHeight="1"/>
    <row r="2117" ht="12" hidden="1" customHeight="1"/>
    <row r="2118" ht="12" hidden="1" customHeight="1"/>
    <row r="2119" ht="12" hidden="1" customHeight="1"/>
    <row r="2120" ht="12" hidden="1" customHeight="1"/>
    <row r="2121" ht="12" hidden="1" customHeight="1"/>
    <row r="2122" ht="12" hidden="1" customHeight="1"/>
    <row r="2123" ht="12" hidden="1" customHeight="1"/>
    <row r="2124" ht="12" hidden="1" customHeight="1"/>
    <row r="2125" ht="12" hidden="1" customHeight="1"/>
    <row r="2126" ht="12" hidden="1" customHeight="1"/>
    <row r="2127" ht="12" hidden="1" customHeight="1"/>
    <row r="2128" ht="12" hidden="1" customHeight="1"/>
    <row r="2129" ht="12" hidden="1" customHeight="1"/>
    <row r="2130" ht="12" hidden="1" customHeight="1"/>
    <row r="2131" ht="12" hidden="1" customHeight="1"/>
    <row r="2132" ht="12" hidden="1" customHeight="1"/>
    <row r="2133" ht="12" hidden="1" customHeight="1"/>
    <row r="2134" ht="12" hidden="1" customHeight="1"/>
    <row r="2135" ht="12" hidden="1" customHeight="1"/>
    <row r="2136" ht="12" hidden="1" customHeight="1"/>
    <row r="2137" ht="12" hidden="1" customHeight="1"/>
    <row r="2138" ht="12" hidden="1" customHeight="1"/>
    <row r="2139" ht="12" hidden="1" customHeight="1"/>
    <row r="2140" ht="12" hidden="1" customHeight="1"/>
    <row r="2141" ht="12" hidden="1" customHeight="1"/>
    <row r="2142" ht="12" hidden="1" customHeight="1"/>
    <row r="2143" ht="12" hidden="1" customHeight="1"/>
    <row r="2144" ht="12" hidden="1" customHeight="1"/>
    <row r="2145" ht="12" hidden="1" customHeight="1"/>
    <row r="2146" ht="12" hidden="1" customHeight="1"/>
    <row r="2147" ht="12" hidden="1" customHeight="1"/>
    <row r="2148" ht="12" hidden="1" customHeight="1"/>
    <row r="2149" ht="12" hidden="1" customHeight="1"/>
    <row r="2150" ht="12" hidden="1" customHeight="1"/>
    <row r="2151" ht="12" hidden="1" customHeight="1"/>
    <row r="2152" ht="12" hidden="1" customHeight="1"/>
    <row r="2153" ht="12" hidden="1" customHeight="1"/>
    <row r="2154" ht="12" hidden="1" customHeight="1"/>
    <row r="2155" ht="12" hidden="1" customHeight="1"/>
    <row r="2156" ht="12" hidden="1" customHeight="1"/>
    <row r="2157" ht="12" hidden="1" customHeight="1"/>
    <row r="2158" ht="12" hidden="1" customHeight="1"/>
    <row r="2159" ht="12" hidden="1" customHeight="1"/>
    <row r="2160" ht="12" hidden="1" customHeight="1"/>
    <row r="2161" ht="12" hidden="1" customHeight="1"/>
    <row r="2162" ht="12" hidden="1" customHeight="1"/>
    <row r="2163" ht="12" hidden="1" customHeight="1"/>
    <row r="2164" ht="12" hidden="1" customHeight="1"/>
    <row r="2165" ht="12" hidden="1" customHeight="1"/>
    <row r="2166" ht="12" hidden="1" customHeight="1"/>
    <row r="2167" ht="12" hidden="1" customHeight="1"/>
    <row r="2168" ht="12" hidden="1" customHeight="1"/>
    <row r="2169" ht="12" hidden="1" customHeight="1"/>
    <row r="2170" ht="12" hidden="1" customHeight="1"/>
    <row r="2171" ht="12" hidden="1" customHeight="1"/>
    <row r="2172" ht="12" hidden="1" customHeight="1"/>
    <row r="2173" ht="12" hidden="1" customHeight="1"/>
    <row r="2174" ht="12" hidden="1" customHeight="1"/>
    <row r="2175" ht="12" hidden="1" customHeight="1"/>
    <row r="2176" ht="12" hidden="1" customHeight="1"/>
    <row r="2177" ht="12" hidden="1" customHeight="1"/>
    <row r="2178" ht="12" hidden="1" customHeight="1"/>
    <row r="2179" ht="12" hidden="1" customHeight="1"/>
    <row r="2180" ht="12" hidden="1" customHeight="1"/>
    <row r="2181" ht="12" hidden="1" customHeight="1"/>
    <row r="2182" ht="12" hidden="1" customHeight="1"/>
    <row r="2183" ht="12" hidden="1" customHeight="1"/>
    <row r="2184" ht="12" hidden="1" customHeight="1"/>
    <row r="2185" ht="12" hidden="1" customHeight="1"/>
    <row r="2186" ht="12" hidden="1" customHeight="1"/>
    <row r="2187" ht="12" hidden="1" customHeight="1"/>
    <row r="2188" ht="12" hidden="1" customHeight="1"/>
    <row r="2189" ht="12" hidden="1" customHeight="1"/>
    <row r="2190" ht="12" hidden="1" customHeight="1"/>
    <row r="2191" ht="12" hidden="1" customHeight="1"/>
    <row r="2192" ht="12" hidden="1" customHeight="1"/>
    <row r="2193" ht="12" hidden="1" customHeight="1"/>
    <row r="2194" ht="12" hidden="1" customHeight="1"/>
    <row r="2195" ht="12" hidden="1" customHeight="1"/>
    <row r="2196" ht="12" hidden="1" customHeight="1"/>
    <row r="2197" ht="12" hidden="1" customHeight="1"/>
    <row r="2198" ht="12" hidden="1" customHeight="1"/>
    <row r="2199" ht="12" hidden="1" customHeight="1"/>
    <row r="2200" ht="12" hidden="1" customHeight="1"/>
    <row r="2201" ht="12" hidden="1" customHeight="1"/>
    <row r="2202" ht="12" hidden="1" customHeight="1"/>
    <row r="2203" ht="12" hidden="1" customHeight="1"/>
    <row r="2204" ht="12" hidden="1" customHeight="1"/>
    <row r="2205" ht="12" hidden="1" customHeight="1"/>
    <row r="2206" ht="12" hidden="1" customHeight="1"/>
    <row r="2207" ht="12" hidden="1" customHeight="1"/>
    <row r="2208" ht="12" hidden="1" customHeight="1"/>
    <row r="2209" ht="12" hidden="1" customHeight="1"/>
    <row r="2210" ht="12" hidden="1" customHeight="1"/>
    <row r="2211" ht="12" hidden="1" customHeight="1"/>
    <row r="2212" ht="12" hidden="1" customHeight="1"/>
    <row r="2213" ht="12" hidden="1" customHeight="1"/>
    <row r="2214" ht="12" hidden="1" customHeight="1"/>
    <row r="2215" ht="12" hidden="1" customHeight="1"/>
    <row r="2216" ht="12" hidden="1" customHeight="1"/>
    <row r="2217" ht="12" hidden="1" customHeight="1"/>
    <row r="2218" ht="12" hidden="1" customHeight="1"/>
    <row r="2219" ht="12" hidden="1" customHeight="1"/>
    <row r="2220" ht="12" hidden="1" customHeight="1"/>
    <row r="2221" ht="12" hidden="1" customHeight="1"/>
    <row r="2222" ht="12" hidden="1" customHeight="1"/>
    <row r="2223" ht="12" hidden="1" customHeight="1"/>
    <row r="2224" ht="12" hidden="1" customHeight="1"/>
    <row r="2225" ht="12" hidden="1" customHeight="1"/>
    <row r="2226" ht="12" hidden="1" customHeight="1"/>
    <row r="2227" ht="12" hidden="1" customHeight="1"/>
    <row r="2228" ht="12" hidden="1" customHeight="1"/>
    <row r="2229" ht="12" hidden="1" customHeight="1"/>
    <row r="2230" ht="12" hidden="1" customHeight="1"/>
    <row r="2231" ht="12" hidden="1" customHeight="1"/>
    <row r="2232" ht="12" hidden="1" customHeight="1"/>
    <row r="2233" ht="12" hidden="1" customHeight="1"/>
    <row r="2234" ht="12" hidden="1" customHeight="1"/>
    <row r="2235" ht="12" hidden="1" customHeight="1"/>
    <row r="2236" ht="12" hidden="1" customHeight="1"/>
    <row r="2237" ht="12" hidden="1" customHeight="1"/>
    <row r="2238" ht="12" hidden="1" customHeight="1"/>
    <row r="2239" ht="12" hidden="1" customHeight="1"/>
    <row r="2240" ht="12" hidden="1" customHeight="1"/>
    <row r="2241" ht="12" hidden="1" customHeight="1"/>
    <row r="2242" ht="12" hidden="1" customHeight="1"/>
    <row r="2243" ht="12" hidden="1" customHeight="1"/>
    <row r="2244" ht="12" hidden="1" customHeight="1"/>
    <row r="2245" ht="12" hidden="1" customHeight="1"/>
    <row r="2246" ht="12" hidden="1" customHeight="1"/>
    <row r="2247" ht="12" hidden="1" customHeight="1"/>
    <row r="2248" ht="12" hidden="1" customHeight="1"/>
    <row r="2249" ht="12" hidden="1" customHeight="1"/>
    <row r="2250" ht="12" hidden="1" customHeight="1"/>
    <row r="2251" ht="12" hidden="1" customHeight="1"/>
    <row r="2252" ht="12" hidden="1" customHeight="1"/>
    <row r="2253" ht="12" hidden="1" customHeight="1"/>
    <row r="2254" ht="12" hidden="1" customHeight="1"/>
    <row r="2255" ht="12" hidden="1" customHeight="1"/>
    <row r="2256" ht="12" hidden="1" customHeight="1"/>
    <row r="2257" ht="12" hidden="1" customHeight="1"/>
    <row r="2258" ht="12" hidden="1" customHeight="1"/>
    <row r="2259" ht="12" hidden="1" customHeight="1"/>
    <row r="2260" ht="12" hidden="1" customHeight="1"/>
    <row r="2261" ht="12" hidden="1" customHeight="1"/>
    <row r="2262" ht="12" hidden="1" customHeight="1"/>
    <row r="2263" ht="12" hidden="1" customHeight="1"/>
    <row r="2264" ht="12" hidden="1" customHeight="1"/>
    <row r="2265" ht="12" hidden="1" customHeight="1"/>
    <row r="2266" ht="12" hidden="1" customHeight="1"/>
    <row r="2267" ht="12" hidden="1" customHeight="1"/>
    <row r="2268" ht="12" hidden="1" customHeight="1"/>
    <row r="2269" ht="12" hidden="1" customHeight="1"/>
    <row r="2270" ht="12" hidden="1" customHeight="1"/>
    <row r="2271" ht="12" hidden="1" customHeight="1"/>
    <row r="2272" ht="12" hidden="1" customHeight="1"/>
    <row r="2273" ht="12" hidden="1" customHeight="1"/>
    <row r="2274" ht="12" hidden="1" customHeight="1"/>
    <row r="2275" ht="12" hidden="1" customHeight="1"/>
    <row r="2276" ht="12" hidden="1" customHeight="1"/>
    <row r="2277" ht="12" hidden="1" customHeight="1"/>
    <row r="2278" ht="12" hidden="1" customHeight="1"/>
    <row r="2279" ht="12" hidden="1" customHeight="1"/>
    <row r="2280" ht="12" hidden="1" customHeight="1"/>
    <row r="2281" ht="12" hidden="1" customHeight="1"/>
    <row r="2282" ht="12" hidden="1" customHeight="1"/>
    <row r="2283" ht="12" hidden="1" customHeight="1"/>
    <row r="2284" ht="12" hidden="1" customHeight="1"/>
    <row r="2285" ht="12" hidden="1" customHeight="1"/>
    <row r="2286" ht="12" hidden="1" customHeight="1"/>
    <row r="2287" ht="12" hidden="1" customHeight="1"/>
    <row r="2288" ht="12" hidden="1" customHeight="1"/>
    <row r="2289" ht="12" hidden="1" customHeight="1"/>
    <row r="2290" ht="12" hidden="1" customHeight="1"/>
    <row r="2291" ht="12" hidden="1" customHeight="1"/>
    <row r="2292" ht="12" hidden="1" customHeight="1"/>
    <row r="2293" ht="12" hidden="1" customHeight="1"/>
    <row r="2294" ht="12" hidden="1" customHeight="1"/>
    <row r="2295" ht="12" hidden="1" customHeight="1"/>
    <row r="2296" ht="12" hidden="1" customHeight="1"/>
    <row r="2297" ht="12" hidden="1" customHeight="1"/>
    <row r="2298" ht="12" hidden="1" customHeight="1"/>
    <row r="2299" ht="12" hidden="1" customHeight="1"/>
    <row r="2300" ht="12" hidden="1" customHeight="1"/>
    <row r="2301" ht="12" hidden="1" customHeight="1"/>
    <row r="2302" ht="12" hidden="1" customHeight="1"/>
    <row r="2303" ht="12" hidden="1" customHeight="1"/>
    <row r="2304" ht="12" hidden="1" customHeight="1"/>
    <row r="2305" ht="12" hidden="1" customHeight="1"/>
    <row r="2306" ht="12" hidden="1" customHeight="1"/>
    <row r="2307" ht="12" hidden="1" customHeight="1"/>
    <row r="2308" ht="12" hidden="1" customHeight="1"/>
    <row r="2309" ht="12" hidden="1" customHeight="1"/>
    <row r="2310" ht="12" hidden="1" customHeight="1"/>
    <row r="2311" ht="12" hidden="1" customHeight="1"/>
    <row r="2312" ht="12" hidden="1" customHeight="1"/>
    <row r="2313" ht="12" hidden="1" customHeight="1"/>
    <row r="2314" ht="12" hidden="1" customHeight="1"/>
    <row r="2315" ht="12" hidden="1" customHeight="1"/>
    <row r="2316" ht="12" hidden="1" customHeight="1"/>
    <row r="2317" ht="12" hidden="1" customHeight="1"/>
    <row r="2318" ht="12" hidden="1" customHeight="1"/>
    <row r="2319" ht="12" hidden="1" customHeight="1"/>
    <row r="2320" ht="12" hidden="1" customHeight="1"/>
    <row r="2321" ht="12" hidden="1" customHeight="1"/>
    <row r="2322" ht="12" hidden="1" customHeight="1"/>
    <row r="2323" ht="12" hidden="1" customHeight="1"/>
    <row r="2324" ht="12" hidden="1" customHeight="1"/>
    <row r="2325" ht="12" hidden="1" customHeight="1"/>
    <row r="2326" ht="12" hidden="1" customHeight="1"/>
    <row r="2327" ht="12" hidden="1" customHeight="1"/>
    <row r="2328" ht="12" hidden="1" customHeight="1"/>
    <row r="2329" ht="12" hidden="1" customHeight="1"/>
    <row r="2330" ht="12" hidden="1" customHeight="1"/>
    <row r="2331" ht="12" hidden="1" customHeight="1"/>
    <row r="2332" ht="12" hidden="1" customHeight="1"/>
    <row r="2333" ht="12" hidden="1" customHeight="1"/>
    <row r="2334" ht="12" hidden="1" customHeight="1"/>
    <row r="2335" ht="12" hidden="1" customHeight="1"/>
    <row r="2336" ht="12" hidden="1" customHeight="1"/>
    <row r="2337" ht="12" hidden="1" customHeight="1"/>
    <row r="2338" ht="12" hidden="1" customHeight="1"/>
    <row r="2339" ht="12" hidden="1" customHeight="1"/>
    <row r="2340" ht="12" hidden="1" customHeight="1"/>
    <row r="2341" ht="12" hidden="1" customHeight="1"/>
    <row r="2342" ht="12" hidden="1" customHeight="1"/>
    <row r="2343" ht="12" hidden="1" customHeight="1"/>
    <row r="2344" ht="12" hidden="1" customHeight="1"/>
    <row r="2345" ht="12" hidden="1" customHeight="1"/>
    <row r="2346" ht="12" hidden="1" customHeight="1"/>
    <row r="2347" ht="12" hidden="1" customHeight="1"/>
    <row r="2348" ht="12" hidden="1" customHeight="1"/>
    <row r="2349" ht="12" hidden="1" customHeight="1"/>
    <row r="2350" ht="12" hidden="1" customHeight="1"/>
    <row r="2351" ht="12" hidden="1" customHeight="1"/>
    <row r="2352" ht="12" hidden="1" customHeight="1"/>
    <row r="2353" ht="12" hidden="1" customHeight="1"/>
    <row r="2354" ht="12" hidden="1" customHeight="1"/>
    <row r="2355" ht="12" hidden="1" customHeight="1"/>
    <row r="2356" ht="12" hidden="1" customHeight="1"/>
    <row r="2357" ht="12" hidden="1" customHeight="1"/>
    <row r="2358" ht="12" hidden="1" customHeight="1"/>
    <row r="2359" ht="12" hidden="1" customHeight="1"/>
    <row r="2360" ht="12" hidden="1" customHeight="1"/>
    <row r="2361" ht="12" hidden="1" customHeight="1"/>
    <row r="2362" ht="12" hidden="1" customHeight="1"/>
    <row r="2363" ht="12" hidden="1" customHeight="1"/>
    <row r="2364" ht="12" hidden="1" customHeight="1"/>
    <row r="2365" ht="12" hidden="1" customHeight="1"/>
    <row r="2366" ht="12" hidden="1" customHeight="1"/>
    <row r="2367" ht="12" hidden="1" customHeight="1"/>
    <row r="2368" ht="12" hidden="1" customHeight="1"/>
    <row r="2369" ht="12" hidden="1" customHeight="1"/>
    <row r="2370" ht="12" hidden="1" customHeight="1"/>
    <row r="2371" ht="12" hidden="1" customHeight="1"/>
    <row r="2372" ht="12" hidden="1" customHeight="1"/>
    <row r="2373" ht="12" hidden="1" customHeight="1"/>
    <row r="2374" ht="12" hidden="1" customHeight="1"/>
    <row r="2375" ht="12" hidden="1" customHeight="1"/>
    <row r="2376" ht="12" hidden="1" customHeight="1"/>
    <row r="2377" ht="12" hidden="1" customHeight="1"/>
    <row r="2378" ht="12" hidden="1" customHeight="1"/>
    <row r="2379" ht="12" hidden="1" customHeight="1"/>
    <row r="2380" ht="12" hidden="1" customHeight="1"/>
    <row r="2381" ht="12" hidden="1" customHeight="1"/>
    <row r="2382" ht="12" hidden="1" customHeight="1"/>
    <row r="2383" ht="12" hidden="1" customHeight="1"/>
    <row r="2384" ht="12" hidden="1" customHeight="1"/>
    <row r="2385" ht="12" hidden="1" customHeight="1"/>
    <row r="2386" ht="12" hidden="1" customHeight="1"/>
    <row r="2387" ht="12" hidden="1" customHeight="1"/>
    <row r="2388" ht="12" hidden="1" customHeight="1"/>
    <row r="2389" ht="12" hidden="1" customHeight="1"/>
    <row r="2390" ht="12" hidden="1" customHeight="1"/>
    <row r="2391" ht="12" hidden="1" customHeight="1"/>
    <row r="2392" ht="12" hidden="1" customHeight="1"/>
    <row r="2393" ht="12" hidden="1" customHeight="1"/>
    <row r="2394" ht="12" hidden="1" customHeight="1"/>
    <row r="2395" ht="12" hidden="1" customHeight="1"/>
    <row r="2396" ht="12" hidden="1" customHeight="1"/>
    <row r="2397" ht="12" hidden="1" customHeight="1"/>
    <row r="2398" ht="12" hidden="1" customHeight="1"/>
    <row r="2399" ht="12" hidden="1" customHeight="1"/>
    <row r="2400" ht="12" hidden="1" customHeight="1"/>
    <row r="2401" ht="12" hidden="1" customHeight="1"/>
    <row r="2402" ht="12" hidden="1" customHeight="1"/>
    <row r="2403" ht="12" hidden="1" customHeight="1"/>
    <row r="2404" ht="12" hidden="1" customHeight="1"/>
    <row r="2405" ht="12" hidden="1" customHeight="1"/>
    <row r="2406" ht="12" hidden="1" customHeight="1"/>
    <row r="2407" ht="12" hidden="1" customHeight="1"/>
    <row r="2408" ht="12" hidden="1" customHeight="1"/>
    <row r="2409" ht="12" hidden="1" customHeight="1"/>
    <row r="2410" ht="12" hidden="1" customHeight="1"/>
    <row r="2411" ht="12" hidden="1" customHeight="1"/>
    <row r="2412" ht="12" hidden="1" customHeight="1"/>
    <row r="2413" ht="12" hidden="1" customHeight="1"/>
    <row r="2414" ht="12" hidden="1" customHeight="1"/>
    <row r="2415" ht="12" hidden="1" customHeight="1"/>
    <row r="2416" ht="12" hidden="1" customHeight="1"/>
    <row r="2417" ht="12" hidden="1" customHeight="1"/>
    <row r="2418" ht="12" hidden="1" customHeight="1"/>
    <row r="2419" ht="12" hidden="1" customHeight="1"/>
    <row r="2420" ht="12" hidden="1" customHeight="1"/>
    <row r="2421" ht="12" hidden="1" customHeight="1"/>
    <row r="2422" ht="12" hidden="1" customHeight="1"/>
    <row r="2423" ht="12" hidden="1" customHeight="1"/>
    <row r="2424" ht="12" hidden="1" customHeight="1"/>
    <row r="2425" ht="12" hidden="1" customHeight="1"/>
    <row r="2426" ht="12" hidden="1" customHeight="1"/>
    <row r="2427" ht="12" hidden="1" customHeight="1"/>
    <row r="2428" ht="12" hidden="1" customHeight="1"/>
    <row r="2429" ht="12" hidden="1" customHeight="1"/>
    <row r="2430" ht="12" hidden="1" customHeight="1"/>
    <row r="2431" ht="12" hidden="1" customHeight="1"/>
    <row r="2432" ht="12" hidden="1" customHeight="1"/>
    <row r="2433" ht="12" hidden="1" customHeight="1"/>
    <row r="2434" ht="12" hidden="1" customHeight="1"/>
    <row r="2435" ht="12" hidden="1" customHeight="1"/>
    <row r="2436" ht="12" hidden="1" customHeight="1"/>
    <row r="2437" ht="12" hidden="1" customHeight="1"/>
    <row r="2438" ht="12" hidden="1" customHeight="1"/>
    <row r="2439" ht="12" hidden="1" customHeight="1"/>
    <row r="2440" ht="12" hidden="1" customHeight="1"/>
    <row r="2441" ht="12" hidden="1" customHeight="1"/>
    <row r="2442" ht="12" hidden="1" customHeight="1"/>
    <row r="2443" ht="12" hidden="1" customHeight="1"/>
    <row r="2444" ht="12" hidden="1" customHeight="1"/>
    <row r="2445" ht="12" hidden="1" customHeight="1"/>
    <row r="2446" ht="12" hidden="1" customHeight="1"/>
    <row r="2447" ht="12" hidden="1" customHeight="1"/>
    <row r="2448" ht="12" hidden="1" customHeight="1"/>
    <row r="2449" ht="12" hidden="1" customHeight="1"/>
    <row r="2450" ht="12" hidden="1" customHeight="1"/>
    <row r="2451" ht="12" hidden="1" customHeight="1"/>
    <row r="2452" ht="12" hidden="1" customHeight="1"/>
    <row r="2453" ht="12" hidden="1" customHeight="1"/>
    <row r="2454" ht="12" hidden="1" customHeight="1"/>
    <row r="2455" ht="12" hidden="1" customHeight="1"/>
    <row r="2456" ht="12" hidden="1" customHeight="1"/>
    <row r="2457" ht="12" hidden="1" customHeight="1"/>
    <row r="2458" ht="12" hidden="1" customHeight="1"/>
    <row r="2459" ht="12" hidden="1" customHeight="1"/>
    <row r="2460" ht="12" hidden="1" customHeight="1"/>
    <row r="2461" ht="12" hidden="1" customHeight="1"/>
    <row r="2462" ht="12" hidden="1" customHeight="1"/>
    <row r="2463" ht="12" hidden="1" customHeight="1"/>
    <row r="2464" ht="12" hidden="1" customHeight="1"/>
    <row r="2465" ht="12" hidden="1" customHeight="1"/>
    <row r="2466" ht="12" hidden="1" customHeight="1"/>
    <row r="2467" ht="12" hidden="1" customHeight="1"/>
    <row r="2468" ht="12" hidden="1" customHeight="1"/>
    <row r="2469" ht="12" hidden="1" customHeight="1"/>
    <row r="2470" ht="12" hidden="1" customHeight="1"/>
    <row r="2471" ht="12" hidden="1" customHeight="1"/>
    <row r="2472" ht="12" hidden="1" customHeight="1"/>
    <row r="2473" ht="12" hidden="1" customHeight="1"/>
    <row r="2474" ht="12" hidden="1" customHeight="1"/>
    <row r="2475" ht="12" hidden="1" customHeight="1"/>
    <row r="2476" ht="12" hidden="1" customHeight="1"/>
    <row r="2477" ht="12" hidden="1" customHeight="1"/>
    <row r="2478" ht="12" hidden="1" customHeight="1"/>
    <row r="2479" ht="12" hidden="1" customHeight="1"/>
    <row r="2480" ht="12" hidden="1" customHeight="1"/>
    <row r="2481" ht="12" hidden="1" customHeight="1"/>
    <row r="2482" ht="12" hidden="1" customHeight="1"/>
    <row r="2483" ht="12" hidden="1" customHeight="1"/>
    <row r="2484" ht="12" hidden="1" customHeight="1"/>
    <row r="2485" ht="12" hidden="1" customHeight="1"/>
    <row r="2486" ht="12" hidden="1" customHeight="1"/>
    <row r="2487" ht="12" hidden="1" customHeight="1"/>
    <row r="2488" ht="12" hidden="1" customHeight="1"/>
    <row r="2489" ht="12" hidden="1" customHeight="1"/>
    <row r="2490" ht="12" hidden="1" customHeight="1"/>
    <row r="2491" ht="12" hidden="1" customHeight="1"/>
    <row r="2492" ht="12" hidden="1" customHeight="1"/>
    <row r="2493" ht="12" hidden="1" customHeight="1"/>
    <row r="2494" ht="12" hidden="1" customHeight="1"/>
    <row r="2495" ht="12" hidden="1" customHeight="1"/>
    <row r="2496" ht="12" hidden="1" customHeight="1"/>
    <row r="2497" ht="12" hidden="1" customHeight="1"/>
    <row r="2498" ht="12" hidden="1" customHeight="1"/>
    <row r="2499" ht="12" hidden="1" customHeight="1"/>
    <row r="2500" ht="12" hidden="1" customHeight="1"/>
    <row r="2501" ht="12" hidden="1" customHeight="1"/>
    <row r="2502" ht="12" hidden="1" customHeight="1"/>
    <row r="2503" ht="12" hidden="1" customHeight="1"/>
    <row r="2504" ht="12" hidden="1" customHeight="1"/>
    <row r="2505" ht="12" hidden="1" customHeight="1"/>
    <row r="2506" ht="12" hidden="1" customHeight="1"/>
    <row r="2507" ht="12" hidden="1" customHeight="1"/>
    <row r="2508" ht="12" hidden="1" customHeight="1"/>
    <row r="2509" ht="12" hidden="1" customHeight="1"/>
    <row r="2510" ht="12" hidden="1" customHeight="1"/>
    <row r="2511" ht="12" hidden="1" customHeight="1"/>
    <row r="2512" ht="12" hidden="1" customHeight="1"/>
    <row r="2513" ht="12" hidden="1" customHeight="1"/>
    <row r="2514" ht="12" hidden="1" customHeight="1"/>
    <row r="2515" ht="12" hidden="1" customHeight="1"/>
    <row r="2516" ht="12" hidden="1" customHeight="1"/>
    <row r="2517" ht="12" hidden="1" customHeight="1"/>
    <row r="2518" ht="12" hidden="1" customHeight="1"/>
    <row r="2519" ht="12" hidden="1" customHeight="1"/>
    <row r="2520" ht="12" hidden="1" customHeight="1"/>
    <row r="2521" ht="12" hidden="1" customHeight="1"/>
    <row r="2522" ht="12" hidden="1" customHeight="1"/>
    <row r="2523" ht="12" hidden="1" customHeight="1"/>
    <row r="2524" ht="12" hidden="1" customHeight="1"/>
    <row r="2525" ht="12" hidden="1" customHeight="1"/>
    <row r="2526" ht="12" hidden="1" customHeight="1"/>
    <row r="2527" ht="12" hidden="1" customHeight="1"/>
    <row r="2528" ht="12" hidden="1" customHeight="1"/>
    <row r="2529" ht="12" hidden="1" customHeight="1"/>
    <row r="2530" ht="12" hidden="1" customHeight="1"/>
    <row r="2531" ht="12" hidden="1" customHeight="1"/>
    <row r="2532" ht="12" hidden="1" customHeight="1"/>
    <row r="2533" ht="12" hidden="1" customHeight="1"/>
    <row r="2534" ht="12" hidden="1" customHeight="1"/>
    <row r="2535" ht="12" hidden="1" customHeight="1"/>
    <row r="2536" ht="12" hidden="1" customHeight="1"/>
    <row r="2537" ht="12" hidden="1" customHeight="1"/>
    <row r="2538" ht="12" hidden="1" customHeight="1"/>
    <row r="2539" ht="12" hidden="1" customHeight="1"/>
    <row r="2540" ht="12" hidden="1" customHeight="1"/>
    <row r="2541" ht="12" hidden="1" customHeight="1"/>
    <row r="2542" ht="12" hidden="1" customHeight="1"/>
    <row r="2543" ht="12" hidden="1" customHeight="1"/>
    <row r="2544" ht="12" hidden="1" customHeight="1"/>
    <row r="2545" ht="12" hidden="1" customHeight="1"/>
    <row r="2546" ht="12" hidden="1" customHeight="1"/>
    <row r="2547" ht="12" hidden="1" customHeight="1"/>
    <row r="2548" ht="12" hidden="1" customHeight="1"/>
    <row r="2549" ht="12" hidden="1" customHeight="1"/>
    <row r="2550" ht="12" hidden="1" customHeight="1"/>
    <row r="2551" ht="12" hidden="1" customHeight="1"/>
    <row r="2552" ht="12" hidden="1" customHeight="1"/>
    <row r="2553" ht="12" hidden="1" customHeight="1"/>
    <row r="2554" ht="12" hidden="1" customHeight="1"/>
    <row r="2555" ht="12" hidden="1" customHeight="1"/>
    <row r="2556" ht="12" hidden="1" customHeight="1"/>
    <row r="2557" ht="12" hidden="1" customHeight="1"/>
    <row r="2558" ht="12" hidden="1" customHeight="1"/>
    <row r="2559" ht="12" hidden="1" customHeight="1"/>
    <row r="2560" ht="12" hidden="1" customHeight="1"/>
    <row r="2561" ht="12" hidden="1" customHeight="1"/>
    <row r="2562" ht="12" hidden="1" customHeight="1"/>
    <row r="2563" ht="12" hidden="1" customHeight="1"/>
    <row r="2564" ht="12" hidden="1" customHeight="1"/>
    <row r="2565" ht="12" hidden="1" customHeight="1"/>
    <row r="2566" ht="12" hidden="1" customHeight="1"/>
    <row r="2567" ht="12" hidden="1" customHeight="1"/>
    <row r="2568" ht="12" hidden="1" customHeight="1"/>
    <row r="2569" ht="12" hidden="1" customHeight="1"/>
    <row r="2570" ht="12" hidden="1" customHeight="1"/>
    <row r="2571" ht="12" hidden="1" customHeight="1"/>
    <row r="2572" ht="12" hidden="1" customHeight="1"/>
    <row r="2573" ht="12" hidden="1" customHeight="1"/>
    <row r="2574" ht="12" hidden="1" customHeight="1"/>
    <row r="2575" ht="12" hidden="1" customHeight="1"/>
    <row r="2576" ht="12" hidden="1" customHeight="1"/>
    <row r="2577" ht="12" hidden="1" customHeight="1"/>
    <row r="2578" ht="12" hidden="1" customHeight="1"/>
    <row r="2579" ht="12" hidden="1" customHeight="1"/>
    <row r="2580" ht="12" hidden="1" customHeight="1"/>
    <row r="2581" ht="12" hidden="1" customHeight="1"/>
    <row r="2582" ht="12" hidden="1" customHeight="1"/>
    <row r="2583" ht="12" hidden="1" customHeight="1"/>
    <row r="2584" ht="12" hidden="1" customHeight="1"/>
    <row r="2585" ht="12" hidden="1" customHeight="1"/>
    <row r="2586" ht="12" hidden="1" customHeight="1"/>
    <row r="2587" ht="12" hidden="1" customHeight="1"/>
    <row r="2588" ht="12" hidden="1" customHeight="1"/>
    <row r="2589" ht="12" hidden="1" customHeight="1"/>
    <row r="2590" ht="12" hidden="1" customHeight="1"/>
    <row r="2591" ht="12" hidden="1" customHeight="1"/>
    <row r="2592" ht="12" hidden="1" customHeight="1"/>
    <row r="2593" ht="12" hidden="1" customHeight="1"/>
    <row r="2594" ht="12" hidden="1" customHeight="1"/>
    <row r="2595" ht="12" hidden="1" customHeight="1"/>
    <row r="2596" ht="12" hidden="1" customHeight="1"/>
    <row r="2597" ht="12" hidden="1" customHeight="1"/>
    <row r="2598" ht="12" hidden="1" customHeight="1"/>
    <row r="2599" ht="12" hidden="1" customHeight="1"/>
    <row r="2600" ht="12" hidden="1" customHeight="1"/>
    <row r="2601" ht="12" hidden="1" customHeight="1"/>
    <row r="2602" ht="12" hidden="1" customHeight="1"/>
    <row r="2603" ht="12" hidden="1" customHeight="1"/>
    <row r="2604" ht="12" hidden="1" customHeight="1"/>
    <row r="2605" ht="12" hidden="1" customHeight="1"/>
    <row r="2606" ht="12" hidden="1" customHeight="1"/>
    <row r="2607" ht="12" hidden="1" customHeight="1"/>
    <row r="2608" ht="12" hidden="1" customHeight="1"/>
    <row r="2609" ht="12" hidden="1" customHeight="1"/>
    <row r="2610" ht="12" hidden="1" customHeight="1"/>
    <row r="2611" ht="12" hidden="1" customHeight="1"/>
    <row r="2612" ht="12" hidden="1" customHeight="1"/>
    <row r="2613" ht="12" hidden="1" customHeight="1"/>
    <row r="2614" ht="12" hidden="1" customHeight="1"/>
    <row r="2615" ht="12" hidden="1" customHeight="1"/>
    <row r="2616" ht="12" hidden="1" customHeight="1"/>
    <row r="2617" ht="12" hidden="1" customHeight="1"/>
    <row r="2618" ht="12" hidden="1" customHeight="1"/>
    <row r="2619" ht="12" hidden="1" customHeight="1"/>
    <row r="2620" ht="12" hidden="1" customHeight="1"/>
    <row r="2621" ht="12" hidden="1" customHeight="1"/>
    <row r="2622" ht="12" hidden="1" customHeight="1"/>
    <row r="2623" ht="12" hidden="1" customHeight="1"/>
    <row r="2624" ht="12" hidden="1" customHeight="1"/>
    <row r="2625" ht="12" hidden="1" customHeight="1"/>
    <row r="2626" ht="12" hidden="1" customHeight="1"/>
    <row r="2627" ht="12" hidden="1" customHeight="1"/>
    <row r="2628" ht="12" hidden="1" customHeight="1"/>
    <row r="2629" ht="12" hidden="1" customHeight="1"/>
    <row r="2630" ht="12" hidden="1" customHeight="1"/>
    <row r="2631" ht="12" hidden="1" customHeight="1"/>
    <row r="2632" ht="12" hidden="1" customHeight="1"/>
    <row r="2633" ht="12" hidden="1" customHeight="1"/>
    <row r="2634" ht="12" hidden="1" customHeight="1"/>
    <row r="2635" ht="12" hidden="1" customHeight="1"/>
    <row r="2636" ht="12" hidden="1" customHeight="1"/>
    <row r="2637" ht="12" hidden="1" customHeight="1"/>
    <row r="2638" ht="12" hidden="1" customHeight="1"/>
    <row r="2639" ht="12" hidden="1" customHeight="1"/>
    <row r="2640" ht="12" hidden="1" customHeight="1"/>
    <row r="2641" ht="12" hidden="1" customHeight="1"/>
    <row r="2642" ht="12" hidden="1" customHeight="1"/>
    <row r="2643" ht="12" hidden="1" customHeight="1"/>
    <row r="2644" ht="12" hidden="1" customHeight="1"/>
    <row r="2645" ht="12" hidden="1" customHeight="1"/>
    <row r="2646" ht="12" hidden="1" customHeight="1"/>
    <row r="2647" ht="12" hidden="1" customHeight="1"/>
    <row r="2648" ht="12" hidden="1" customHeight="1"/>
    <row r="2649" ht="12" hidden="1" customHeight="1"/>
    <row r="2650" ht="12" hidden="1" customHeight="1"/>
    <row r="2651" ht="12" hidden="1" customHeight="1"/>
    <row r="2652" ht="12" hidden="1" customHeight="1"/>
    <row r="2653" ht="12" hidden="1" customHeight="1"/>
    <row r="2654" ht="12" hidden="1" customHeight="1"/>
    <row r="2655" ht="12" hidden="1" customHeight="1"/>
    <row r="2656" ht="12" hidden="1" customHeight="1"/>
    <row r="2657" ht="12" hidden="1" customHeight="1"/>
    <row r="2658" ht="12" hidden="1" customHeight="1"/>
    <row r="2659" ht="12" hidden="1" customHeight="1"/>
    <row r="2660" ht="12" hidden="1" customHeight="1"/>
    <row r="2661" ht="12" hidden="1" customHeight="1"/>
    <row r="2662" ht="12" hidden="1" customHeight="1"/>
    <row r="2663" ht="12" hidden="1" customHeight="1"/>
    <row r="2664" ht="12" hidden="1" customHeight="1"/>
    <row r="2665" ht="12" hidden="1" customHeight="1"/>
    <row r="2666" ht="12" hidden="1" customHeight="1"/>
    <row r="2667" ht="12" hidden="1" customHeight="1"/>
    <row r="2668" ht="12" hidden="1" customHeight="1"/>
    <row r="2669" ht="12" hidden="1" customHeight="1"/>
    <row r="2670" ht="12" hidden="1" customHeight="1"/>
    <row r="2671" ht="12" hidden="1" customHeight="1"/>
    <row r="2672" ht="12" hidden="1" customHeight="1"/>
    <row r="2673" ht="12" hidden="1" customHeight="1"/>
    <row r="2674" ht="12" hidden="1" customHeight="1"/>
    <row r="2675" ht="12" hidden="1" customHeight="1"/>
    <row r="2676" ht="12" hidden="1" customHeight="1"/>
    <row r="2677" ht="12" hidden="1" customHeight="1"/>
    <row r="2678" ht="12" hidden="1" customHeight="1"/>
    <row r="2679" ht="12" hidden="1" customHeight="1"/>
    <row r="2680" ht="12" hidden="1" customHeight="1"/>
    <row r="2681" ht="12" hidden="1" customHeight="1"/>
    <row r="2682" ht="12" hidden="1" customHeight="1"/>
    <row r="2683" ht="12" hidden="1" customHeight="1"/>
    <row r="2684" ht="12" hidden="1" customHeight="1"/>
    <row r="2685" ht="12" hidden="1" customHeight="1"/>
    <row r="2686" ht="12" hidden="1" customHeight="1"/>
    <row r="2687" ht="12" hidden="1" customHeight="1"/>
    <row r="2688" ht="12" hidden="1" customHeight="1"/>
    <row r="2689" ht="12" hidden="1" customHeight="1"/>
    <row r="2690" ht="12" hidden="1" customHeight="1"/>
    <row r="2691" ht="12" hidden="1" customHeight="1"/>
    <row r="2692" ht="12" hidden="1" customHeight="1"/>
    <row r="2693" ht="12" hidden="1" customHeight="1"/>
    <row r="2694" ht="12" hidden="1" customHeight="1"/>
    <row r="2695" ht="12" hidden="1" customHeight="1"/>
    <row r="2696" ht="12" hidden="1" customHeight="1"/>
    <row r="2697" ht="12" hidden="1" customHeight="1"/>
    <row r="2698" ht="12" hidden="1" customHeight="1"/>
    <row r="2699" ht="12" hidden="1" customHeight="1"/>
    <row r="2700" ht="12" hidden="1" customHeight="1"/>
    <row r="2701" ht="12" hidden="1" customHeight="1"/>
    <row r="2702" ht="12" hidden="1" customHeight="1"/>
    <row r="2703" ht="12" hidden="1" customHeight="1"/>
    <row r="2704" ht="12" hidden="1" customHeight="1"/>
    <row r="2705" ht="12" hidden="1" customHeight="1"/>
    <row r="2706" ht="12" hidden="1" customHeight="1"/>
    <row r="2707" ht="12" hidden="1" customHeight="1"/>
    <row r="2708" ht="12" hidden="1" customHeight="1"/>
    <row r="2709" ht="12" hidden="1" customHeight="1"/>
    <row r="2710" ht="12" hidden="1" customHeight="1"/>
    <row r="2711" ht="12" hidden="1" customHeight="1"/>
    <row r="2712" ht="12" hidden="1" customHeight="1"/>
    <row r="2713" ht="12" hidden="1" customHeight="1"/>
    <row r="2714" ht="12" hidden="1" customHeight="1"/>
    <row r="2715" ht="12" hidden="1" customHeight="1"/>
    <row r="2716" ht="12" hidden="1" customHeight="1"/>
    <row r="2717" ht="12" hidden="1" customHeight="1"/>
    <row r="2718" ht="12" hidden="1" customHeight="1"/>
    <row r="2719" ht="12" hidden="1" customHeight="1"/>
    <row r="2720" ht="12" hidden="1" customHeight="1"/>
    <row r="2721" ht="12" hidden="1" customHeight="1"/>
    <row r="2722" ht="12" hidden="1" customHeight="1"/>
    <row r="2723" ht="12" hidden="1" customHeight="1"/>
    <row r="2724" ht="12" hidden="1" customHeight="1"/>
    <row r="2725" ht="12" hidden="1" customHeight="1"/>
    <row r="2726" ht="12" hidden="1" customHeight="1"/>
    <row r="2727" ht="12" hidden="1" customHeight="1"/>
    <row r="2728" ht="12" hidden="1" customHeight="1"/>
    <row r="2729" ht="12" hidden="1" customHeight="1"/>
    <row r="2730" ht="12" hidden="1" customHeight="1"/>
    <row r="2731" ht="12" hidden="1" customHeight="1"/>
    <row r="2732" ht="12" hidden="1" customHeight="1"/>
    <row r="2733" ht="12" hidden="1" customHeight="1"/>
    <row r="2734" ht="12" hidden="1" customHeight="1"/>
    <row r="2735" ht="12" hidden="1" customHeight="1"/>
    <row r="2736" ht="12" hidden="1" customHeight="1"/>
    <row r="2737" ht="12" hidden="1" customHeight="1"/>
    <row r="2738" ht="12" hidden="1" customHeight="1"/>
    <row r="2739" ht="12" hidden="1" customHeight="1"/>
    <row r="2740" ht="12" hidden="1" customHeight="1"/>
    <row r="2741" ht="12" hidden="1" customHeight="1"/>
    <row r="2742" ht="12" hidden="1" customHeight="1"/>
    <row r="2743" ht="12" hidden="1" customHeight="1"/>
    <row r="2744" ht="12" hidden="1" customHeight="1"/>
    <row r="2745" ht="12" hidden="1" customHeight="1"/>
    <row r="2746" ht="12" hidden="1" customHeight="1"/>
    <row r="2747" ht="12" hidden="1" customHeight="1"/>
    <row r="2748" ht="12" hidden="1" customHeight="1"/>
    <row r="2749" ht="12" hidden="1" customHeight="1"/>
    <row r="2750" ht="12" hidden="1" customHeight="1"/>
    <row r="2751" ht="12" hidden="1" customHeight="1"/>
    <row r="2752" ht="12" hidden="1" customHeight="1"/>
    <row r="2753" ht="12" hidden="1" customHeight="1"/>
    <row r="2754" ht="12" hidden="1" customHeight="1"/>
    <row r="2755" ht="12" hidden="1" customHeight="1"/>
    <row r="2756" ht="12" hidden="1" customHeight="1"/>
    <row r="2757" ht="12" hidden="1" customHeight="1"/>
    <row r="2758" ht="12" hidden="1" customHeight="1"/>
    <row r="2759" ht="12" hidden="1" customHeight="1"/>
    <row r="2760" ht="12" hidden="1" customHeight="1"/>
    <row r="2761" ht="12" hidden="1" customHeight="1"/>
    <row r="2762" ht="12" hidden="1" customHeight="1"/>
    <row r="2763" ht="12" hidden="1" customHeight="1"/>
    <row r="2764" ht="12" hidden="1" customHeight="1"/>
    <row r="2765" ht="12" hidden="1" customHeight="1"/>
    <row r="2766" ht="12" hidden="1" customHeight="1"/>
    <row r="2767" ht="12" hidden="1" customHeight="1"/>
    <row r="2768" ht="12" hidden="1" customHeight="1"/>
    <row r="2769" ht="12" hidden="1" customHeight="1"/>
    <row r="2770" ht="12" hidden="1" customHeight="1"/>
    <row r="2771" ht="12" hidden="1" customHeight="1"/>
    <row r="2772" ht="12" hidden="1" customHeight="1"/>
    <row r="2773" ht="12" hidden="1" customHeight="1"/>
    <row r="2774" ht="12" hidden="1" customHeight="1"/>
    <row r="2775" ht="12" hidden="1" customHeight="1"/>
    <row r="2776" ht="12" hidden="1" customHeight="1"/>
    <row r="2777" ht="12" hidden="1" customHeight="1"/>
    <row r="2778" ht="12" hidden="1" customHeight="1"/>
    <row r="2779" ht="12" hidden="1" customHeight="1"/>
    <row r="2780" ht="12" hidden="1" customHeight="1"/>
    <row r="2781" ht="12" hidden="1" customHeight="1"/>
    <row r="2782" ht="12" hidden="1" customHeight="1"/>
    <row r="2783" ht="12" hidden="1" customHeight="1"/>
    <row r="2784" ht="12" hidden="1" customHeight="1"/>
    <row r="2785" ht="12" hidden="1" customHeight="1"/>
    <row r="2786" ht="12" hidden="1" customHeight="1"/>
    <row r="2787" ht="12" hidden="1" customHeight="1"/>
    <row r="2788" ht="12" hidden="1" customHeight="1"/>
    <row r="2789" ht="12" hidden="1" customHeight="1"/>
    <row r="2790" ht="12" hidden="1" customHeight="1"/>
    <row r="2791" ht="12" hidden="1" customHeight="1"/>
    <row r="2792" ht="12" hidden="1" customHeight="1"/>
    <row r="2793" ht="12" hidden="1" customHeight="1"/>
    <row r="2794" ht="12" hidden="1" customHeight="1"/>
    <row r="2795" ht="12" hidden="1" customHeight="1"/>
    <row r="2796" ht="12" hidden="1" customHeight="1"/>
    <row r="2797" ht="12" hidden="1" customHeight="1"/>
    <row r="2798" ht="12" hidden="1" customHeight="1"/>
    <row r="2799" ht="12" hidden="1" customHeight="1"/>
    <row r="2800" ht="12" hidden="1" customHeight="1"/>
    <row r="2801" ht="12" hidden="1" customHeight="1"/>
    <row r="2802" ht="12" hidden="1" customHeight="1"/>
    <row r="2803" ht="12" hidden="1" customHeight="1"/>
    <row r="2804" ht="12" hidden="1" customHeight="1"/>
    <row r="2805" ht="12" hidden="1" customHeight="1"/>
    <row r="2806" ht="12" hidden="1" customHeight="1"/>
    <row r="2807" ht="12" hidden="1" customHeight="1"/>
    <row r="2808" ht="12" hidden="1" customHeight="1"/>
    <row r="2809" ht="12" hidden="1" customHeight="1"/>
    <row r="2810" ht="12" hidden="1" customHeight="1"/>
    <row r="2811" ht="12" hidden="1" customHeight="1"/>
    <row r="2812" ht="12" hidden="1" customHeight="1"/>
    <row r="2813" ht="12" hidden="1" customHeight="1"/>
    <row r="2814" ht="12" hidden="1" customHeight="1"/>
    <row r="2815" ht="12" hidden="1" customHeight="1"/>
    <row r="2816" ht="12" hidden="1" customHeight="1"/>
    <row r="2817" ht="12" hidden="1" customHeight="1"/>
    <row r="2818" ht="12" hidden="1" customHeight="1"/>
    <row r="2819" ht="12" hidden="1" customHeight="1"/>
    <row r="2820" ht="12" hidden="1" customHeight="1"/>
    <row r="2821" ht="12" hidden="1" customHeight="1"/>
    <row r="2822" ht="12" hidden="1" customHeight="1"/>
    <row r="2823" ht="12" hidden="1" customHeight="1"/>
    <row r="2824" ht="12" hidden="1" customHeight="1"/>
    <row r="2825" ht="12" hidden="1" customHeight="1"/>
    <row r="2826" ht="12" hidden="1" customHeight="1"/>
    <row r="2827" ht="12" hidden="1" customHeight="1"/>
    <row r="2828" ht="12" hidden="1" customHeight="1"/>
    <row r="2829" ht="12" hidden="1" customHeight="1"/>
    <row r="2830" ht="12" hidden="1" customHeight="1"/>
    <row r="2831" ht="12" hidden="1" customHeight="1"/>
    <row r="2832" ht="12" hidden="1" customHeight="1"/>
    <row r="2833" ht="12" hidden="1" customHeight="1"/>
    <row r="2834" ht="12" hidden="1" customHeight="1"/>
    <row r="2835" ht="12" hidden="1" customHeight="1"/>
    <row r="2836" ht="12" hidden="1" customHeight="1"/>
    <row r="2837" ht="12" hidden="1" customHeight="1"/>
    <row r="2838" ht="12" hidden="1" customHeight="1"/>
    <row r="2839" ht="12" hidden="1" customHeight="1"/>
    <row r="2840" ht="12" hidden="1" customHeight="1"/>
    <row r="2841" ht="12" hidden="1" customHeight="1"/>
    <row r="2842" ht="12" hidden="1" customHeight="1"/>
    <row r="2843" ht="12" hidden="1" customHeight="1"/>
    <row r="2844" ht="12" hidden="1" customHeight="1"/>
    <row r="2845" ht="12" hidden="1" customHeight="1"/>
    <row r="2846" ht="12" hidden="1" customHeight="1"/>
    <row r="2847" ht="12" hidden="1" customHeight="1"/>
    <row r="2848" ht="12" hidden="1" customHeight="1"/>
    <row r="2849" ht="12" hidden="1" customHeight="1"/>
    <row r="2850" ht="12" hidden="1" customHeight="1"/>
    <row r="2851" ht="12" hidden="1" customHeight="1"/>
    <row r="2852" ht="12" hidden="1" customHeight="1"/>
    <row r="2853" ht="12" hidden="1" customHeight="1"/>
    <row r="2854" ht="12" hidden="1" customHeight="1"/>
    <row r="2855" ht="12" hidden="1" customHeight="1"/>
    <row r="2856" ht="12" hidden="1" customHeight="1"/>
    <row r="2857" ht="12" hidden="1" customHeight="1"/>
    <row r="2858" ht="12" hidden="1" customHeight="1"/>
    <row r="2859" ht="12" hidden="1" customHeight="1"/>
    <row r="2860" ht="12" hidden="1" customHeight="1"/>
    <row r="2861" ht="12" hidden="1" customHeight="1"/>
    <row r="2862" ht="12" hidden="1" customHeight="1"/>
    <row r="2863" ht="12" hidden="1" customHeight="1"/>
    <row r="2864" ht="12" hidden="1" customHeight="1"/>
    <row r="2865" ht="12" hidden="1" customHeight="1"/>
    <row r="2866" ht="12" hidden="1" customHeight="1"/>
    <row r="2867" ht="12" hidden="1" customHeight="1"/>
    <row r="2868" ht="12" hidden="1" customHeight="1"/>
    <row r="2869" ht="12" hidden="1" customHeight="1"/>
    <row r="2870" ht="12" hidden="1" customHeight="1"/>
    <row r="2871" ht="12" hidden="1" customHeight="1"/>
    <row r="2872" ht="12" hidden="1" customHeight="1"/>
    <row r="2873" ht="12" hidden="1" customHeight="1"/>
    <row r="2874" ht="12" hidden="1" customHeight="1"/>
    <row r="2875" ht="12" hidden="1" customHeight="1"/>
    <row r="2876" ht="12" hidden="1" customHeight="1"/>
    <row r="2877" ht="12" hidden="1" customHeight="1"/>
    <row r="2878" ht="12" hidden="1" customHeight="1"/>
    <row r="2879" ht="12" hidden="1" customHeight="1"/>
    <row r="2880" ht="12" hidden="1" customHeight="1"/>
    <row r="2881" ht="12" hidden="1" customHeight="1"/>
    <row r="2882" ht="12" hidden="1" customHeight="1"/>
    <row r="2883" ht="12" hidden="1" customHeight="1"/>
    <row r="2884" ht="12" hidden="1" customHeight="1"/>
    <row r="2885" ht="12" hidden="1" customHeight="1"/>
    <row r="2886" ht="12" hidden="1" customHeight="1"/>
    <row r="2887" ht="12" hidden="1" customHeight="1"/>
    <row r="2888" ht="12" hidden="1" customHeight="1"/>
    <row r="2889" ht="12" hidden="1" customHeight="1"/>
    <row r="2890" ht="12" hidden="1" customHeight="1"/>
    <row r="2891" ht="12" hidden="1" customHeight="1"/>
    <row r="2892" ht="12" hidden="1" customHeight="1"/>
    <row r="2893" ht="12" hidden="1" customHeight="1"/>
    <row r="2894" ht="12" hidden="1" customHeight="1"/>
    <row r="2895" ht="12" hidden="1" customHeight="1"/>
    <row r="2896" ht="12" hidden="1" customHeight="1"/>
    <row r="2897" ht="12" hidden="1" customHeight="1"/>
    <row r="2898" ht="12" hidden="1" customHeight="1"/>
    <row r="2899" ht="12" hidden="1" customHeight="1"/>
    <row r="2900" ht="12" hidden="1" customHeight="1"/>
    <row r="2901" ht="12" hidden="1" customHeight="1"/>
    <row r="2902" ht="12" hidden="1" customHeight="1"/>
    <row r="2903" ht="12" hidden="1" customHeight="1"/>
    <row r="2904" ht="12" hidden="1" customHeight="1"/>
    <row r="2905" ht="12" hidden="1" customHeight="1"/>
    <row r="2906" ht="12" hidden="1" customHeight="1"/>
    <row r="2907" ht="12" hidden="1" customHeight="1"/>
    <row r="2908" ht="12" hidden="1" customHeight="1"/>
    <row r="2909" ht="12" hidden="1" customHeight="1"/>
    <row r="2910" ht="12" hidden="1" customHeight="1"/>
    <row r="2911" ht="12" hidden="1" customHeight="1"/>
    <row r="2912" ht="12" hidden="1" customHeight="1"/>
    <row r="2913" ht="12" hidden="1" customHeight="1"/>
    <row r="2914" ht="12" hidden="1" customHeight="1"/>
    <row r="2915" ht="12" hidden="1" customHeight="1"/>
    <row r="2916" ht="12" hidden="1" customHeight="1"/>
    <row r="2917" ht="12" hidden="1" customHeight="1"/>
    <row r="2918" ht="12" hidden="1" customHeight="1"/>
    <row r="2919" ht="12" hidden="1" customHeight="1"/>
    <row r="2920" ht="12" hidden="1" customHeight="1"/>
    <row r="2921" ht="12" hidden="1" customHeight="1"/>
    <row r="2922" ht="12" hidden="1" customHeight="1"/>
    <row r="2923" ht="12" hidden="1" customHeight="1"/>
    <row r="2924" ht="12" hidden="1" customHeight="1"/>
    <row r="2925" ht="12" hidden="1" customHeight="1"/>
    <row r="2926" ht="12" hidden="1" customHeight="1"/>
    <row r="2927" ht="12" hidden="1" customHeight="1"/>
    <row r="2928" ht="12" hidden="1" customHeight="1"/>
    <row r="2929" ht="12" hidden="1" customHeight="1"/>
    <row r="2930" ht="12" hidden="1" customHeight="1"/>
    <row r="2931" ht="12" hidden="1" customHeight="1"/>
    <row r="2932" ht="12" hidden="1" customHeight="1"/>
    <row r="2933" ht="12" hidden="1" customHeight="1"/>
    <row r="2934" ht="12" hidden="1" customHeight="1"/>
    <row r="2935" ht="12" hidden="1" customHeight="1"/>
    <row r="2936" ht="12" hidden="1" customHeight="1"/>
    <row r="2937" ht="12" hidden="1" customHeight="1"/>
    <row r="2938" ht="12" hidden="1" customHeight="1"/>
    <row r="2939" ht="12" hidden="1" customHeight="1"/>
    <row r="2940" ht="12" hidden="1" customHeight="1"/>
    <row r="2941" ht="12" hidden="1" customHeight="1"/>
    <row r="2942" ht="12" hidden="1" customHeight="1"/>
    <row r="2943" ht="12" hidden="1" customHeight="1"/>
    <row r="2944" ht="12" hidden="1" customHeight="1"/>
    <row r="2945" ht="12" hidden="1" customHeight="1"/>
    <row r="2946" ht="12" hidden="1" customHeight="1"/>
    <row r="2947" ht="12" hidden="1" customHeight="1"/>
    <row r="2948" ht="12" hidden="1" customHeight="1"/>
    <row r="2949" ht="12" hidden="1" customHeight="1"/>
    <row r="2950" ht="12" hidden="1" customHeight="1"/>
    <row r="2951" ht="12" hidden="1" customHeight="1"/>
    <row r="2952" ht="12" hidden="1" customHeight="1"/>
    <row r="2953" ht="12" hidden="1" customHeight="1"/>
    <row r="2954" ht="12" hidden="1" customHeight="1"/>
    <row r="2955" ht="12" hidden="1" customHeight="1"/>
    <row r="2956" ht="12" hidden="1" customHeight="1"/>
    <row r="2957" ht="12" hidden="1" customHeight="1"/>
    <row r="2958" ht="12" hidden="1" customHeight="1"/>
    <row r="2959" ht="12" hidden="1" customHeight="1"/>
    <row r="2960" ht="12" hidden="1" customHeight="1"/>
    <row r="2961" ht="12" hidden="1" customHeight="1"/>
    <row r="2962" ht="12" hidden="1" customHeight="1"/>
    <row r="2963" ht="12" hidden="1" customHeight="1"/>
    <row r="2964" ht="12" hidden="1" customHeight="1"/>
    <row r="2965" ht="12" hidden="1" customHeight="1"/>
    <row r="2966" ht="12" hidden="1" customHeight="1"/>
    <row r="2967" ht="12" hidden="1" customHeight="1"/>
    <row r="2968" ht="12" hidden="1" customHeight="1"/>
    <row r="2969" ht="12" hidden="1" customHeight="1"/>
    <row r="2970" ht="12" hidden="1" customHeight="1"/>
    <row r="2971" ht="12" hidden="1" customHeight="1"/>
    <row r="2972" ht="12" hidden="1" customHeight="1"/>
    <row r="2973" ht="12" hidden="1" customHeight="1"/>
    <row r="2974" ht="12" hidden="1" customHeight="1"/>
    <row r="2975" ht="12" hidden="1" customHeight="1"/>
    <row r="2976" ht="12" hidden="1" customHeight="1"/>
    <row r="2977" ht="12" hidden="1" customHeight="1"/>
    <row r="2978" ht="12" hidden="1" customHeight="1"/>
    <row r="2979" ht="12" hidden="1" customHeight="1"/>
    <row r="2980" ht="12" hidden="1" customHeight="1"/>
    <row r="2981" ht="12" hidden="1" customHeight="1"/>
    <row r="2982" ht="12" hidden="1" customHeight="1"/>
    <row r="2983" ht="12" hidden="1" customHeight="1"/>
    <row r="2984" ht="12" hidden="1" customHeight="1"/>
    <row r="2985" ht="12" hidden="1" customHeight="1"/>
    <row r="2986" ht="12" hidden="1" customHeight="1"/>
    <row r="2987" ht="12" hidden="1" customHeight="1"/>
    <row r="2988" ht="12" hidden="1" customHeight="1"/>
    <row r="2989" ht="12" hidden="1" customHeight="1"/>
    <row r="2990" ht="12" hidden="1" customHeight="1"/>
    <row r="2991" ht="12" hidden="1" customHeight="1"/>
    <row r="2992" ht="12" hidden="1" customHeight="1"/>
    <row r="2993" ht="12" hidden="1" customHeight="1"/>
    <row r="2994" ht="12" hidden="1" customHeight="1"/>
    <row r="2995" ht="12" hidden="1" customHeight="1"/>
    <row r="2996" ht="12" hidden="1" customHeight="1"/>
    <row r="2997" ht="12" hidden="1" customHeight="1"/>
    <row r="2998" ht="12" hidden="1" customHeight="1"/>
    <row r="2999" ht="12" hidden="1" customHeight="1"/>
    <row r="3000" ht="12" hidden="1" customHeight="1"/>
    <row r="3001" ht="12" hidden="1" customHeight="1"/>
    <row r="3002" ht="12" hidden="1" customHeight="1"/>
    <row r="3003" ht="12" hidden="1" customHeight="1"/>
    <row r="3004" ht="12" hidden="1" customHeight="1"/>
    <row r="3005" ht="12" hidden="1" customHeight="1"/>
    <row r="3006" ht="12" hidden="1" customHeight="1"/>
    <row r="3007" ht="12" hidden="1" customHeight="1"/>
    <row r="3008" ht="12" hidden="1" customHeight="1"/>
    <row r="3009" ht="12" hidden="1" customHeight="1"/>
    <row r="3010" ht="12" hidden="1" customHeight="1"/>
    <row r="3011" ht="12" hidden="1" customHeight="1"/>
    <row r="3012" ht="12" hidden="1" customHeight="1"/>
    <row r="3013" ht="12" hidden="1" customHeight="1"/>
    <row r="3014" ht="12" hidden="1" customHeight="1"/>
    <row r="3015" ht="12" hidden="1" customHeight="1"/>
    <row r="3016" ht="12" hidden="1" customHeight="1"/>
    <row r="3017" ht="12" hidden="1" customHeight="1"/>
    <row r="3018" ht="12" hidden="1" customHeight="1"/>
    <row r="3019" ht="12" hidden="1" customHeight="1"/>
    <row r="3020" ht="12" hidden="1" customHeight="1"/>
    <row r="3021" ht="12" hidden="1" customHeight="1"/>
    <row r="3022" ht="12" hidden="1" customHeight="1"/>
    <row r="3023" ht="12" hidden="1" customHeight="1"/>
    <row r="3024" ht="12" hidden="1" customHeight="1"/>
    <row r="3025" ht="12" hidden="1" customHeight="1"/>
    <row r="3026" ht="12" hidden="1" customHeight="1"/>
    <row r="3027" ht="12" hidden="1" customHeight="1"/>
    <row r="3028" ht="12" hidden="1" customHeight="1"/>
    <row r="3029" ht="12" hidden="1" customHeight="1"/>
    <row r="3030" ht="12" hidden="1" customHeight="1"/>
    <row r="3031" ht="12" hidden="1" customHeight="1"/>
    <row r="3032" ht="12" hidden="1" customHeight="1"/>
    <row r="3033" ht="12" hidden="1" customHeight="1"/>
    <row r="3034" ht="12" hidden="1" customHeight="1"/>
    <row r="3035" ht="12" hidden="1" customHeight="1"/>
    <row r="3036" ht="12" hidden="1" customHeight="1"/>
    <row r="3037" ht="12" hidden="1" customHeight="1"/>
    <row r="3038" ht="12" hidden="1" customHeight="1"/>
    <row r="3039" ht="12" hidden="1" customHeight="1"/>
    <row r="3040" ht="12" hidden="1" customHeight="1"/>
    <row r="3041" ht="12" hidden="1" customHeight="1"/>
    <row r="3042" ht="12" hidden="1" customHeight="1"/>
    <row r="3043" ht="12" hidden="1" customHeight="1"/>
    <row r="3044" ht="12" hidden="1" customHeight="1"/>
    <row r="3045" ht="12" hidden="1" customHeight="1"/>
    <row r="3046" ht="12" hidden="1" customHeight="1"/>
    <row r="3047" ht="12" hidden="1" customHeight="1"/>
    <row r="3048" ht="12" hidden="1" customHeight="1"/>
    <row r="3049" ht="12" hidden="1" customHeight="1"/>
    <row r="3050" ht="12" hidden="1" customHeight="1"/>
    <row r="3051" ht="12" hidden="1" customHeight="1"/>
    <row r="3052" ht="12" hidden="1" customHeight="1"/>
    <row r="3053" ht="12" hidden="1" customHeight="1"/>
    <row r="3054" ht="12" hidden="1" customHeight="1"/>
    <row r="3055" ht="12" hidden="1" customHeight="1"/>
    <row r="3056" ht="12" hidden="1" customHeight="1"/>
    <row r="3057" ht="12" hidden="1" customHeight="1"/>
    <row r="3058" ht="12" hidden="1" customHeight="1"/>
    <row r="3059" ht="12" hidden="1" customHeight="1"/>
    <row r="3060" ht="12" hidden="1" customHeight="1"/>
    <row r="3061" ht="12" hidden="1" customHeight="1"/>
    <row r="3062" ht="12" hidden="1" customHeight="1"/>
    <row r="3063" ht="12" hidden="1" customHeight="1"/>
    <row r="3064" ht="12" hidden="1" customHeight="1"/>
    <row r="3065" ht="12" hidden="1" customHeight="1"/>
    <row r="3066" ht="12" hidden="1" customHeight="1"/>
    <row r="3067" ht="12" hidden="1" customHeight="1"/>
    <row r="3068" ht="12" hidden="1" customHeight="1"/>
    <row r="3069" ht="12" hidden="1" customHeight="1"/>
    <row r="3070" ht="12" hidden="1" customHeight="1"/>
    <row r="3071" ht="12" hidden="1" customHeight="1"/>
    <row r="3072" ht="12" hidden="1" customHeight="1"/>
    <row r="3073" ht="12" hidden="1" customHeight="1"/>
    <row r="3074" ht="12" hidden="1" customHeight="1"/>
    <row r="3075" ht="12" hidden="1" customHeight="1"/>
    <row r="3076" ht="12" hidden="1" customHeight="1"/>
    <row r="3077" ht="12" hidden="1" customHeight="1"/>
    <row r="3078" ht="12" hidden="1" customHeight="1"/>
    <row r="3079" ht="12" hidden="1" customHeight="1"/>
    <row r="3080" ht="12" hidden="1" customHeight="1"/>
    <row r="3081" ht="12" hidden="1" customHeight="1"/>
    <row r="3082" ht="12" hidden="1" customHeight="1"/>
    <row r="3083" ht="12" hidden="1" customHeight="1"/>
    <row r="3084" ht="12" hidden="1" customHeight="1"/>
    <row r="3085" ht="12" hidden="1" customHeight="1"/>
    <row r="3086" ht="12" hidden="1" customHeight="1"/>
    <row r="3087" ht="12" hidden="1" customHeight="1"/>
    <row r="3088" ht="12" hidden="1" customHeight="1"/>
    <row r="3089" ht="12" hidden="1" customHeight="1"/>
    <row r="3090" ht="12" hidden="1" customHeight="1"/>
    <row r="3091" ht="12" hidden="1" customHeight="1"/>
    <row r="3092" ht="12" hidden="1" customHeight="1"/>
    <row r="3093" ht="12" hidden="1" customHeight="1"/>
    <row r="3094" ht="12" hidden="1" customHeight="1"/>
    <row r="3095" ht="12" hidden="1" customHeight="1"/>
    <row r="3096" ht="12" hidden="1" customHeight="1"/>
    <row r="3097" ht="12" hidden="1" customHeight="1"/>
    <row r="3098" ht="12" hidden="1" customHeight="1"/>
    <row r="3099" ht="12" hidden="1" customHeight="1"/>
    <row r="3100" ht="12" hidden="1" customHeight="1"/>
    <row r="3101" ht="12" hidden="1" customHeight="1"/>
    <row r="3102" ht="12" hidden="1" customHeight="1"/>
    <row r="3103" ht="12" hidden="1" customHeight="1"/>
    <row r="3104" ht="12" hidden="1" customHeight="1"/>
    <row r="3105" ht="12" hidden="1" customHeight="1"/>
    <row r="3106" ht="12" hidden="1" customHeight="1"/>
    <row r="3107" ht="12" hidden="1" customHeight="1"/>
    <row r="3108" ht="12" hidden="1" customHeight="1"/>
    <row r="3109" ht="12" hidden="1" customHeight="1"/>
    <row r="3110" ht="12" hidden="1" customHeight="1"/>
    <row r="3111" ht="12" hidden="1" customHeight="1"/>
    <row r="3112" ht="12" hidden="1" customHeight="1"/>
    <row r="3113" ht="12" hidden="1" customHeight="1"/>
    <row r="3114" ht="12" hidden="1" customHeight="1"/>
    <row r="3115" ht="12" hidden="1" customHeight="1"/>
    <row r="3116" ht="12" hidden="1" customHeight="1"/>
    <row r="3117" ht="12" hidden="1" customHeight="1"/>
    <row r="3118" ht="12" hidden="1" customHeight="1"/>
    <row r="3119" ht="12" hidden="1" customHeight="1"/>
    <row r="3120" ht="12" hidden="1" customHeight="1"/>
    <row r="3121" ht="12" hidden="1" customHeight="1"/>
    <row r="3122" ht="12" hidden="1" customHeight="1"/>
    <row r="3123" ht="12" hidden="1" customHeight="1"/>
    <row r="3124" ht="12" hidden="1" customHeight="1"/>
    <row r="3125" ht="12" hidden="1" customHeight="1"/>
    <row r="3126" ht="12" hidden="1" customHeight="1"/>
    <row r="3127" ht="12" hidden="1" customHeight="1"/>
    <row r="3128" ht="12" hidden="1" customHeight="1"/>
    <row r="3129" ht="12" hidden="1" customHeight="1"/>
    <row r="3130" ht="12" hidden="1" customHeight="1"/>
    <row r="3131" ht="12" hidden="1" customHeight="1"/>
    <row r="3132" ht="12" hidden="1" customHeight="1"/>
    <row r="3133" ht="12" hidden="1" customHeight="1"/>
    <row r="3134" ht="12" hidden="1" customHeight="1"/>
    <row r="3135" ht="12" hidden="1" customHeight="1"/>
    <row r="3136" ht="12" hidden="1" customHeight="1"/>
    <row r="3137" ht="12" hidden="1" customHeight="1"/>
    <row r="3138" ht="12" hidden="1" customHeight="1"/>
    <row r="3139" ht="12" hidden="1" customHeight="1"/>
    <row r="3140" ht="12" hidden="1" customHeight="1"/>
    <row r="3141" ht="12" hidden="1" customHeight="1"/>
    <row r="3142" ht="12" hidden="1" customHeight="1"/>
    <row r="3143" ht="12" hidden="1" customHeight="1"/>
    <row r="3144" ht="12" hidden="1" customHeight="1"/>
    <row r="3145" ht="12" hidden="1" customHeight="1"/>
    <row r="3146" ht="12" hidden="1" customHeight="1"/>
    <row r="3147" ht="12" hidden="1" customHeight="1"/>
    <row r="3148" ht="12" hidden="1" customHeight="1"/>
    <row r="3149" ht="12" hidden="1" customHeight="1"/>
    <row r="3150" ht="12" hidden="1" customHeight="1"/>
    <row r="3151" ht="12" hidden="1" customHeight="1"/>
    <row r="3152" ht="12" hidden="1" customHeight="1"/>
    <row r="3153" ht="12" hidden="1" customHeight="1"/>
    <row r="3154" ht="12" hidden="1" customHeight="1"/>
    <row r="3155" ht="12" hidden="1" customHeight="1"/>
    <row r="3156" ht="12" hidden="1" customHeight="1"/>
    <row r="3157" ht="12" hidden="1" customHeight="1"/>
    <row r="3158" ht="12" hidden="1" customHeight="1"/>
    <row r="3159" ht="12" hidden="1" customHeight="1"/>
    <row r="3160" ht="12" hidden="1" customHeight="1"/>
    <row r="3161" ht="12" hidden="1" customHeight="1"/>
    <row r="3162" ht="12" hidden="1" customHeight="1"/>
    <row r="3163" ht="12" hidden="1" customHeight="1"/>
    <row r="3164" ht="12" hidden="1" customHeight="1"/>
    <row r="3165" ht="12" hidden="1" customHeight="1"/>
    <row r="3166" ht="12" hidden="1" customHeight="1"/>
    <row r="3167" ht="12" hidden="1" customHeight="1"/>
    <row r="3168" ht="12" hidden="1" customHeight="1"/>
    <row r="3169" ht="12" hidden="1" customHeight="1"/>
    <row r="3170" ht="12" hidden="1" customHeight="1"/>
    <row r="3171" ht="12" hidden="1" customHeight="1"/>
    <row r="3172" ht="12" hidden="1" customHeight="1"/>
    <row r="3173" ht="12" hidden="1" customHeight="1"/>
    <row r="3174" ht="12" hidden="1" customHeight="1"/>
    <row r="3175" ht="12" hidden="1" customHeight="1"/>
    <row r="3176" ht="12" hidden="1" customHeight="1"/>
    <row r="3177" ht="12" hidden="1" customHeight="1"/>
    <row r="3178" ht="12" hidden="1" customHeight="1"/>
    <row r="3179" ht="12" hidden="1" customHeight="1"/>
    <row r="3180" ht="12" hidden="1" customHeight="1"/>
    <row r="3181" ht="12" hidden="1" customHeight="1"/>
    <row r="3182" ht="12" hidden="1" customHeight="1"/>
    <row r="3183" ht="12" hidden="1" customHeight="1"/>
    <row r="3184" ht="12" hidden="1" customHeight="1"/>
    <row r="3185" ht="12" hidden="1" customHeight="1"/>
    <row r="3186" ht="12" hidden="1" customHeight="1"/>
    <row r="3187" ht="12" hidden="1" customHeight="1"/>
    <row r="3188" ht="12" hidden="1" customHeight="1"/>
    <row r="3189" ht="12" hidden="1" customHeight="1"/>
    <row r="3190" ht="12" hidden="1" customHeight="1"/>
    <row r="3191" ht="12" hidden="1" customHeight="1"/>
    <row r="3192" ht="12" hidden="1" customHeight="1"/>
    <row r="3193" ht="12" hidden="1" customHeight="1"/>
    <row r="3194" ht="12" hidden="1" customHeight="1"/>
    <row r="3195" ht="12" hidden="1" customHeight="1"/>
    <row r="3196" ht="12" hidden="1" customHeight="1"/>
    <row r="3197" ht="12" hidden="1" customHeight="1"/>
    <row r="3198" ht="12" hidden="1" customHeight="1"/>
    <row r="3199" ht="12" hidden="1" customHeight="1"/>
    <row r="3200" ht="12" hidden="1" customHeight="1"/>
    <row r="3201" ht="12" hidden="1" customHeight="1"/>
    <row r="3202" ht="12" hidden="1" customHeight="1"/>
    <row r="3203" ht="12" hidden="1" customHeight="1"/>
    <row r="3204" ht="12" hidden="1" customHeight="1"/>
    <row r="3205" ht="12" hidden="1" customHeight="1"/>
    <row r="3206" ht="12" hidden="1" customHeight="1"/>
    <row r="3207" ht="12" hidden="1" customHeight="1"/>
    <row r="3208" ht="12" hidden="1" customHeight="1"/>
    <row r="3209" ht="12" hidden="1" customHeight="1"/>
    <row r="3210" ht="12" hidden="1" customHeight="1"/>
    <row r="3211" ht="12" hidden="1" customHeight="1"/>
    <row r="3212" ht="12" hidden="1" customHeight="1"/>
    <row r="3213" ht="12" hidden="1" customHeight="1"/>
    <row r="3214" ht="12" hidden="1" customHeight="1"/>
    <row r="3215" ht="12" hidden="1" customHeight="1"/>
    <row r="3216" ht="12" hidden="1" customHeight="1"/>
    <row r="3217" ht="12" hidden="1" customHeight="1"/>
    <row r="3218" ht="12" hidden="1" customHeight="1"/>
    <row r="3219" ht="12" hidden="1" customHeight="1"/>
    <row r="3220" ht="12" hidden="1" customHeight="1"/>
    <row r="3221" ht="12" hidden="1" customHeight="1"/>
    <row r="3222" ht="12" hidden="1" customHeight="1"/>
    <row r="3223" ht="12" hidden="1" customHeight="1"/>
    <row r="3224" ht="12" hidden="1" customHeight="1"/>
    <row r="3225" ht="12" hidden="1" customHeight="1"/>
    <row r="3226" ht="12" hidden="1" customHeight="1"/>
    <row r="3227" ht="12" hidden="1" customHeight="1"/>
    <row r="3228" ht="12" hidden="1" customHeight="1"/>
    <row r="3229" ht="12" hidden="1" customHeight="1"/>
    <row r="3230" ht="12" hidden="1" customHeight="1"/>
    <row r="3231" ht="12" hidden="1" customHeight="1"/>
    <row r="3232" ht="12" hidden="1" customHeight="1"/>
    <row r="3233" ht="12" hidden="1" customHeight="1"/>
    <row r="3234" ht="12" hidden="1" customHeight="1"/>
    <row r="3235" ht="12" hidden="1" customHeight="1"/>
    <row r="3236" ht="12" hidden="1" customHeight="1"/>
    <row r="3237" ht="12" hidden="1" customHeight="1"/>
    <row r="3238" ht="12" hidden="1" customHeight="1"/>
    <row r="3239" ht="12" hidden="1" customHeight="1"/>
    <row r="3240" ht="12" hidden="1" customHeight="1"/>
    <row r="3241" ht="12" hidden="1" customHeight="1"/>
    <row r="3242" ht="12" hidden="1" customHeight="1"/>
    <row r="3243" ht="12" hidden="1" customHeight="1"/>
    <row r="3244" ht="12" hidden="1" customHeight="1"/>
    <row r="3245" ht="12" hidden="1" customHeight="1"/>
    <row r="3246" ht="12" hidden="1" customHeight="1"/>
    <row r="3247" ht="12" hidden="1" customHeight="1"/>
    <row r="3248" ht="12" hidden="1" customHeight="1"/>
    <row r="3249" ht="12" hidden="1" customHeight="1"/>
    <row r="3250" ht="12" hidden="1" customHeight="1"/>
    <row r="3251" ht="12" hidden="1" customHeight="1"/>
    <row r="3252" ht="12" hidden="1" customHeight="1"/>
    <row r="3253" ht="12" hidden="1" customHeight="1"/>
    <row r="3254" ht="12" hidden="1" customHeight="1"/>
    <row r="3255" ht="12" hidden="1" customHeight="1"/>
    <row r="3256" ht="12" hidden="1" customHeight="1"/>
    <row r="3257" ht="12" hidden="1" customHeight="1"/>
    <row r="3258" ht="12" hidden="1" customHeight="1"/>
    <row r="3259" ht="12" hidden="1" customHeight="1"/>
    <row r="3260" ht="12" hidden="1" customHeight="1"/>
    <row r="3261" ht="12" hidden="1" customHeight="1"/>
    <row r="3262" ht="12" hidden="1" customHeight="1"/>
    <row r="3263" ht="12" hidden="1" customHeight="1"/>
    <row r="3264" ht="12" hidden="1" customHeight="1"/>
    <row r="3265" ht="12" hidden="1" customHeight="1"/>
    <row r="3266" ht="12" hidden="1" customHeight="1"/>
    <row r="3267" ht="12" hidden="1" customHeight="1"/>
    <row r="3268" ht="12" hidden="1" customHeight="1"/>
    <row r="3269" ht="12" hidden="1" customHeight="1"/>
    <row r="3270" ht="12" hidden="1" customHeight="1"/>
    <row r="3271" ht="12" hidden="1" customHeight="1"/>
    <row r="3272" ht="12" hidden="1" customHeight="1"/>
    <row r="3273" ht="12" hidden="1" customHeight="1"/>
    <row r="3274" ht="12" hidden="1" customHeight="1"/>
    <row r="3275" ht="12" hidden="1" customHeight="1"/>
    <row r="3276" ht="12" hidden="1" customHeight="1"/>
    <row r="3277" ht="12" hidden="1" customHeight="1"/>
    <row r="3278" ht="12" hidden="1" customHeight="1"/>
    <row r="3279" ht="12" hidden="1" customHeight="1"/>
    <row r="3280" ht="12" hidden="1" customHeight="1"/>
    <row r="3281" ht="12" hidden="1" customHeight="1"/>
    <row r="3282" ht="12" hidden="1" customHeight="1"/>
    <row r="3283" ht="12" hidden="1" customHeight="1"/>
    <row r="3284" ht="12" hidden="1" customHeight="1"/>
    <row r="3285" ht="12" hidden="1" customHeight="1"/>
    <row r="3286" ht="12" hidden="1" customHeight="1"/>
    <row r="3287" ht="12" hidden="1" customHeight="1"/>
    <row r="3288" ht="12" hidden="1" customHeight="1"/>
    <row r="3289" ht="12" hidden="1" customHeight="1"/>
    <row r="3290" ht="12" hidden="1" customHeight="1"/>
    <row r="3291" ht="12" hidden="1" customHeight="1"/>
    <row r="3292" ht="12" hidden="1" customHeight="1"/>
    <row r="3293" ht="12" hidden="1" customHeight="1"/>
    <row r="3294" ht="12" hidden="1" customHeight="1"/>
    <row r="3295" ht="12" hidden="1" customHeight="1"/>
    <row r="3296" ht="12" hidden="1" customHeight="1"/>
    <row r="3297" ht="12" hidden="1" customHeight="1"/>
    <row r="3298" ht="12" hidden="1" customHeight="1"/>
    <row r="3299" ht="12" hidden="1" customHeight="1"/>
    <row r="3300" ht="12" hidden="1" customHeight="1"/>
    <row r="3301" ht="12" hidden="1" customHeight="1"/>
    <row r="3302" ht="12" hidden="1" customHeight="1"/>
    <row r="3303" ht="12" hidden="1" customHeight="1"/>
    <row r="3304" ht="12" hidden="1" customHeight="1"/>
    <row r="3305" ht="12" hidden="1" customHeight="1"/>
    <row r="3306" ht="12" hidden="1" customHeight="1"/>
    <row r="3307" ht="12" hidden="1" customHeight="1"/>
    <row r="3308" ht="12" hidden="1" customHeight="1"/>
    <row r="3309" ht="12" hidden="1" customHeight="1"/>
    <row r="3310" ht="12" hidden="1" customHeight="1"/>
    <row r="3311" ht="12" hidden="1" customHeight="1"/>
    <row r="3312" ht="12" hidden="1" customHeight="1"/>
    <row r="3313" ht="12" hidden="1" customHeight="1"/>
    <row r="3314" ht="12" hidden="1" customHeight="1"/>
    <row r="3315" ht="12" hidden="1" customHeight="1"/>
    <row r="3316" ht="12" hidden="1" customHeight="1"/>
    <row r="3317" ht="12" hidden="1" customHeight="1"/>
    <row r="3318" ht="12" hidden="1" customHeight="1"/>
    <row r="3319" ht="12" hidden="1" customHeight="1"/>
    <row r="3320" ht="12" hidden="1" customHeight="1"/>
    <row r="3321" ht="12" hidden="1" customHeight="1"/>
    <row r="3322" ht="12" hidden="1" customHeight="1"/>
    <row r="3323" ht="12" hidden="1" customHeight="1"/>
    <row r="3324" ht="12" hidden="1" customHeight="1"/>
    <row r="3325" ht="12" hidden="1" customHeight="1"/>
    <row r="3326" ht="12" hidden="1" customHeight="1"/>
    <row r="3327" ht="12" hidden="1" customHeight="1"/>
    <row r="3328" ht="12" hidden="1" customHeight="1"/>
    <row r="3329" ht="12" hidden="1" customHeight="1"/>
    <row r="3330" ht="12" hidden="1" customHeight="1"/>
    <row r="3331" ht="12" hidden="1" customHeight="1"/>
    <row r="3332" ht="12" hidden="1" customHeight="1"/>
    <row r="3333" ht="12" hidden="1" customHeight="1"/>
    <row r="3334" ht="12" hidden="1" customHeight="1"/>
    <row r="3335" ht="12" hidden="1" customHeight="1"/>
    <row r="3336" ht="12" hidden="1" customHeight="1"/>
    <row r="3337" ht="12" hidden="1" customHeight="1"/>
    <row r="3338" ht="12" hidden="1" customHeight="1"/>
    <row r="3339" ht="12" hidden="1" customHeight="1"/>
    <row r="3340" ht="12" hidden="1" customHeight="1"/>
    <row r="3341" ht="12" hidden="1" customHeight="1"/>
    <row r="3342" ht="12" hidden="1" customHeight="1"/>
    <row r="3343" ht="12" hidden="1" customHeight="1"/>
    <row r="3344" ht="12" hidden="1" customHeight="1"/>
    <row r="3345" ht="12" hidden="1" customHeight="1"/>
    <row r="3346" ht="12" hidden="1" customHeight="1"/>
    <row r="3347" ht="12" hidden="1" customHeight="1"/>
    <row r="3348" ht="12" hidden="1" customHeight="1"/>
    <row r="3349" ht="12" hidden="1" customHeight="1"/>
    <row r="3350" ht="12" hidden="1" customHeight="1"/>
    <row r="3351" ht="12" hidden="1" customHeight="1"/>
    <row r="3352" ht="12" hidden="1" customHeight="1"/>
    <row r="3353" ht="12" hidden="1" customHeight="1"/>
    <row r="3354" ht="12" hidden="1" customHeight="1"/>
    <row r="3355" ht="12" hidden="1" customHeight="1"/>
    <row r="3356" ht="12" hidden="1" customHeight="1"/>
    <row r="3357" ht="12" hidden="1" customHeight="1"/>
    <row r="3358" ht="12" hidden="1" customHeight="1"/>
    <row r="3359" ht="12" hidden="1" customHeight="1"/>
    <row r="3360" ht="12" hidden="1" customHeight="1"/>
    <row r="3361" ht="12" hidden="1" customHeight="1"/>
    <row r="3362" ht="12" hidden="1" customHeight="1"/>
    <row r="3363" ht="12" hidden="1" customHeight="1"/>
    <row r="3364" ht="12" hidden="1" customHeight="1"/>
    <row r="3365" ht="12" hidden="1" customHeight="1"/>
    <row r="3366" ht="12" hidden="1" customHeight="1"/>
    <row r="3367" ht="12" hidden="1" customHeight="1"/>
    <row r="3368" ht="12" hidden="1" customHeight="1"/>
    <row r="3369" ht="12" hidden="1" customHeight="1"/>
    <row r="3370" ht="12" hidden="1" customHeight="1"/>
    <row r="3371" ht="12" hidden="1" customHeight="1"/>
    <row r="3372" ht="12" hidden="1" customHeight="1"/>
    <row r="3373" ht="12" hidden="1" customHeight="1"/>
    <row r="3374" ht="12" hidden="1" customHeight="1"/>
    <row r="3375" ht="12" hidden="1" customHeight="1"/>
    <row r="3376" ht="12" hidden="1" customHeight="1"/>
    <row r="3377" ht="12" hidden="1" customHeight="1"/>
    <row r="3378" ht="12" hidden="1" customHeight="1"/>
    <row r="3379" ht="12" hidden="1" customHeight="1"/>
    <row r="3380" ht="12" hidden="1" customHeight="1"/>
    <row r="3381" ht="12" hidden="1" customHeight="1"/>
    <row r="3382" ht="12" hidden="1" customHeight="1"/>
    <row r="3383" ht="12" hidden="1" customHeight="1"/>
    <row r="3384" ht="12" hidden="1" customHeight="1"/>
    <row r="3385" ht="12" hidden="1" customHeight="1"/>
    <row r="3386" ht="12" hidden="1" customHeight="1"/>
    <row r="3387" ht="12" hidden="1" customHeight="1"/>
    <row r="3388" ht="12" hidden="1" customHeight="1"/>
    <row r="3389" ht="12" hidden="1" customHeight="1"/>
    <row r="3390" ht="12" hidden="1" customHeight="1"/>
    <row r="3391" ht="12" hidden="1" customHeight="1"/>
    <row r="3392" ht="12" hidden="1" customHeight="1"/>
    <row r="3393" ht="12" hidden="1" customHeight="1"/>
    <row r="3394" ht="12" hidden="1" customHeight="1"/>
    <row r="3395" ht="12" hidden="1" customHeight="1"/>
    <row r="3396" ht="12" hidden="1" customHeight="1"/>
    <row r="3397" ht="12" hidden="1" customHeight="1"/>
    <row r="3398" ht="12" hidden="1" customHeight="1"/>
    <row r="3399" ht="12" hidden="1" customHeight="1"/>
    <row r="3400" ht="12" hidden="1" customHeight="1"/>
    <row r="3401" ht="12" hidden="1" customHeight="1"/>
    <row r="3402" ht="12" hidden="1" customHeight="1"/>
    <row r="3403" ht="12" hidden="1" customHeight="1"/>
    <row r="3404" ht="12" hidden="1" customHeight="1"/>
    <row r="3405" ht="12" hidden="1" customHeight="1"/>
    <row r="3406" ht="12" hidden="1" customHeight="1"/>
    <row r="3407" ht="12" hidden="1" customHeight="1"/>
    <row r="3408" ht="12" hidden="1" customHeight="1"/>
    <row r="3409" ht="12" hidden="1" customHeight="1"/>
    <row r="3410" ht="12" hidden="1" customHeight="1"/>
    <row r="3411" ht="12" hidden="1" customHeight="1"/>
    <row r="3412" ht="12" hidden="1" customHeight="1"/>
    <row r="3413" ht="12" hidden="1" customHeight="1"/>
    <row r="3414" ht="12" hidden="1" customHeight="1"/>
    <row r="3415" ht="12" hidden="1" customHeight="1"/>
    <row r="3416" ht="12" hidden="1" customHeight="1"/>
    <row r="3417" ht="12" hidden="1" customHeight="1"/>
    <row r="3418" ht="12" hidden="1" customHeight="1"/>
    <row r="3419" ht="12" hidden="1" customHeight="1"/>
    <row r="3420" ht="12" hidden="1" customHeight="1"/>
    <row r="3421" ht="12" hidden="1" customHeight="1"/>
    <row r="3422" ht="12" hidden="1" customHeight="1"/>
    <row r="3423" ht="12" hidden="1" customHeight="1"/>
    <row r="3424" ht="12" hidden="1" customHeight="1"/>
    <row r="3425" ht="12" hidden="1" customHeight="1"/>
    <row r="3426" ht="12" hidden="1" customHeight="1"/>
    <row r="3427" ht="12" hidden="1" customHeight="1"/>
    <row r="3428" ht="12" hidden="1" customHeight="1"/>
    <row r="3429" ht="12" hidden="1" customHeight="1"/>
    <row r="3430" ht="12" hidden="1" customHeight="1"/>
    <row r="3431" ht="12" hidden="1" customHeight="1"/>
    <row r="3432" ht="12" hidden="1" customHeight="1"/>
    <row r="3433" ht="12" hidden="1" customHeight="1"/>
    <row r="3434" ht="12" hidden="1" customHeight="1"/>
    <row r="3435" ht="12" hidden="1" customHeight="1"/>
    <row r="3436" ht="12" hidden="1" customHeight="1"/>
    <row r="3437" ht="12" hidden="1" customHeight="1"/>
    <row r="3438" ht="12" hidden="1" customHeight="1"/>
    <row r="3439" ht="12" hidden="1" customHeight="1"/>
    <row r="3440" ht="12" hidden="1" customHeight="1"/>
    <row r="3441" ht="12" hidden="1" customHeight="1"/>
    <row r="3442" ht="12" hidden="1" customHeight="1"/>
    <row r="3443" ht="12" hidden="1" customHeight="1"/>
    <row r="3444" ht="12" hidden="1" customHeight="1"/>
    <row r="3445" ht="12" hidden="1" customHeight="1"/>
    <row r="3446" ht="12" hidden="1" customHeight="1"/>
    <row r="3447" ht="12" hidden="1" customHeight="1"/>
    <row r="3448" ht="12" hidden="1" customHeight="1"/>
    <row r="3449" ht="12" hidden="1" customHeight="1"/>
    <row r="3450" ht="12" hidden="1" customHeight="1"/>
    <row r="3451" ht="12" hidden="1" customHeight="1"/>
    <row r="3452" ht="12" hidden="1" customHeight="1"/>
    <row r="3453" ht="12" hidden="1" customHeight="1"/>
    <row r="3454" ht="12" hidden="1" customHeight="1"/>
    <row r="3455" ht="12" hidden="1" customHeight="1"/>
    <row r="3456" ht="12" hidden="1" customHeight="1"/>
    <row r="3457" ht="12" hidden="1" customHeight="1"/>
    <row r="3458" ht="12" hidden="1" customHeight="1"/>
    <row r="3459" ht="12" hidden="1" customHeight="1"/>
    <row r="3460" ht="12" hidden="1" customHeight="1"/>
    <row r="3461" ht="12" hidden="1" customHeight="1"/>
    <row r="3462" ht="12" hidden="1" customHeight="1"/>
    <row r="3463" ht="12" hidden="1" customHeight="1"/>
    <row r="3464" ht="12" hidden="1" customHeight="1"/>
    <row r="3465" ht="12" hidden="1" customHeight="1"/>
    <row r="3466" ht="12" hidden="1" customHeight="1"/>
    <row r="3467" ht="12" hidden="1" customHeight="1"/>
    <row r="3468" ht="12" hidden="1" customHeight="1"/>
    <row r="3469" ht="12" hidden="1" customHeight="1"/>
    <row r="3470" ht="12" hidden="1" customHeight="1"/>
    <row r="3471" ht="12" hidden="1" customHeight="1"/>
    <row r="3472" ht="12" hidden="1" customHeight="1"/>
    <row r="3473" ht="12" hidden="1" customHeight="1"/>
    <row r="3474" ht="12" hidden="1" customHeight="1"/>
    <row r="3475" ht="12" hidden="1" customHeight="1"/>
    <row r="3476" ht="12" hidden="1" customHeight="1"/>
    <row r="3477" ht="12" hidden="1" customHeight="1"/>
    <row r="3478" ht="12" hidden="1" customHeight="1"/>
    <row r="3479" ht="12" hidden="1" customHeight="1"/>
    <row r="3480" ht="12" hidden="1" customHeight="1"/>
    <row r="3481" ht="12" hidden="1" customHeight="1"/>
    <row r="3482" ht="12" hidden="1" customHeight="1"/>
    <row r="3483" ht="12" hidden="1" customHeight="1"/>
    <row r="3484" ht="12" hidden="1" customHeight="1"/>
    <row r="3485" ht="12" hidden="1" customHeight="1"/>
    <row r="3486" ht="12" hidden="1" customHeight="1"/>
    <row r="3487" ht="12" hidden="1" customHeight="1"/>
    <row r="3488" ht="12" hidden="1" customHeight="1"/>
    <row r="3489" ht="12" hidden="1" customHeight="1"/>
    <row r="3490" ht="12" hidden="1" customHeight="1"/>
    <row r="3491" ht="12" hidden="1" customHeight="1"/>
    <row r="3492" ht="12" hidden="1" customHeight="1"/>
    <row r="3493" ht="12" hidden="1" customHeight="1"/>
    <row r="3494" ht="12" hidden="1" customHeight="1"/>
    <row r="3495" ht="12" hidden="1" customHeight="1"/>
    <row r="3496" ht="12" hidden="1" customHeight="1"/>
    <row r="3497" ht="12" hidden="1" customHeight="1"/>
    <row r="3498" ht="12" hidden="1" customHeight="1"/>
    <row r="3499" ht="12" hidden="1" customHeight="1"/>
    <row r="3500" ht="12" hidden="1" customHeight="1"/>
    <row r="3501" ht="12" hidden="1" customHeight="1"/>
    <row r="3502" ht="12" hidden="1" customHeight="1"/>
    <row r="3503" ht="12" hidden="1" customHeight="1"/>
    <row r="3504" ht="12" hidden="1" customHeight="1"/>
    <row r="3505" ht="12" hidden="1" customHeight="1"/>
    <row r="3506" ht="12" hidden="1" customHeight="1"/>
    <row r="3507" ht="12" hidden="1" customHeight="1"/>
    <row r="3508" ht="12" hidden="1" customHeight="1"/>
    <row r="3509" ht="12" hidden="1" customHeight="1"/>
    <row r="3510" ht="12" hidden="1" customHeight="1"/>
    <row r="3511" ht="12" hidden="1" customHeight="1"/>
    <row r="3512" ht="12" hidden="1" customHeight="1"/>
    <row r="3513" ht="12" hidden="1" customHeight="1"/>
    <row r="3514" ht="12" hidden="1" customHeight="1"/>
    <row r="3515" ht="12" hidden="1" customHeight="1"/>
    <row r="3516" ht="12" hidden="1" customHeight="1"/>
    <row r="3517" ht="12" hidden="1" customHeight="1"/>
    <row r="3518" ht="12" hidden="1" customHeight="1"/>
    <row r="3519" ht="12" hidden="1" customHeight="1"/>
    <row r="3520" ht="12" hidden="1" customHeight="1"/>
    <row r="3521" ht="12" hidden="1" customHeight="1"/>
    <row r="3522" ht="12" hidden="1" customHeight="1"/>
    <row r="3523" ht="12" hidden="1" customHeight="1"/>
    <row r="3524" ht="12" hidden="1" customHeight="1"/>
    <row r="3525" ht="12" hidden="1" customHeight="1"/>
    <row r="3526" ht="12" hidden="1" customHeight="1"/>
    <row r="3527" ht="12" hidden="1" customHeight="1"/>
    <row r="3528" ht="12" hidden="1" customHeight="1"/>
    <row r="3529" ht="12" hidden="1" customHeight="1"/>
    <row r="3530" ht="12" hidden="1" customHeight="1"/>
    <row r="3531" ht="12" hidden="1" customHeight="1"/>
    <row r="3532" ht="12" hidden="1" customHeight="1"/>
    <row r="3533" ht="12" hidden="1" customHeight="1"/>
    <row r="3534" ht="12" hidden="1" customHeight="1"/>
    <row r="3535" ht="12" hidden="1" customHeight="1"/>
    <row r="3536" ht="12" hidden="1" customHeight="1"/>
    <row r="3537" ht="12" hidden="1" customHeight="1"/>
    <row r="3538" ht="12" hidden="1" customHeight="1"/>
    <row r="3539" ht="12" hidden="1" customHeight="1"/>
    <row r="3540" ht="12" hidden="1" customHeight="1"/>
    <row r="3541" ht="12" hidden="1" customHeight="1"/>
    <row r="3542" ht="12" hidden="1" customHeight="1"/>
    <row r="3543" ht="12" hidden="1" customHeight="1"/>
    <row r="3544" ht="12" hidden="1" customHeight="1"/>
    <row r="3545" ht="12" hidden="1" customHeight="1"/>
    <row r="3546" ht="12" hidden="1" customHeight="1"/>
    <row r="3547" ht="12" hidden="1" customHeight="1"/>
    <row r="3548" ht="12" hidden="1" customHeight="1"/>
    <row r="3549" ht="12" hidden="1" customHeight="1"/>
    <row r="3550" ht="12" hidden="1" customHeight="1"/>
    <row r="3551" ht="12" hidden="1" customHeight="1"/>
    <row r="3552" ht="12" hidden="1" customHeight="1"/>
    <row r="3553" ht="12" hidden="1" customHeight="1"/>
    <row r="3554" ht="12" hidden="1" customHeight="1"/>
    <row r="3555" ht="12" hidden="1" customHeight="1"/>
    <row r="3556" ht="12" hidden="1" customHeight="1"/>
    <row r="3557" ht="12" hidden="1" customHeight="1"/>
    <row r="3558" ht="12" hidden="1" customHeight="1"/>
    <row r="3559" ht="12" hidden="1" customHeight="1"/>
    <row r="3560" ht="12" hidden="1" customHeight="1"/>
    <row r="3561" ht="12" hidden="1" customHeight="1"/>
    <row r="3562" ht="12" hidden="1" customHeight="1"/>
    <row r="3563" ht="12" hidden="1" customHeight="1"/>
    <row r="3564" ht="12" hidden="1" customHeight="1"/>
    <row r="3565" ht="12" hidden="1" customHeight="1"/>
    <row r="3566" ht="12" hidden="1" customHeight="1"/>
    <row r="3567" ht="12" hidden="1" customHeight="1"/>
    <row r="3568" ht="12" hidden="1" customHeight="1"/>
    <row r="3569" ht="12" hidden="1" customHeight="1"/>
    <row r="3570" ht="12" hidden="1" customHeight="1"/>
    <row r="3571" ht="12" hidden="1" customHeight="1"/>
    <row r="3572" ht="12" hidden="1" customHeight="1"/>
    <row r="3573" ht="12" hidden="1" customHeight="1"/>
    <row r="3574" ht="12" hidden="1" customHeight="1"/>
    <row r="3575" ht="12" hidden="1" customHeight="1"/>
    <row r="3576" ht="12" hidden="1" customHeight="1"/>
    <row r="3577" ht="12" hidden="1" customHeight="1"/>
    <row r="3578" ht="12" hidden="1" customHeight="1"/>
    <row r="3579" ht="12" hidden="1" customHeight="1"/>
    <row r="3580" ht="12" hidden="1" customHeight="1"/>
    <row r="3581" ht="12" hidden="1" customHeight="1"/>
    <row r="3582" ht="12" hidden="1" customHeight="1"/>
    <row r="3583" ht="12" hidden="1" customHeight="1"/>
    <row r="3584" ht="12" hidden="1" customHeight="1"/>
    <row r="3585" ht="12" hidden="1" customHeight="1"/>
    <row r="3586" ht="12" hidden="1" customHeight="1"/>
    <row r="3587" ht="12" hidden="1" customHeight="1"/>
    <row r="3588" ht="12" hidden="1" customHeight="1"/>
    <row r="3589" ht="12" hidden="1" customHeight="1"/>
    <row r="3590" ht="12" hidden="1" customHeight="1"/>
    <row r="3591" ht="12" hidden="1" customHeight="1"/>
    <row r="3592" ht="12" hidden="1" customHeight="1"/>
    <row r="3593" ht="12" hidden="1" customHeight="1"/>
    <row r="3594" ht="12" hidden="1" customHeight="1"/>
    <row r="3595" ht="12" hidden="1" customHeight="1"/>
    <row r="3596" ht="12" hidden="1" customHeight="1"/>
    <row r="3597" ht="12" hidden="1" customHeight="1"/>
    <row r="3598" ht="12" hidden="1" customHeight="1"/>
    <row r="3599" ht="12" hidden="1" customHeight="1"/>
    <row r="3600" ht="12" hidden="1" customHeight="1"/>
    <row r="3601" ht="12" hidden="1" customHeight="1"/>
    <row r="3602" ht="12" hidden="1" customHeight="1"/>
    <row r="3603" ht="12" hidden="1" customHeight="1"/>
    <row r="3604" ht="12" hidden="1" customHeight="1"/>
    <row r="3605" ht="12" hidden="1" customHeight="1"/>
    <row r="3606" ht="12" hidden="1" customHeight="1"/>
    <row r="3607" ht="12" hidden="1" customHeight="1"/>
    <row r="3608" ht="12" hidden="1" customHeight="1"/>
    <row r="3609" ht="12" hidden="1" customHeight="1"/>
    <row r="3610" ht="12" hidden="1" customHeight="1"/>
    <row r="3611" ht="12" hidden="1" customHeight="1"/>
    <row r="3612" ht="12" hidden="1" customHeight="1"/>
    <row r="3613" ht="12" hidden="1" customHeight="1"/>
    <row r="3614" ht="12" hidden="1" customHeight="1"/>
    <row r="3615" ht="12" hidden="1" customHeight="1"/>
    <row r="3616" ht="12" hidden="1" customHeight="1"/>
    <row r="3617" ht="12" hidden="1" customHeight="1"/>
    <row r="3618" ht="12" hidden="1" customHeight="1"/>
    <row r="3619" ht="12" hidden="1" customHeight="1"/>
    <row r="3620" ht="12" hidden="1" customHeight="1"/>
    <row r="3621" ht="12" hidden="1" customHeight="1"/>
    <row r="3622" ht="12" hidden="1" customHeight="1"/>
    <row r="3623" ht="12" hidden="1" customHeight="1"/>
    <row r="3624" ht="12" hidden="1" customHeight="1"/>
    <row r="3625" ht="12" hidden="1" customHeight="1"/>
    <row r="3626" ht="12" hidden="1" customHeight="1"/>
    <row r="3627" ht="12" hidden="1" customHeight="1"/>
    <row r="3628" ht="12" hidden="1" customHeight="1"/>
    <row r="3629" ht="12" hidden="1" customHeight="1"/>
    <row r="3630" ht="12" hidden="1" customHeight="1"/>
    <row r="3631" ht="12" hidden="1" customHeight="1"/>
    <row r="3632" ht="12" hidden="1" customHeight="1"/>
    <row r="3633" ht="12" hidden="1" customHeight="1"/>
    <row r="3634" ht="12" hidden="1" customHeight="1"/>
    <row r="3635" ht="12" hidden="1" customHeight="1"/>
    <row r="3636" ht="12" hidden="1" customHeight="1"/>
    <row r="3637" ht="12" hidden="1" customHeight="1"/>
    <row r="3638" ht="12" hidden="1" customHeight="1"/>
    <row r="3639" ht="12" hidden="1" customHeight="1"/>
    <row r="3640" ht="12" hidden="1" customHeight="1"/>
    <row r="3641" ht="12" hidden="1" customHeight="1"/>
    <row r="3642" ht="12" hidden="1" customHeight="1"/>
    <row r="3643" ht="12" hidden="1" customHeight="1"/>
    <row r="3644" ht="12" hidden="1" customHeight="1"/>
    <row r="3645" ht="12" hidden="1" customHeight="1"/>
    <row r="3646" ht="12" hidden="1" customHeight="1"/>
    <row r="3647" ht="12" hidden="1" customHeight="1"/>
    <row r="3648" ht="12" hidden="1" customHeight="1"/>
    <row r="3649" ht="12" hidden="1" customHeight="1"/>
    <row r="3650" ht="12" hidden="1" customHeight="1"/>
    <row r="3651" ht="12" hidden="1" customHeight="1"/>
    <row r="3652" ht="12" hidden="1" customHeight="1"/>
    <row r="3653" ht="12" hidden="1" customHeight="1"/>
    <row r="3654" ht="12" hidden="1" customHeight="1"/>
    <row r="3655" ht="12" hidden="1" customHeight="1"/>
    <row r="3656" ht="12" hidden="1" customHeight="1"/>
    <row r="3657" ht="12" hidden="1" customHeight="1"/>
    <row r="3658" ht="12" hidden="1" customHeight="1"/>
    <row r="3659" ht="12" hidden="1" customHeight="1"/>
    <row r="3660" ht="12" hidden="1" customHeight="1"/>
    <row r="3661" ht="12" hidden="1" customHeight="1"/>
    <row r="3662" ht="12" hidden="1" customHeight="1"/>
    <row r="3663" ht="12" hidden="1" customHeight="1"/>
    <row r="3664" ht="12" hidden="1" customHeight="1"/>
    <row r="3665" ht="12" hidden="1" customHeight="1"/>
    <row r="3666" ht="12" hidden="1" customHeight="1"/>
    <row r="3667" ht="12" hidden="1" customHeight="1"/>
    <row r="3668" ht="12" hidden="1" customHeight="1"/>
    <row r="3669" ht="12" hidden="1" customHeight="1"/>
    <row r="3670" ht="12" hidden="1" customHeight="1"/>
    <row r="3671" ht="12" hidden="1" customHeight="1"/>
    <row r="3672" ht="12" hidden="1" customHeight="1"/>
    <row r="3673" ht="12" hidden="1" customHeight="1"/>
    <row r="3674" ht="12" hidden="1" customHeight="1"/>
    <row r="3675" ht="12" hidden="1" customHeight="1"/>
    <row r="3676" ht="12" hidden="1" customHeight="1"/>
    <row r="3677" ht="12" hidden="1" customHeight="1"/>
    <row r="3678" ht="12" hidden="1" customHeight="1"/>
    <row r="3679" ht="12" hidden="1" customHeight="1"/>
    <row r="3680" ht="12" hidden="1" customHeight="1"/>
    <row r="3681" ht="12" hidden="1" customHeight="1"/>
    <row r="3682" ht="12" hidden="1" customHeight="1"/>
    <row r="3683" ht="12" hidden="1" customHeight="1"/>
    <row r="3684" ht="12" hidden="1" customHeight="1"/>
    <row r="3685" ht="12" hidden="1" customHeight="1"/>
    <row r="3686" ht="12" hidden="1" customHeight="1"/>
    <row r="3687" ht="12" hidden="1" customHeight="1"/>
    <row r="3688" ht="12" hidden="1" customHeight="1"/>
    <row r="3689" ht="12" hidden="1" customHeight="1"/>
    <row r="3690" ht="12" hidden="1" customHeight="1"/>
    <row r="3691" ht="12" hidden="1" customHeight="1"/>
    <row r="3692" ht="12" hidden="1" customHeight="1"/>
    <row r="3693" ht="12" hidden="1" customHeight="1"/>
    <row r="3694" ht="12" hidden="1" customHeight="1"/>
    <row r="3695" ht="12" hidden="1" customHeight="1"/>
    <row r="3696" ht="12" hidden="1" customHeight="1"/>
    <row r="3697" ht="12" hidden="1" customHeight="1"/>
    <row r="3698" ht="12" hidden="1" customHeight="1"/>
    <row r="3699" ht="12" hidden="1" customHeight="1"/>
    <row r="3700" ht="12" hidden="1" customHeight="1"/>
    <row r="3701" ht="12" hidden="1" customHeight="1"/>
    <row r="3702" ht="12" hidden="1" customHeight="1"/>
    <row r="3703" ht="12" hidden="1" customHeight="1"/>
    <row r="3704" ht="12" hidden="1" customHeight="1"/>
    <row r="3705" ht="12" hidden="1" customHeight="1"/>
    <row r="3706" ht="12" hidden="1" customHeight="1"/>
    <row r="3707" ht="12" hidden="1" customHeight="1"/>
    <row r="3708" ht="12" hidden="1" customHeight="1"/>
    <row r="3709" ht="12" hidden="1" customHeight="1"/>
    <row r="3710" ht="12" hidden="1" customHeight="1"/>
    <row r="3711" ht="12" hidden="1" customHeight="1"/>
    <row r="3712" ht="12" hidden="1" customHeight="1"/>
    <row r="3713" ht="12" hidden="1" customHeight="1"/>
    <row r="3714" ht="12" hidden="1" customHeight="1"/>
    <row r="3715" ht="12" hidden="1" customHeight="1"/>
    <row r="3716" ht="12" hidden="1" customHeight="1"/>
    <row r="3717" ht="12" hidden="1" customHeight="1"/>
    <row r="3718" ht="12" hidden="1" customHeight="1"/>
    <row r="3719" ht="12" hidden="1" customHeight="1"/>
    <row r="3720" ht="12" hidden="1" customHeight="1"/>
    <row r="3721" ht="12" hidden="1" customHeight="1"/>
    <row r="3722" ht="12" hidden="1" customHeight="1"/>
    <row r="3723" ht="12" hidden="1" customHeight="1"/>
    <row r="3724" ht="12" hidden="1" customHeight="1"/>
    <row r="3725" ht="12" hidden="1" customHeight="1"/>
    <row r="3726" ht="12" hidden="1" customHeight="1"/>
    <row r="3727" ht="12" hidden="1" customHeight="1"/>
    <row r="3728" ht="12" hidden="1" customHeight="1"/>
    <row r="3729" ht="12" hidden="1" customHeight="1"/>
    <row r="3730" ht="12" hidden="1" customHeight="1"/>
    <row r="3731" ht="12" hidden="1" customHeight="1"/>
    <row r="3732" ht="12" hidden="1" customHeight="1"/>
    <row r="3733" ht="12" hidden="1" customHeight="1"/>
    <row r="3734" ht="12" hidden="1" customHeight="1"/>
    <row r="3735" ht="12" hidden="1" customHeight="1"/>
    <row r="3736" ht="12" hidden="1" customHeight="1"/>
    <row r="3737" ht="12" hidden="1" customHeight="1"/>
    <row r="3738" ht="12" hidden="1" customHeight="1"/>
    <row r="3739" ht="12" hidden="1" customHeight="1"/>
    <row r="3740" ht="12" hidden="1" customHeight="1"/>
    <row r="3741" ht="12" hidden="1" customHeight="1"/>
    <row r="3742" ht="12" hidden="1" customHeight="1"/>
    <row r="3743" ht="12" hidden="1" customHeight="1"/>
    <row r="3744" ht="12" hidden="1" customHeight="1"/>
    <row r="3745" ht="12" hidden="1" customHeight="1"/>
    <row r="3746" ht="12" hidden="1" customHeight="1"/>
    <row r="3747" ht="12" hidden="1" customHeight="1"/>
    <row r="3748" ht="12" hidden="1" customHeight="1"/>
    <row r="3749" ht="12" hidden="1" customHeight="1"/>
    <row r="3750" ht="12" hidden="1" customHeight="1"/>
    <row r="3751" ht="12" hidden="1" customHeight="1"/>
    <row r="3752" ht="12" hidden="1" customHeight="1"/>
    <row r="3753" ht="12" hidden="1" customHeight="1"/>
    <row r="3754" ht="12" hidden="1" customHeight="1"/>
    <row r="3755" ht="12" hidden="1" customHeight="1"/>
    <row r="3756" ht="12" hidden="1" customHeight="1"/>
    <row r="3757" ht="12" hidden="1" customHeight="1"/>
    <row r="3758" ht="12" hidden="1" customHeight="1"/>
    <row r="3759" ht="12" hidden="1" customHeight="1"/>
    <row r="3760" ht="12" hidden="1" customHeight="1"/>
    <row r="3761" ht="12" hidden="1" customHeight="1"/>
    <row r="3762" ht="12" hidden="1" customHeight="1"/>
    <row r="3763" ht="12" hidden="1" customHeight="1"/>
    <row r="3764" ht="12" hidden="1" customHeight="1"/>
    <row r="3765" ht="12" hidden="1" customHeight="1"/>
    <row r="3766" ht="12" hidden="1" customHeight="1"/>
    <row r="3767" ht="12" hidden="1" customHeight="1"/>
    <row r="3768" ht="12" hidden="1" customHeight="1"/>
    <row r="3769" ht="12" hidden="1" customHeight="1"/>
    <row r="3770" ht="12" hidden="1" customHeight="1"/>
    <row r="3771" ht="12" hidden="1" customHeight="1"/>
    <row r="3772" ht="12" hidden="1" customHeight="1"/>
    <row r="3773" ht="12" hidden="1" customHeight="1"/>
    <row r="3774" ht="12" hidden="1" customHeight="1"/>
    <row r="3775" ht="12" hidden="1" customHeight="1"/>
    <row r="3776" ht="12" hidden="1" customHeight="1"/>
    <row r="3777" ht="12" hidden="1" customHeight="1"/>
    <row r="3778" ht="12" hidden="1" customHeight="1"/>
    <row r="3779" ht="12" hidden="1" customHeight="1"/>
    <row r="3780" ht="12" hidden="1" customHeight="1"/>
    <row r="3781" ht="12" hidden="1" customHeight="1"/>
    <row r="3782" ht="12" hidden="1" customHeight="1"/>
    <row r="3783" ht="12" hidden="1" customHeight="1"/>
    <row r="3784" ht="12" hidden="1" customHeight="1"/>
    <row r="3785" ht="12" hidden="1" customHeight="1"/>
    <row r="3786" ht="12" hidden="1" customHeight="1"/>
    <row r="3787" ht="12" hidden="1" customHeight="1"/>
    <row r="3788" ht="12" hidden="1" customHeight="1"/>
    <row r="3789" ht="12" hidden="1" customHeight="1"/>
    <row r="3790" ht="12" hidden="1" customHeight="1"/>
    <row r="3791" ht="12" hidden="1" customHeight="1"/>
    <row r="3792" ht="12" hidden="1" customHeight="1"/>
    <row r="3793" ht="12" hidden="1" customHeight="1"/>
    <row r="3794" ht="12" hidden="1" customHeight="1"/>
    <row r="3795" ht="12" hidden="1" customHeight="1"/>
    <row r="3796" ht="12" hidden="1" customHeight="1"/>
    <row r="3797" ht="12" hidden="1" customHeight="1"/>
    <row r="3798" ht="12" hidden="1" customHeight="1"/>
    <row r="3799" ht="12" hidden="1" customHeight="1"/>
    <row r="3800" ht="12" hidden="1" customHeight="1"/>
    <row r="3801" ht="12" hidden="1" customHeight="1"/>
    <row r="3802" ht="12" hidden="1" customHeight="1"/>
    <row r="3803" ht="12" hidden="1" customHeight="1"/>
    <row r="3804" ht="12" hidden="1" customHeight="1"/>
    <row r="3805" ht="12" hidden="1" customHeight="1"/>
    <row r="3806" ht="12" hidden="1" customHeight="1"/>
    <row r="3807" ht="12" hidden="1" customHeight="1"/>
    <row r="3808" ht="12" hidden="1" customHeight="1"/>
    <row r="3809" ht="12" hidden="1" customHeight="1"/>
    <row r="3810" ht="12" hidden="1" customHeight="1"/>
    <row r="3811" ht="12" hidden="1" customHeight="1"/>
    <row r="3812" ht="12" hidden="1" customHeight="1"/>
    <row r="3813" ht="12" hidden="1" customHeight="1"/>
    <row r="3814" ht="12" hidden="1" customHeight="1"/>
    <row r="3815" ht="12" hidden="1" customHeight="1"/>
    <row r="3816" ht="12" hidden="1" customHeight="1"/>
    <row r="3817" ht="12" hidden="1" customHeight="1"/>
    <row r="3818" ht="12" hidden="1" customHeight="1"/>
    <row r="3819" ht="12" hidden="1" customHeight="1"/>
    <row r="3820" ht="12" hidden="1" customHeight="1"/>
    <row r="3821" ht="12" hidden="1" customHeight="1"/>
    <row r="3822" ht="12" hidden="1" customHeight="1"/>
    <row r="3823" ht="12" hidden="1" customHeight="1"/>
    <row r="3824" ht="12" hidden="1" customHeight="1"/>
    <row r="3825" ht="12" hidden="1" customHeight="1"/>
    <row r="3826" ht="12" hidden="1" customHeight="1"/>
    <row r="3827" ht="12" hidden="1" customHeight="1"/>
    <row r="3828" ht="12" hidden="1" customHeight="1"/>
    <row r="3829" ht="12" hidden="1" customHeight="1"/>
    <row r="3830" ht="12" hidden="1" customHeight="1"/>
    <row r="3831" ht="12" hidden="1" customHeight="1"/>
    <row r="3832" ht="12" hidden="1" customHeight="1"/>
    <row r="3833" ht="12" hidden="1" customHeight="1"/>
    <row r="3834" ht="12" hidden="1" customHeight="1"/>
    <row r="3835" ht="12" hidden="1" customHeight="1"/>
    <row r="3836" ht="12" hidden="1" customHeight="1"/>
    <row r="3837" ht="12" hidden="1" customHeight="1"/>
    <row r="3838" ht="12" hidden="1" customHeight="1"/>
    <row r="3839" ht="12" hidden="1" customHeight="1"/>
    <row r="3840" ht="12" hidden="1" customHeight="1"/>
    <row r="3841" ht="12" hidden="1" customHeight="1"/>
    <row r="3842" ht="12" hidden="1" customHeight="1"/>
    <row r="3843" ht="12" hidden="1" customHeight="1"/>
    <row r="3844" ht="12" hidden="1" customHeight="1"/>
    <row r="3845" ht="12" hidden="1" customHeight="1"/>
    <row r="3846" ht="12" hidden="1" customHeight="1"/>
    <row r="3847" ht="12" hidden="1" customHeight="1"/>
    <row r="3848" ht="12" hidden="1" customHeight="1"/>
    <row r="3849" ht="12" hidden="1" customHeight="1"/>
    <row r="3850" ht="12" hidden="1" customHeight="1"/>
    <row r="3851" ht="12" hidden="1" customHeight="1"/>
    <row r="3852" ht="12" hidden="1" customHeight="1"/>
    <row r="3853" ht="12" hidden="1" customHeight="1"/>
    <row r="3854" ht="12" hidden="1" customHeight="1"/>
    <row r="3855" ht="12" hidden="1" customHeight="1"/>
    <row r="3856" ht="12" hidden="1" customHeight="1"/>
    <row r="3857" ht="12" hidden="1" customHeight="1"/>
    <row r="3858" ht="12" hidden="1" customHeight="1"/>
    <row r="3859" ht="12" hidden="1" customHeight="1"/>
    <row r="3860" ht="12" hidden="1" customHeight="1"/>
    <row r="3861" ht="12" hidden="1" customHeight="1"/>
    <row r="3862" ht="12" hidden="1" customHeight="1"/>
    <row r="3863" ht="12" hidden="1" customHeight="1"/>
    <row r="3864" ht="12" hidden="1" customHeight="1"/>
    <row r="3865" ht="12" hidden="1" customHeight="1"/>
    <row r="3866" ht="12" hidden="1" customHeight="1"/>
    <row r="3867" ht="12" hidden="1" customHeight="1"/>
    <row r="3868" ht="12" hidden="1" customHeight="1"/>
    <row r="3869" ht="12" hidden="1" customHeight="1"/>
    <row r="3870" ht="12" hidden="1" customHeight="1"/>
    <row r="3871" ht="12" hidden="1" customHeight="1"/>
    <row r="3872" ht="12" hidden="1" customHeight="1"/>
    <row r="3873" ht="12" hidden="1" customHeight="1"/>
    <row r="3874" ht="12" hidden="1" customHeight="1"/>
    <row r="3875" ht="12" hidden="1" customHeight="1"/>
    <row r="3876" ht="12" hidden="1" customHeight="1"/>
    <row r="3877" ht="12" hidden="1" customHeight="1"/>
    <row r="3878" ht="12" hidden="1" customHeight="1"/>
    <row r="3879" ht="12" hidden="1" customHeight="1"/>
    <row r="3880" ht="12" hidden="1" customHeight="1"/>
    <row r="3881" ht="12" hidden="1" customHeight="1"/>
    <row r="3882" ht="12" hidden="1" customHeight="1"/>
    <row r="3883" ht="12" hidden="1" customHeight="1"/>
    <row r="3884" ht="12" hidden="1" customHeight="1"/>
    <row r="3885" ht="12" hidden="1" customHeight="1"/>
    <row r="3886" ht="12" hidden="1" customHeight="1"/>
    <row r="3887" ht="12" hidden="1" customHeight="1"/>
    <row r="3888" ht="12" hidden="1" customHeight="1"/>
    <row r="3889" ht="12" hidden="1" customHeight="1"/>
    <row r="3890" ht="12" hidden="1" customHeight="1"/>
    <row r="3891" ht="12" hidden="1" customHeight="1"/>
    <row r="3892" ht="12" hidden="1" customHeight="1"/>
    <row r="3893" ht="12" hidden="1" customHeight="1"/>
    <row r="3894" ht="12" hidden="1" customHeight="1"/>
    <row r="3895" ht="12" hidden="1" customHeight="1"/>
    <row r="3896" ht="12" hidden="1" customHeight="1"/>
    <row r="3897" ht="12" hidden="1" customHeight="1"/>
    <row r="3898" ht="12" hidden="1" customHeight="1"/>
    <row r="3899" ht="12" hidden="1" customHeight="1"/>
    <row r="3900" ht="12" hidden="1" customHeight="1"/>
    <row r="3901" ht="12" hidden="1" customHeight="1"/>
    <row r="3902" ht="12" hidden="1" customHeight="1"/>
    <row r="3903" ht="12" hidden="1" customHeight="1"/>
    <row r="3904" ht="12" hidden="1" customHeight="1"/>
    <row r="3905" ht="12" hidden="1" customHeight="1"/>
    <row r="3906" ht="12" hidden="1" customHeight="1"/>
    <row r="3907" ht="12" hidden="1" customHeight="1"/>
    <row r="3908" ht="12" hidden="1" customHeight="1"/>
    <row r="3909" ht="12" hidden="1" customHeight="1"/>
    <row r="3910" ht="12" hidden="1" customHeight="1"/>
    <row r="3911" ht="12" hidden="1" customHeight="1"/>
    <row r="3912" ht="12" hidden="1" customHeight="1"/>
    <row r="3913" ht="12" hidden="1" customHeight="1"/>
    <row r="3914" ht="12" hidden="1" customHeight="1"/>
    <row r="3915" ht="12" hidden="1" customHeight="1"/>
    <row r="3916" ht="12" hidden="1" customHeight="1"/>
    <row r="3917" ht="12" hidden="1" customHeight="1"/>
    <row r="3918" ht="12" hidden="1" customHeight="1"/>
    <row r="3919" ht="12" hidden="1" customHeight="1"/>
    <row r="3920" ht="12" hidden="1" customHeight="1"/>
    <row r="3921" ht="12" hidden="1" customHeight="1"/>
    <row r="3922" ht="12" hidden="1" customHeight="1"/>
    <row r="3923" ht="12" hidden="1" customHeight="1"/>
    <row r="3924" ht="12" hidden="1" customHeight="1"/>
    <row r="3925" ht="12" hidden="1" customHeight="1"/>
    <row r="3926" ht="12" hidden="1" customHeight="1"/>
    <row r="3927" ht="12" hidden="1" customHeight="1"/>
    <row r="3928" ht="12" hidden="1" customHeight="1"/>
    <row r="3929" ht="12" hidden="1" customHeight="1"/>
    <row r="3930" ht="12" hidden="1" customHeight="1"/>
    <row r="3931" ht="12" hidden="1" customHeight="1"/>
    <row r="3932" ht="12" hidden="1" customHeight="1"/>
    <row r="3933" ht="12" hidden="1" customHeight="1"/>
    <row r="3934" ht="12" hidden="1" customHeight="1"/>
    <row r="3935" ht="12" hidden="1" customHeight="1"/>
    <row r="3936" ht="12" hidden="1" customHeight="1"/>
    <row r="3937" ht="12" hidden="1" customHeight="1"/>
    <row r="3938" ht="12" hidden="1" customHeight="1"/>
    <row r="3939" ht="12" hidden="1" customHeight="1"/>
    <row r="3940" ht="12" hidden="1" customHeight="1"/>
    <row r="3941" ht="12" hidden="1" customHeight="1"/>
    <row r="3942" ht="12" hidden="1" customHeight="1"/>
    <row r="3943" ht="12" hidden="1" customHeight="1"/>
    <row r="3944" ht="12" hidden="1" customHeight="1"/>
    <row r="3945" ht="12" hidden="1" customHeight="1"/>
    <row r="3946" ht="12" hidden="1" customHeight="1"/>
    <row r="3947" ht="12" hidden="1" customHeight="1"/>
    <row r="3948" ht="12" hidden="1" customHeight="1"/>
    <row r="3949" ht="12" hidden="1" customHeight="1"/>
    <row r="3950" ht="12" hidden="1" customHeight="1"/>
    <row r="3951" ht="12" hidden="1" customHeight="1"/>
    <row r="3952" ht="12" hidden="1" customHeight="1"/>
    <row r="3953" ht="12" hidden="1" customHeight="1"/>
    <row r="3954" ht="12" hidden="1" customHeight="1"/>
    <row r="3955" ht="12" hidden="1" customHeight="1"/>
    <row r="3956" ht="12" hidden="1" customHeight="1"/>
    <row r="3957" ht="12" hidden="1" customHeight="1"/>
    <row r="3958" ht="12" hidden="1" customHeight="1"/>
    <row r="3959" ht="12" hidden="1" customHeight="1"/>
    <row r="3960" ht="12" hidden="1" customHeight="1"/>
    <row r="3961" ht="12" hidden="1" customHeight="1"/>
    <row r="3962" ht="12" hidden="1" customHeight="1"/>
    <row r="3963" ht="12" hidden="1" customHeight="1"/>
    <row r="3964" ht="12" hidden="1" customHeight="1"/>
    <row r="3965" ht="12" hidden="1" customHeight="1"/>
    <row r="3966" ht="12" hidden="1" customHeight="1"/>
    <row r="3967" ht="12" hidden="1" customHeight="1"/>
    <row r="3968" ht="12" hidden="1" customHeight="1"/>
    <row r="3969" ht="12" hidden="1" customHeight="1"/>
    <row r="3970" ht="12" hidden="1" customHeight="1"/>
    <row r="3971" ht="12" hidden="1" customHeight="1"/>
    <row r="3972" ht="12" hidden="1" customHeight="1"/>
    <row r="3973" ht="12" hidden="1" customHeight="1"/>
    <row r="3974" ht="12" hidden="1" customHeight="1"/>
    <row r="3975" ht="12" hidden="1" customHeight="1"/>
    <row r="3976" ht="12" hidden="1" customHeight="1"/>
    <row r="3977" ht="12" hidden="1" customHeight="1"/>
    <row r="3978" ht="12" hidden="1" customHeight="1"/>
    <row r="3979" ht="12" hidden="1" customHeight="1"/>
    <row r="3980" ht="12" hidden="1" customHeight="1"/>
    <row r="3981" ht="12" hidden="1" customHeight="1"/>
    <row r="3982" ht="12" hidden="1" customHeight="1"/>
    <row r="3983" ht="12" hidden="1" customHeight="1"/>
    <row r="3984" ht="12" hidden="1" customHeight="1"/>
    <row r="3985" ht="12" hidden="1" customHeight="1"/>
    <row r="3986" ht="12" hidden="1" customHeight="1"/>
    <row r="3987" ht="12" hidden="1" customHeight="1"/>
    <row r="3988" ht="12" hidden="1" customHeight="1"/>
    <row r="3989" ht="12" hidden="1" customHeight="1"/>
    <row r="3990" ht="12" hidden="1" customHeight="1"/>
    <row r="3991" ht="12" hidden="1" customHeight="1"/>
    <row r="3992" ht="12" hidden="1" customHeight="1"/>
    <row r="3993" ht="12" hidden="1" customHeight="1"/>
    <row r="3994" ht="12" hidden="1" customHeight="1"/>
    <row r="3995" ht="12" hidden="1" customHeight="1"/>
    <row r="3996" ht="12" hidden="1" customHeight="1"/>
    <row r="3997" ht="12" hidden="1" customHeight="1"/>
    <row r="3998" ht="12" hidden="1" customHeight="1"/>
    <row r="3999" ht="12" hidden="1" customHeight="1"/>
    <row r="4000" ht="12" hidden="1" customHeight="1"/>
    <row r="4001" ht="12" hidden="1" customHeight="1"/>
    <row r="4002" ht="12" hidden="1" customHeight="1"/>
    <row r="4003" ht="12" hidden="1" customHeight="1"/>
    <row r="4004" ht="12" hidden="1" customHeight="1"/>
    <row r="4005" ht="12" hidden="1" customHeight="1"/>
    <row r="4006" ht="12" hidden="1" customHeight="1"/>
    <row r="4007" ht="12" hidden="1" customHeight="1"/>
    <row r="4008" ht="12" hidden="1" customHeight="1"/>
    <row r="4009" ht="12" hidden="1" customHeight="1"/>
    <row r="4010" ht="12" hidden="1" customHeight="1"/>
    <row r="4011" ht="12" hidden="1" customHeight="1"/>
    <row r="4012" ht="12" hidden="1" customHeight="1"/>
    <row r="4013" ht="12" hidden="1" customHeight="1"/>
    <row r="4014" ht="12" hidden="1" customHeight="1"/>
    <row r="4015" ht="12" hidden="1" customHeight="1"/>
    <row r="4016" ht="12" hidden="1" customHeight="1"/>
    <row r="4017" ht="12" hidden="1" customHeight="1"/>
    <row r="4018" ht="12" hidden="1" customHeight="1"/>
    <row r="4019" ht="12" hidden="1" customHeight="1"/>
    <row r="4020" ht="12" hidden="1" customHeight="1"/>
    <row r="4021" ht="12" hidden="1" customHeight="1"/>
    <row r="4022" ht="12" hidden="1" customHeight="1"/>
    <row r="4023" ht="12" hidden="1" customHeight="1"/>
    <row r="4024" ht="12" hidden="1" customHeight="1"/>
    <row r="4025" ht="12" hidden="1" customHeight="1"/>
    <row r="4026" ht="12" hidden="1" customHeight="1"/>
    <row r="4027" ht="12" hidden="1" customHeight="1"/>
    <row r="4028" ht="12" hidden="1" customHeight="1"/>
    <row r="4029" ht="12" hidden="1" customHeight="1"/>
    <row r="4030" ht="12" hidden="1" customHeight="1"/>
    <row r="4031" ht="12" hidden="1" customHeight="1"/>
    <row r="4032" ht="12" hidden="1" customHeight="1"/>
    <row r="4033" ht="12" hidden="1" customHeight="1"/>
    <row r="4034" ht="12" hidden="1" customHeight="1"/>
    <row r="4035" ht="12" hidden="1" customHeight="1"/>
    <row r="4036" ht="12" hidden="1" customHeight="1"/>
    <row r="4037" ht="12" hidden="1" customHeight="1"/>
    <row r="4038" ht="12" hidden="1" customHeight="1"/>
    <row r="4039" ht="12" hidden="1" customHeight="1"/>
    <row r="4040" ht="12" hidden="1" customHeight="1"/>
    <row r="4041" ht="12" hidden="1" customHeight="1"/>
    <row r="4042" ht="12" hidden="1" customHeight="1"/>
    <row r="4043" ht="12" hidden="1" customHeight="1"/>
    <row r="4044" ht="12" hidden="1" customHeight="1"/>
    <row r="4045" ht="12" hidden="1" customHeight="1"/>
    <row r="4046" ht="12" hidden="1" customHeight="1"/>
    <row r="4047" ht="12" hidden="1" customHeight="1"/>
    <row r="4048" ht="12" hidden="1" customHeight="1"/>
    <row r="4049" ht="12" hidden="1" customHeight="1"/>
    <row r="4050" ht="12" hidden="1" customHeight="1"/>
    <row r="4051" ht="12" hidden="1" customHeight="1"/>
    <row r="4052" ht="12" hidden="1" customHeight="1"/>
    <row r="4053" ht="12" hidden="1" customHeight="1"/>
    <row r="4054" ht="12" hidden="1" customHeight="1"/>
    <row r="4055" ht="12" hidden="1" customHeight="1"/>
    <row r="4056" ht="12" hidden="1" customHeight="1"/>
    <row r="4057" ht="12" hidden="1" customHeight="1"/>
    <row r="4058" ht="12" hidden="1" customHeight="1"/>
    <row r="4059" ht="12" hidden="1" customHeight="1"/>
    <row r="4060" ht="12" hidden="1" customHeight="1"/>
    <row r="4061" ht="12" hidden="1" customHeight="1"/>
    <row r="4062" ht="12" hidden="1" customHeight="1"/>
    <row r="4063" ht="12" hidden="1" customHeight="1"/>
    <row r="4064" ht="12" hidden="1" customHeight="1"/>
    <row r="4065" ht="12" hidden="1" customHeight="1"/>
    <row r="4066" ht="12" hidden="1" customHeight="1"/>
    <row r="4067" ht="12" hidden="1" customHeight="1"/>
    <row r="4068" ht="12" hidden="1" customHeight="1"/>
    <row r="4069" ht="12" hidden="1" customHeight="1"/>
    <row r="4070" ht="12" hidden="1" customHeight="1"/>
    <row r="4071" ht="12" hidden="1" customHeight="1"/>
    <row r="4072" ht="12" hidden="1" customHeight="1"/>
    <row r="4073" ht="12" hidden="1" customHeight="1"/>
    <row r="4074" ht="12" hidden="1" customHeight="1"/>
    <row r="4075" ht="12" hidden="1" customHeight="1"/>
    <row r="4076" ht="12" hidden="1" customHeight="1"/>
    <row r="4077" ht="12" hidden="1" customHeight="1"/>
    <row r="4078" ht="12" hidden="1" customHeight="1"/>
    <row r="4079" ht="12" hidden="1" customHeight="1"/>
    <row r="4080" ht="12" hidden="1" customHeight="1"/>
    <row r="4081" ht="12" hidden="1" customHeight="1"/>
    <row r="4082" ht="12" hidden="1" customHeight="1"/>
    <row r="4083" ht="12" hidden="1" customHeight="1"/>
    <row r="4084" ht="12" hidden="1" customHeight="1"/>
    <row r="4085" ht="12" hidden="1" customHeight="1"/>
    <row r="4086" ht="12" hidden="1" customHeight="1"/>
    <row r="4087" ht="12" hidden="1" customHeight="1"/>
    <row r="4088" ht="12" hidden="1" customHeight="1"/>
    <row r="4089" ht="12" hidden="1" customHeight="1"/>
    <row r="4090" ht="12" hidden="1" customHeight="1"/>
    <row r="4091" ht="12" hidden="1" customHeight="1"/>
    <row r="4092" ht="12" hidden="1" customHeight="1"/>
    <row r="4093" ht="12" hidden="1" customHeight="1"/>
    <row r="4094" ht="12" hidden="1" customHeight="1"/>
    <row r="4095" ht="12" hidden="1" customHeight="1"/>
    <row r="4096" ht="12" hidden="1" customHeight="1"/>
    <row r="4097" ht="12" hidden="1" customHeight="1"/>
    <row r="4098" ht="12" hidden="1" customHeight="1"/>
    <row r="4099" ht="12" hidden="1" customHeight="1"/>
    <row r="4100" ht="12" hidden="1" customHeight="1"/>
    <row r="4101" ht="12" hidden="1" customHeight="1"/>
    <row r="4102" ht="12" hidden="1" customHeight="1"/>
    <row r="4103" ht="12" hidden="1" customHeight="1"/>
    <row r="4104" ht="12" hidden="1" customHeight="1"/>
    <row r="4105" ht="12" hidden="1" customHeight="1"/>
    <row r="4106" ht="12" hidden="1" customHeight="1"/>
    <row r="4107" ht="12" hidden="1" customHeight="1"/>
    <row r="4108" ht="12" hidden="1" customHeight="1"/>
    <row r="4109" ht="12" hidden="1" customHeight="1"/>
    <row r="4110" ht="12" hidden="1" customHeight="1"/>
    <row r="4111" ht="12" hidden="1" customHeight="1"/>
    <row r="4112" ht="12" hidden="1" customHeight="1"/>
    <row r="4113" ht="12" hidden="1" customHeight="1"/>
    <row r="4114" ht="12" hidden="1" customHeight="1"/>
    <row r="4115" ht="12" hidden="1" customHeight="1"/>
    <row r="4116" ht="12" hidden="1" customHeight="1"/>
    <row r="4117" ht="12" hidden="1" customHeight="1"/>
    <row r="4118" ht="12" hidden="1" customHeight="1"/>
    <row r="4119" ht="12" hidden="1" customHeight="1"/>
    <row r="4120" ht="12" hidden="1" customHeight="1"/>
    <row r="4121" ht="12" hidden="1" customHeight="1"/>
    <row r="4122" ht="12" hidden="1" customHeight="1"/>
    <row r="4123" ht="12" hidden="1" customHeight="1"/>
    <row r="4124" ht="12" hidden="1" customHeight="1"/>
    <row r="4125" ht="12" hidden="1" customHeight="1"/>
    <row r="4126" ht="12" hidden="1" customHeight="1"/>
    <row r="4127" ht="12" hidden="1" customHeight="1"/>
    <row r="4128" ht="12" hidden="1" customHeight="1"/>
    <row r="4129" ht="12" hidden="1" customHeight="1"/>
    <row r="4130" ht="12" hidden="1" customHeight="1"/>
    <row r="4131" ht="12" hidden="1" customHeight="1"/>
    <row r="4132" ht="12" hidden="1" customHeight="1"/>
    <row r="4133" ht="12" hidden="1" customHeight="1"/>
    <row r="4134" ht="12" hidden="1" customHeight="1"/>
    <row r="4135" ht="12" hidden="1" customHeight="1"/>
    <row r="4136" ht="12" hidden="1" customHeight="1"/>
    <row r="4137" ht="12" hidden="1" customHeight="1"/>
    <row r="4138" ht="12" hidden="1" customHeight="1"/>
    <row r="4139" ht="12" hidden="1" customHeight="1"/>
    <row r="4140" ht="12" hidden="1" customHeight="1"/>
    <row r="4141" ht="12" hidden="1" customHeight="1"/>
    <row r="4142" ht="12" hidden="1" customHeight="1"/>
    <row r="4143" ht="12" hidden="1" customHeight="1"/>
    <row r="4144" ht="12" hidden="1" customHeight="1"/>
    <row r="4145" ht="12" hidden="1" customHeight="1"/>
    <row r="4146" ht="12" hidden="1" customHeight="1"/>
    <row r="4147" ht="12" hidden="1" customHeight="1"/>
    <row r="4148" ht="12" hidden="1" customHeight="1"/>
    <row r="4149" ht="12" hidden="1" customHeight="1"/>
    <row r="4150" ht="12" hidden="1" customHeight="1"/>
    <row r="4151" ht="12" hidden="1" customHeight="1"/>
    <row r="4152" ht="12" hidden="1" customHeight="1"/>
    <row r="4153" ht="12" hidden="1" customHeight="1"/>
    <row r="4154" ht="12" hidden="1" customHeight="1"/>
    <row r="4155" ht="12" hidden="1" customHeight="1"/>
    <row r="4156" ht="12" hidden="1" customHeight="1"/>
    <row r="4157" ht="12" hidden="1" customHeight="1"/>
    <row r="4158" ht="12" hidden="1" customHeight="1"/>
    <row r="4159" ht="12" hidden="1" customHeight="1"/>
    <row r="4160" ht="12" hidden="1" customHeight="1"/>
    <row r="4161" ht="12" hidden="1" customHeight="1"/>
    <row r="4162" ht="12" hidden="1" customHeight="1"/>
    <row r="4163" ht="12" hidden="1" customHeight="1"/>
    <row r="4164" ht="12" hidden="1" customHeight="1"/>
    <row r="4165" ht="12" hidden="1" customHeight="1"/>
    <row r="4166" ht="12" hidden="1" customHeight="1"/>
    <row r="4167" ht="12" hidden="1" customHeight="1"/>
    <row r="4168" ht="12" hidden="1" customHeight="1"/>
    <row r="4169" ht="12" hidden="1" customHeight="1"/>
    <row r="4170" ht="12" hidden="1" customHeight="1"/>
    <row r="4171" ht="12" hidden="1" customHeight="1"/>
    <row r="4172" ht="12" hidden="1" customHeight="1"/>
    <row r="4173" ht="12" hidden="1" customHeight="1"/>
    <row r="4174" ht="12" hidden="1" customHeight="1"/>
    <row r="4175" ht="12" hidden="1" customHeight="1"/>
    <row r="4176" ht="12" hidden="1" customHeight="1"/>
    <row r="4177" ht="12" hidden="1" customHeight="1"/>
    <row r="4178" ht="12" hidden="1" customHeight="1"/>
    <row r="4179" ht="12" hidden="1" customHeight="1"/>
    <row r="4180" ht="12" hidden="1" customHeight="1"/>
    <row r="4181" ht="12" hidden="1" customHeight="1"/>
    <row r="4182" ht="12" hidden="1" customHeight="1"/>
    <row r="4183" ht="12" hidden="1" customHeight="1"/>
    <row r="4184" ht="12" hidden="1" customHeight="1"/>
    <row r="4185" ht="12" hidden="1" customHeight="1"/>
    <row r="4186" ht="12" hidden="1" customHeight="1"/>
    <row r="4187" ht="12" hidden="1" customHeight="1"/>
    <row r="4188" ht="12" hidden="1" customHeight="1"/>
    <row r="4189" ht="12" hidden="1" customHeight="1"/>
    <row r="4190" ht="12" hidden="1" customHeight="1"/>
    <row r="4191" ht="12" hidden="1" customHeight="1"/>
    <row r="4192" ht="12" hidden="1" customHeight="1"/>
    <row r="4193" ht="12" hidden="1" customHeight="1"/>
    <row r="4194" ht="12" hidden="1" customHeight="1"/>
    <row r="4195" ht="12" hidden="1" customHeight="1"/>
    <row r="4196" ht="12" hidden="1" customHeight="1"/>
    <row r="4197" ht="12" hidden="1" customHeight="1"/>
    <row r="4198" ht="12" hidden="1" customHeight="1"/>
    <row r="4199" ht="12" hidden="1" customHeight="1"/>
    <row r="4200" ht="12" hidden="1" customHeight="1"/>
    <row r="4201" ht="12" hidden="1" customHeight="1"/>
    <row r="4202" ht="12" hidden="1" customHeight="1"/>
    <row r="4203" ht="12" hidden="1" customHeight="1"/>
    <row r="4204" ht="12" hidden="1" customHeight="1"/>
    <row r="4205" ht="12" hidden="1" customHeight="1"/>
    <row r="4206" ht="12" hidden="1" customHeight="1"/>
    <row r="4207" ht="12" hidden="1" customHeight="1"/>
    <row r="4208" ht="12" hidden="1" customHeight="1"/>
    <row r="4209" ht="12" hidden="1" customHeight="1"/>
    <row r="4210" ht="12" hidden="1" customHeight="1"/>
    <row r="4211" ht="12" hidden="1" customHeight="1"/>
    <row r="4212" ht="12" hidden="1" customHeight="1"/>
    <row r="4213" ht="12" hidden="1" customHeight="1"/>
    <row r="4214" ht="12" hidden="1" customHeight="1"/>
    <row r="4215" ht="12" hidden="1" customHeight="1"/>
    <row r="4216" ht="12" hidden="1" customHeight="1"/>
    <row r="4217" ht="12" hidden="1" customHeight="1"/>
    <row r="4218" ht="12" hidden="1" customHeight="1"/>
    <row r="4219" ht="12" hidden="1" customHeight="1"/>
    <row r="4220" ht="12" hidden="1" customHeight="1"/>
    <row r="4221" ht="12" hidden="1" customHeight="1"/>
    <row r="4222" ht="12" hidden="1" customHeight="1"/>
    <row r="4223" ht="12" hidden="1" customHeight="1"/>
    <row r="4224" ht="12" hidden="1" customHeight="1"/>
    <row r="4225" ht="12" hidden="1" customHeight="1"/>
    <row r="4226" ht="12" hidden="1" customHeight="1"/>
    <row r="4227" ht="12" hidden="1" customHeight="1"/>
    <row r="4228" ht="12" hidden="1" customHeight="1"/>
    <row r="4229" ht="12" hidden="1" customHeight="1"/>
    <row r="4230" ht="12" hidden="1" customHeight="1"/>
    <row r="4231" ht="12" hidden="1" customHeight="1"/>
    <row r="4232" ht="12" hidden="1" customHeight="1"/>
    <row r="4233" ht="12" hidden="1" customHeight="1"/>
    <row r="4234" ht="12" hidden="1" customHeight="1"/>
    <row r="4235" ht="12" hidden="1" customHeight="1"/>
    <row r="4236" ht="12" hidden="1" customHeight="1"/>
    <row r="4237" ht="12" hidden="1" customHeight="1"/>
    <row r="4238" ht="12" hidden="1" customHeight="1"/>
    <row r="4239" ht="12" hidden="1" customHeight="1"/>
    <row r="4240" ht="12" hidden="1" customHeight="1"/>
    <row r="4241" ht="12" hidden="1" customHeight="1"/>
    <row r="4242" ht="12" hidden="1" customHeight="1"/>
    <row r="4243" ht="12" hidden="1" customHeight="1"/>
    <row r="4244" ht="12" hidden="1" customHeight="1"/>
    <row r="4245" ht="12" hidden="1" customHeight="1"/>
    <row r="4246" ht="12" hidden="1" customHeight="1"/>
    <row r="4247" ht="12" hidden="1" customHeight="1"/>
    <row r="4248" ht="12" hidden="1" customHeight="1"/>
    <row r="4249" ht="12" hidden="1" customHeight="1"/>
    <row r="4250" ht="12" hidden="1" customHeight="1"/>
    <row r="4251" ht="12" hidden="1" customHeight="1"/>
    <row r="4252" ht="12" hidden="1" customHeight="1"/>
    <row r="4253" ht="12" hidden="1" customHeight="1"/>
    <row r="4254" ht="12" hidden="1" customHeight="1"/>
    <row r="4255" ht="12" hidden="1" customHeight="1"/>
    <row r="4256" ht="12" hidden="1" customHeight="1"/>
    <row r="4257" ht="12" hidden="1" customHeight="1"/>
    <row r="4258" ht="12" hidden="1" customHeight="1"/>
    <row r="4259" ht="12" hidden="1" customHeight="1"/>
    <row r="4260" ht="12" hidden="1" customHeight="1"/>
    <row r="4261" ht="12" hidden="1" customHeight="1"/>
    <row r="4262" ht="12" hidden="1" customHeight="1"/>
    <row r="4263" ht="12" hidden="1" customHeight="1"/>
    <row r="4264" ht="12" hidden="1" customHeight="1"/>
    <row r="4265" ht="12" hidden="1" customHeight="1"/>
    <row r="4266" ht="12" hidden="1" customHeight="1"/>
    <row r="4267" ht="12" hidden="1" customHeight="1"/>
    <row r="4268" ht="12" hidden="1" customHeight="1"/>
    <row r="4269" ht="12" hidden="1" customHeight="1"/>
    <row r="4270" ht="12" hidden="1" customHeight="1"/>
    <row r="4271" ht="12" hidden="1" customHeight="1"/>
    <row r="4272" ht="12" hidden="1" customHeight="1"/>
    <row r="4273" ht="12" hidden="1" customHeight="1"/>
    <row r="4274" ht="12" hidden="1" customHeight="1"/>
    <row r="4275" ht="12" hidden="1" customHeight="1"/>
    <row r="4276" ht="12" hidden="1" customHeight="1"/>
    <row r="4277" ht="12" hidden="1" customHeight="1"/>
    <row r="4278" ht="12" hidden="1" customHeight="1"/>
    <row r="4279" ht="12" hidden="1" customHeight="1"/>
    <row r="4280" ht="12" hidden="1" customHeight="1"/>
    <row r="4281" ht="12" hidden="1" customHeight="1"/>
    <row r="4282" ht="12" hidden="1" customHeight="1"/>
    <row r="4283" ht="12" hidden="1" customHeight="1"/>
    <row r="4284" ht="12" hidden="1" customHeight="1"/>
    <row r="4285" ht="12" hidden="1" customHeight="1"/>
    <row r="4286" ht="12" hidden="1" customHeight="1"/>
    <row r="4287" ht="12" hidden="1" customHeight="1"/>
    <row r="4288" ht="12" hidden="1" customHeight="1"/>
    <row r="4289" ht="12" hidden="1" customHeight="1"/>
    <row r="4290" ht="12" hidden="1" customHeight="1"/>
    <row r="4291" ht="12" hidden="1" customHeight="1"/>
    <row r="4292" ht="12" hidden="1" customHeight="1"/>
    <row r="4293" ht="12" hidden="1" customHeight="1"/>
    <row r="4294" ht="12" hidden="1" customHeight="1"/>
    <row r="4295" ht="12" hidden="1" customHeight="1"/>
    <row r="4296" ht="12" hidden="1" customHeight="1"/>
    <row r="4297" ht="12" hidden="1" customHeight="1"/>
    <row r="4298" ht="12" hidden="1" customHeight="1"/>
    <row r="4299" ht="12" hidden="1" customHeight="1"/>
    <row r="4300" ht="12" hidden="1" customHeight="1"/>
    <row r="4301" ht="12" hidden="1" customHeight="1"/>
    <row r="4302" ht="12" hidden="1" customHeight="1"/>
    <row r="4303" ht="12" hidden="1" customHeight="1"/>
    <row r="4304" ht="12" hidden="1" customHeight="1"/>
    <row r="4305" ht="12" hidden="1" customHeight="1"/>
    <row r="4306" ht="12" hidden="1" customHeight="1"/>
    <row r="4307" ht="12" hidden="1" customHeight="1"/>
    <row r="4308" ht="12" hidden="1" customHeight="1"/>
    <row r="4309" ht="12" hidden="1" customHeight="1"/>
    <row r="4310" ht="12" hidden="1" customHeight="1"/>
    <row r="4311" ht="12" hidden="1" customHeight="1"/>
    <row r="4312" ht="12" hidden="1" customHeight="1"/>
    <row r="4313" ht="12" hidden="1" customHeight="1"/>
    <row r="4314" ht="12" hidden="1" customHeight="1"/>
    <row r="4315" ht="12" hidden="1" customHeight="1"/>
    <row r="4316" ht="12" hidden="1" customHeight="1"/>
    <row r="4317" ht="12" hidden="1" customHeight="1"/>
    <row r="4318" ht="12" hidden="1" customHeight="1"/>
    <row r="4319" ht="12" hidden="1" customHeight="1"/>
    <row r="4320" ht="12" hidden="1" customHeight="1"/>
    <row r="4321" ht="12" hidden="1" customHeight="1"/>
    <row r="4322" ht="12" hidden="1" customHeight="1"/>
    <row r="4323" ht="12" hidden="1" customHeight="1"/>
    <row r="4324" ht="12" hidden="1" customHeight="1"/>
    <row r="4325" ht="12" hidden="1" customHeight="1"/>
    <row r="4326" ht="12" hidden="1" customHeight="1"/>
    <row r="4327" ht="12" hidden="1" customHeight="1"/>
    <row r="4328" ht="12" hidden="1" customHeight="1"/>
    <row r="4329" ht="12" hidden="1" customHeight="1"/>
    <row r="4330" ht="12" hidden="1" customHeight="1"/>
    <row r="4331" ht="12" hidden="1" customHeight="1"/>
    <row r="4332" ht="12" hidden="1" customHeight="1"/>
    <row r="4333" ht="12" hidden="1" customHeight="1"/>
    <row r="4334" ht="12" hidden="1" customHeight="1"/>
    <row r="4335" ht="12" hidden="1" customHeight="1"/>
    <row r="4336" ht="12" hidden="1" customHeight="1"/>
    <row r="4337" ht="12" hidden="1" customHeight="1"/>
    <row r="4338" ht="12" hidden="1" customHeight="1"/>
    <row r="4339" ht="12" hidden="1" customHeight="1"/>
    <row r="4340" ht="12" hidden="1" customHeight="1"/>
    <row r="4341" ht="12" hidden="1" customHeight="1"/>
    <row r="4342" ht="12" hidden="1" customHeight="1"/>
    <row r="4343" ht="12" hidden="1" customHeight="1"/>
    <row r="4344" ht="12" hidden="1" customHeight="1"/>
    <row r="4345" ht="12" hidden="1" customHeight="1"/>
    <row r="4346" ht="12" hidden="1" customHeight="1"/>
    <row r="4347" ht="12" hidden="1" customHeight="1"/>
    <row r="4348" ht="12" hidden="1" customHeight="1"/>
    <row r="4349" ht="12" hidden="1" customHeight="1"/>
    <row r="4350" ht="12" hidden="1" customHeight="1"/>
    <row r="4351" ht="12" hidden="1" customHeight="1"/>
    <row r="4352" ht="12" hidden="1" customHeight="1"/>
    <row r="4353" ht="12" hidden="1" customHeight="1"/>
    <row r="4354" ht="12" hidden="1" customHeight="1"/>
    <row r="4355" ht="12" hidden="1" customHeight="1"/>
    <row r="4356" ht="12" hidden="1" customHeight="1"/>
    <row r="4357" ht="12" hidden="1" customHeight="1"/>
    <row r="4358" ht="12" hidden="1" customHeight="1"/>
    <row r="4359" ht="12" hidden="1" customHeight="1"/>
    <row r="4360" ht="12" hidden="1" customHeight="1"/>
    <row r="4361" ht="12" hidden="1" customHeight="1"/>
    <row r="4362" ht="12" hidden="1" customHeight="1"/>
    <row r="4363" ht="12" hidden="1" customHeight="1"/>
    <row r="4364" ht="12" hidden="1" customHeight="1"/>
    <row r="4365" ht="12" hidden="1" customHeight="1"/>
    <row r="4366" ht="12" hidden="1" customHeight="1"/>
    <row r="4367" ht="12" hidden="1" customHeight="1"/>
    <row r="4368" ht="12" hidden="1" customHeight="1"/>
    <row r="4369" ht="12" hidden="1" customHeight="1"/>
    <row r="4370" ht="12" hidden="1" customHeight="1"/>
    <row r="4371" ht="12" hidden="1" customHeight="1"/>
    <row r="4372" ht="12" hidden="1" customHeight="1"/>
    <row r="4373" ht="12" hidden="1" customHeight="1"/>
    <row r="4374" ht="12" hidden="1" customHeight="1"/>
    <row r="4375" ht="12" hidden="1" customHeight="1"/>
    <row r="4376" ht="12" hidden="1" customHeight="1"/>
    <row r="4377" ht="12" hidden="1" customHeight="1"/>
    <row r="4378" ht="12" hidden="1" customHeight="1"/>
    <row r="4379" ht="12" hidden="1" customHeight="1"/>
    <row r="4380" ht="12" hidden="1" customHeight="1"/>
    <row r="4381" ht="12" hidden="1" customHeight="1"/>
    <row r="4382" ht="12" hidden="1" customHeight="1"/>
    <row r="4383" ht="12" hidden="1" customHeight="1"/>
    <row r="4384" ht="12" hidden="1" customHeight="1"/>
    <row r="4385" ht="12" hidden="1" customHeight="1"/>
    <row r="4386" ht="12" hidden="1" customHeight="1"/>
    <row r="4387" ht="12" hidden="1" customHeight="1"/>
    <row r="4388" ht="12" hidden="1" customHeight="1"/>
    <row r="4389" ht="12" hidden="1" customHeight="1"/>
    <row r="4390" ht="12" hidden="1" customHeight="1"/>
    <row r="4391" ht="12" hidden="1" customHeight="1"/>
    <row r="4392" ht="12" hidden="1" customHeight="1"/>
    <row r="4393" ht="12" hidden="1" customHeight="1"/>
    <row r="4394" ht="12" hidden="1" customHeight="1"/>
    <row r="4395" ht="12" hidden="1" customHeight="1"/>
    <row r="4396" ht="12" hidden="1" customHeight="1"/>
    <row r="4397" ht="12" hidden="1" customHeight="1"/>
    <row r="4398" ht="12" hidden="1" customHeight="1"/>
    <row r="4399" ht="12" hidden="1" customHeight="1"/>
    <row r="4400" ht="12" hidden="1" customHeight="1"/>
    <row r="4401" ht="12" hidden="1" customHeight="1"/>
    <row r="4402" ht="12" hidden="1" customHeight="1"/>
    <row r="4403" ht="12" hidden="1" customHeight="1"/>
    <row r="4404" ht="12" hidden="1" customHeight="1"/>
    <row r="4405" ht="12" hidden="1" customHeight="1"/>
    <row r="4406" ht="12" hidden="1" customHeight="1"/>
    <row r="4407" ht="12" hidden="1" customHeight="1"/>
    <row r="4408" ht="12" hidden="1" customHeight="1"/>
    <row r="4409" ht="12" hidden="1" customHeight="1"/>
    <row r="4410" ht="12" hidden="1" customHeight="1"/>
    <row r="4411" ht="12" hidden="1" customHeight="1"/>
    <row r="4412" ht="12" hidden="1" customHeight="1"/>
    <row r="4413" ht="12" hidden="1" customHeight="1"/>
    <row r="4414" ht="12" hidden="1" customHeight="1"/>
    <row r="4415" ht="12" hidden="1" customHeight="1"/>
    <row r="4416" ht="12" hidden="1" customHeight="1"/>
    <row r="4417" ht="12" hidden="1" customHeight="1"/>
    <row r="4418" ht="12" hidden="1" customHeight="1"/>
    <row r="4419" ht="12" hidden="1" customHeight="1"/>
    <row r="4420" ht="12" hidden="1" customHeight="1"/>
    <row r="4421" ht="12" hidden="1" customHeight="1"/>
    <row r="4422" ht="12" hidden="1" customHeight="1"/>
    <row r="4423" ht="12" hidden="1" customHeight="1"/>
    <row r="4424" ht="12" hidden="1" customHeight="1"/>
    <row r="4425" ht="12" hidden="1" customHeight="1"/>
    <row r="4426" ht="12" hidden="1" customHeight="1"/>
    <row r="4427" ht="12" hidden="1" customHeight="1"/>
    <row r="4428" ht="12" hidden="1" customHeight="1"/>
    <row r="4429" ht="12" hidden="1" customHeight="1"/>
    <row r="4430" ht="12" hidden="1" customHeight="1"/>
    <row r="4431" ht="12" hidden="1" customHeight="1"/>
    <row r="4432" ht="12" hidden="1" customHeight="1"/>
    <row r="4433" ht="12" hidden="1" customHeight="1"/>
    <row r="4434" ht="12" hidden="1" customHeight="1"/>
    <row r="4435" ht="12" hidden="1" customHeight="1"/>
    <row r="4436" ht="12" hidden="1" customHeight="1"/>
    <row r="4437" ht="12" hidden="1" customHeight="1"/>
    <row r="4438" ht="12" hidden="1" customHeight="1"/>
    <row r="4439" ht="12" hidden="1" customHeight="1"/>
    <row r="4440" ht="12" hidden="1" customHeight="1"/>
    <row r="4441" ht="12" hidden="1" customHeight="1"/>
    <row r="4442" ht="12" hidden="1" customHeight="1"/>
    <row r="4443" ht="12" hidden="1" customHeight="1"/>
    <row r="4444" ht="12" hidden="1" customHeight="1"/>
    <row r="4445" ht="12" hidden="1" customHeight="1"/>
    <row r="4446" ht="12" hidden="1" customHeight="1"/>
    <row r="4447" ht="12" hidden="1" customHeight="1"/>
    <row r="4448" ht="12" hidden="1" customHeight="1"/>
    <row r="4449" ht="12" hidden="1" customHeight="1"/>
    <row r="4450" ht="12" hidden="1" customHeight="1"/>
    <row r="4451" ht="12" hidden="1" customHeight="1"/>
    <row r="4452" ht="12" hidden="1" customHeight="1"/>
    <row r="4453" ht="12" hidden="1" customHeight="1"/>
    <row r="4454" ht="12" hidden="1" customHeight="1"/>
    <row r="4455" ht="12" hidden="1" customHeight="1"/>
    <row r="4456" ht="12" hidden="1" customHeight="1"/>
    <row r="4457" ht="12" hidden="1" customHeight="1"/>
    <row r="4458" ht="12" hidden="1" customHeight="1"/>
    <row r="4459" ht="12" hidden="1" customHeight="1"/>
    <row r="4460" ht="12" hidden="1" customHeight="1"/>
    <row r="4461" ht="12" hidden="1" customHeight="1"/>
    <row r="4462" ht="12" hidden="1" customHeight="1"/>
    <row r="4463" ht="12" hidden="1" customHeight="1"/>
    <row r="4464" ht="12" hidden="1" customHeight="1"/>
    <row r="4465" ht="12" hidden="1" customHeight="1"/>
    <row r="4466" ht="12" hidden="1" customHeight="1"/>
    <row r="4467" ht="12" hidden="1" customHeight="1"/>
    <row r="4468" ht="12" hidden="1" customHeight="1"/>
    <row r="4469" ht="12" hidden="1" customHeight="1"/>
    <row r="4470" ht="12" hidden="1" customHeight="1"/>
    <row r="4471" ht="12" hidden="1" customHeight="1"/>
    <row r="4472" ht="12" hidden="1" customHeight="1"/>
    <row r="4473" ht="12" hidden="1" customHeight="1"/>
    <row r="4474" ht="12" hidden="1" customHeight="1"/>
    <row r="4475" ht="12" hidden="1" customHeight="1"/>
    <row r="4476" ht="12" hidden="1" customHeight="1"/>
    <row r="4477" ht="12" hidden="1" customHeight="1"/>
    <row r="4478" ht="12" hidden="1" customHeight="1"/>
    <row r="4479" ht="12" hidden="1" customHeight="1"/>
    <row r="4480" ht="12" hidden="1" customHeight="1"/>
    <row r="4481" ht="12" hidden="1" customHeight="1"/>
    <row r="4482" ht="12" hidden="1" customHeight="1"/>
    <row r="4483" ht="12" hidden="1" customHeight="1"/>
    <row r="4484" ht="12" hidden="1" customHeight="1"/>
    <row r="4485" ht="12" hidden="1" customHeight="1"/>
    <row r="4486" ht="12" hidden="1" customHeight="1"/>
    <row r="4487" ht="12" hidden="1" customHeight="1"/>
    <row r="4488" ht="12" hidden="1" customHeight="1"/>
    <row r="4489" ht="12" hidden="1" customHeight="1"/>
    <row r="4490" ht="12" hidden="1" customHeight="1"/>
    <row r="4491" ht="12" hidden="1" customHeight="1"/>
    <row r="4492" ht="12" hidden="1" customHeight="1"/>
    <row r="4493" ht="12" hidden="1" customHeight="1"/>
    <row r="4494" ht="12" hidden="1" customHeight="1"/>
    <row r="4495" ht="12" hidden="1" customHeight="1"/>
    <row r="4496" ht="12" hidden="1" customHeight="1"/>
    <row r="4497" ht="12" hidden="1" customHeight="1"/>
    <row r="4498" ht="12" hidden="1" customHeight="1"/>
    <row r="4499" ht="12" hidden="1" customHeight="1"/>
    <row r="4500" ht="12" hidden="1" customHeight="1"/>
    <row r="4501" ht="12" hidden="1" customHeight="1"/>
    <row r="4502" ht="12" hidden="1" customHeight="1"/>
    <row r="4503" ht="12" hidden="1" customHeight="1"/>
    <row r="4504" ht="12" hidden="1" customHeight="1"/>
    <row r="4505" ht="12" hidden="1" customHeight="1"/>
    <row r="4506" ht="12" hidden="1" customHeight="1"/>
    <row r="4507" ht="12" hidden="1" customHeight="1"/>
    <row r="4508" ht="12" hidden="1" customHeight="1"/>
    <row r="4509" ht="12" hidden="1" customHeight="1"/>
    <row r="4510" ht="12" hidden="1" customHeight="1"/>
    <row r="4511" ht="12" hidden="1" customHeight="1"/>
    <row r="4512" ht="12" hidden="1" customHeight="1"/>
    <row r="4513" ht="12" hidden="1" customHeight="1"/>
    <row r="4514" ht="12" hidden="1" customHeight="1"/>
    <row r="4515" ht="12" hidden="1" customHeight="1"/>
    <row r="4516" ht="12" hidden="1" customHeight="1"/>
    <row r="4517" ht="12" hidden="1" customHeight="1"/>
    <row r="4518" ht="12" hidden="1" customHeight="1"/>
    <row r="4519" ht="12" hidden="1" customHeight="1"/>
    <row r="4520" ht="12" hidden="1" customHeight="1"/>
    <row r="4521" ht="12" hidden="1" customHeight="1"/>
    <row r="4522" ht="12" hidden="1" customHeight="1"/>
    <row r="4523" ht="12" hidden="1" customHeight="1"/>
    <row r="4524" ht="12" hidden="1" customHeight="1"/>
    <row r="4525" ht="12" hidden="1" customHeight="1"/>
    <row r="4526" ht="12" hidden="1" customHeight="1"/>
    <row r="4527" ht="12" hidden="1" customHeight="1"/>
    <row r="4528" ht="12" hidden="1" customHeight="1"/>
    <row r="4529" ht="12" hidden="1" customHeight="1"/>
    <row r="4530" ht="12" hidden="1" customHeight="1"/>
    <row r="4531" ht="12" hidden="1" customHeight="1"/>
    <row r="4532" ht="12" hidden="1" customHeight="1"/>
    <row r="4533" ht="12" hidden="1" customHeight="1"/>
    <row r="4534" ht="12" hidden="1" customHeight="1"/>
    <row r="4535" ht="12" hidden="1" customHeight="1"/>
    <row r="4536" ht="12" hidden="1" customHeight="1"/>
    <row r="4537" ht="12" hidden="1" customHeight="1"/>
    <row r="4538" ht="12" hidden="1" customHeight="1"/>
    <row r="4539" ht="12" hidden="1" customHeight="1"/>
    <row r="4540" ht="12" hidden="1" customHeight="1"/>
    <row r="4541" ht="12" hidden="1" customHeight="1"/>
    <row r="4542" ht="12" hidden="1" customHeight="1"/>
    <row r="4543" ht="12" hidden="1" customHeight="1"/>
    <row r="4544" ht="12" hidden="1" customHeight="1"/>
    <row r="4545" ht="12" hidden="1" customHeight="1"/>
    <row r="4546" ht="12" hidden="1" customHeight="1"/>
    <row r="4547" ht="12" hidden="1" customHeight="1"/>
    <row r="4548" ht="12" hidden="1" customHeight="1"/>
    <row r="4549" ht="12" hidden="1" customHeight="1"/>
    <row r="4550" ht="12" hidden="1" customHeight="1"/>
    <row r="4551" ht="12" hidden="1" customHeight="1"/>
    <row r="4552" ht="12" hidden="1" customHeight="1"/>
    <row r="4553" ht="12" hidden="1" customHeight="1"/>
    <row r="4554" ht="12" hidden="1" customHeight="1"/>
    <row r="4555" ht="12" hidden="1" customHeight="1"/>
    <row r="4556" ht="12" hidden="1" customHeight="1"/>
    <row r="4557" ht="12" hidden="1" customHeight="1"/>
    <row r="4558" ht="12" hidden="1" customHeight="1"/>
    <row r="4559" ht="12" hidden="1" customHeight="1"/>
    <row r="4560" ht="12" hidden="1" customHeight="1"/>
    <row r="4561" ht="12" hidden="1" customHeight="1"/>
    <row r="4562" ht="12" hidden="1" customHeight="1"/>
    <row r="4563" ht="12" hidden="1" customHeight="1"/>
    <row r="4564" ht="12" hidden="1" customHeight="1"/>
    <row r="4565" ht="12" hidden="1" customHeight="1"/>
    <row r="4566" ht="12" hidden="1" customHeight="1"/>
    <row r="4567" ht="12" hidden="1" customHeight="1"/>
    <row r="4568" ht="12" hidden="1" customHeight="1"/>
    <row r="4569" ht="12" hidden="1" customHeight="1"/>
    <row r="4570" ht="12" hidden="1" customHeight="1"/>
    <row r="4571" ht="12" hidden="1" customHeight="1"/>
    <row r="4572" ht="12" hidden="1" customHeight="1"/>
    <row r="4573" ht="12" hidden="1" customHeight="1"/>
    <row r="4574" ht="12" hidden="1" customHeight="1"/>
    <row r="4575" ht="12" hidden="1" customHeight="1"/>
    <row r="4576" ht="12" hidden="1" customHeight="1"/>
    <row r="4577" ht="12" hidden="1" customHeight="1"/>
    <row r="4578" ht="12" hidden="1" customHeight="1"/>
    <row r="4579" ht="12" hidden="1" customHeight="1"/>
    <row r="4580" ht="12" hidden="1" customHeight="1"/>
    <row r="4581" ht="12" hidden="1" customHeight="1"/>
    <row r="4582" ht="12" hidden="1" customHeight="1"/>
    <row r="4583" ht="12" hidden="1" customHeight="1"/>
    <row r="4584" ht="12" hidden="1" customHeight="1"/>
    <row r="4585" ht="12" hidden="1" customHeight="1"/>
    <row r="4586" ht="12" hidden="1" customHeight="1"/>
    <row r="4587" ht="12" hidden="1" customHeight="1"/>
    <row r="4588" ht="12" hidden="1" customHeight="1"/>
    <row r="4589" ht="12" hidden="1" customHeight="1"/>
    <row r="4590" ht="12" hidden="1" customHeight="1"/>
    <row r="4591" ht="12" hidden="1" customHeight="1"/>
    <row r="4592" ht="12" hidden="1" customHeight="1"/>
    <row r="4593" ht="12" hidden="1" customHeight="1"/>
    <row r="4594" ht="12" hidden="1" customHeight="1"/>
    <row r="4595" ht="12" hidden="1" customHeight="1"/>
    <row r="4596" ht="12" hidden="1" customHeight="1"/>
    <row r="4597" ht="12" hidden="1" customHeight="1"/>
    <row r="4598" ht="12" hidden="1" customHeight="1"/>
    <row r="4599" ht="12" hidden="1" customHeight="1"/>
    <row r="4600" ht="12" hidden="1" customHeight="1"/>
    <row r="4601" ht="12" hidden="1" customHeight="1"/>
    <row r="4602" ht="12" hidden="1" customHeight="1"/>
    <row r="4603" ht="12" hidden="1" customHeight="1"/>
    <row r="4604" ht="12" hidden="1" customHeight="1"/>
    <row r="4605" ht="12" hidden="1" customHeight="1"/>
    <row r="4606" ht="12" hidden="1" customHeight="1"/>
    <row r="4607" ht="12" hidden="1" customHeight="1"/>
    <row r="4608" ht="12" hidden="1" customHeight="1"/>
    <row r="4609" ht="12" hidden="1" customHeight="1"/>
    <row r="4610" ht="12" hidden="1" customHeight="1"/>
    <row r="4611" ht="12" hidden="1" customHeight="1"/>
    <row r="4612" ht="12" hidden="1" customHeight="1"/>
    <row r="4613" ht="12" hidden="1" customHeight="1"/>
    <row r="4614" ht="12" hidden="1" customHeight="1"/>
    <row r="4615" ht="12" hidden="1" customHeight="1"/>
    <row r="4616" ht="12" hidden="1" customHeight="1"/>
    <row r="4617" ht="12" hidden="1" customHeight="1"/>
    <row r="4618" ht="12" hidden="1" customHeight="1"/>
    <row r="4619" ht="12" hidden="1" customHeight="1"/>
    <row r="4620" ht="12" hidden="1" customHeight="1"/>
    <row r="4621" ht="12" hidden="1" customHeight="1"/>
    <row r="4622" ht="12" hidden="1" customHeight="1"/>
    <row r="4623" ht="12" hidden="1" customHeight="1"/>
    <row r="4624" ht="12" hidden="1" customHeight="1"/>
    <row r="4625" ht="12" hidden="1" customHeight="1"/>
    <row r="4626" ht="12" hidden="1" customHeight="1"/>
    <row r="4627" ht="12" hidden="1" customHeight="1"/>
    <row r="4628" ht="12" hidden="1" customHeight="1"/>
    <row r="4629" ht="12" hidden="1" customHeight="1"/>
    <row r="4630" ht="12" hidden="1" customHeight="1"/>
    <row r="4631" ht="12" hidden="1" customHeight="1"/>
    <row r="4632" ht="12" hidden="1" customHeight="1"/>
    <row r="4633" ht="12" hidden="1" customHeight="1"/>
    <row r="4634" ht="12" hidden="1" customHeight="1"/>
    <row r="4635" ht="12" hidden="1" customHeight="1"/>
    <row r="4636" ht="12" hidden="1" customHeight="1"/>
    <row r="4637" ht="12" hidden="1" customHeight="1"/>
    <row r="4638" ht="12" hidden="1" customHeight="1"/>
    <row r="4639" ht="12" hidden="1" customHeight="1"/>
    <row r="4640" ht="12" hidden="1" customHeight="1"/>
    <row r="4641" ht="12" hidden="1" customHeight="1"/>
    <row r="4642" ht="12" hidden="1" customHeight="1"/>
    <row r="4643" ht="12" hidden="1" customHeight="1"/>
    <row r="4644" ht="12" hidden="1" customHeight="1"/>
    <row r="4645" ht="12" hidden="1" customHeight="1"/>
    <row r="4646" ht="12" hidden="1" customHeight="1"/>
    <row r="4647" ht="12" hidden="1" customHeight="1"/>
    <row r="4648" ht="12" hidden="1" customHeight="1"/>
    <row r="4649" ht="12" hidden="1" customHeight="1"/>
    <row r="4650" ht="12" hidden="1" customHeight="1"/>
    <row r="4651" ht="12" hidden="1" customHeight="1"/>
    <row r="4652" ht="12" hidden="1" customHeight="1"/>
    <row r="4653" ht="12" hidden="1" customHeight="1"/>
    <row r="4654" ht="12" hidden="1" customHeight="1"/>
    <row r="4655" ht="12" hidden="1" customHeight="1"/>
    <row r="4656" ht="12" hidden="1" customHeight="1"/>
    <row r="4657" ht="12" hidden="1" customHeight="1"/>
    <row r="4658" ht="12" hidden="1" customHeight="1"/>
    <row r="4659" ht="12" hidden="1" customHeight="1"/>
    <row r="4660" ht="12" hidden="1" customHeight="1"/>
    <row r="4661" ht="12" hidden="1" customHeight="1"/>
    <row r="4662" ht="12" hidden="1" customHeight="1"/>
    <row r="4663" ht="12" hidden="1" customHeight="1"/>
    <row r="4664" ht="12" hidden="1" customHeight="1"/>
    <row r="4665" ht="12" hidden="1" customHeight="1"/>
    <row r="4666" ht="12" hidden="1" customHeight="1"/>
    <row r="4667" ht="12" hidden="1" customHeight="1"/>
    <row r="4668" ht="12" hidden="1" customHeight="1"/>
    <row r="4669" ht="12" hidden="1" customHeight="1"/>
    <row r="4670" ht="12" hidden="1" customHeight="1"/>
    <row r="4671" ht="12" hidden="1" customHeight="1"/>
    <row r="4672" ht="12" hidden="1" customHeight="1"/>
    <row r="4673" ht="12" hidden="1" customHeight="1"/>
    <row r="4674" ht="12" hidden="1" customHeight="1"/>
    <row r="4675" ht="12" hidden="1" customHeight="1"/>
    <row r="4676" ht="12" hidden="1" customHeight="1"/>
    <row r="4677" ht="12" hidden="1" customHeight="1"/>
    <row r="4678" ht="12" hidden="1" customHeight="1"/>
    <row r="4679" ht="12" hidden="1" customHeight="1"/>
    <row r="4680" ht="12" hidden="1" customHeight="1"/>
    <row r="4681" ht="12" hidden="1" customHeight="1"/>
    <row r="4682" ht="12" hidden="1" customHeight="1"/>
    <row r="4683" ht="12" hidden="1" customHeight="1"/>
    <row r="4684" ht="12" hidden="1" customHeight="1"/>
    <row r="4685" ht="12" hidden="1" customHeight="1"/>
    <row r="4686" ht="12" hidden="1" customHeight="1"/>
    <row r="4687" ht="12" hidden="1" customHeight="1"/>
    <row r="4688" ht="12" hidden="1" customHeight="1"/>
    <row r="4689" ht="12" hidden="1" customHeight="1"/>
    <row r="4690" ht="12" hidden="1" customHeight="1"/>
    <row r="4691" ht="12" hidden="1" customHeight="1"/>
    <row r="4692" ht="12" hidden="1" customHeight="1"/>
    <row r="4693" ht="12" hidden="1" customHeight="1"/>
    <row r="4694" ht="12" hidden="1" customHeight="1"/>
    <row r="4695" ht="12" hidden="1" customHeight="1"/>
    <row r="4696" ht="12" hidden="1" customHeight="1"/>
    <row r="4697" ht="12" hidden="1" customHeight="1"/>
    <row r="4698" ht="12" hidden="1" customHeight="1"/>
    <row r="4699" ht="12" hidden="1" customHeight="1"/>
    <row r="4700" ht="12" hidden="1" customHeight="1"/>
    <row r="4701" ht="12" hidden="1" customHeight="1"/>
    <row r="4702" ht="12" hidden="1" customHeight="1"/>
    <row r="4703" ht="12" hidden="1" customHeight="1"/>
    <row r="4704" ht="12" hidden="1" customHeight="1"/>
    <row r="4705" ht="12" hidden="1" customHeight="1"/>
    <row r="4706" ht="12" hidden="1" customHeight="1"/>
    <row r="4707" ht="12" hidden="1" customHeight="1"/>
    <row r="4708" ht="12" hidden="1" customHeight="1"/>
    <row r="4709" ht="12" hidden="1" customHeight="1"/>
    <row r="4710" ht="12" hidden="1" customHeight="1"/>
    <row r="4711" ht="12" hidden="1" customHeight="1"/>
    <row r="4712" ht="12" hidden="1" customHeight="1"/>
    <row r="4713" ht="12" hidden="1" customHeight="1"/>
    <row r="4714" ht="12" hidden="1" customHeight="1"/>
    <row r="4715" ht="12" hidden="1" customHeight="1"/>
    <row r="4716" ht="12" hidden="1" customHeight="1"/>
    <row r="4717" ht="12" hidden="1" customHeight="1"/>
    <row r="4718" ht="12" hidden="1" customHeight="1"/>
    <row r="4719" ht="12" hidden="1" customHeight="1"/>
    <row r="4720" ht="12" hidden="1" customHeight="1"/>
    <row r="4721" ht="12" hidden="1" customHeight="1"/>
    <row r="4722" ht="12" hidden="1" customHeight="1"/>
    <row r="4723" ht="12" hidden="1" customHeight="1"/>
    <row r="4724" ht="12" hidden="1" customHeight="1"/>
    <row r="4725" ht="12" hidden="1" customHeight="1"/>
    <row r="4726" ht="12" hidden="1" customHeight="1"/>
    <row r="4727" ht="12" hidden="1" customHeight="1"/>
    <row r="4728" ht="12" hidden="1" customHeight="1"/>
    <row r="4729" ht="12" hidden="1" customHeight="1"/>
    <row r="4730" ht="12" hidden="1" customHeight="1"/>
    <row r="4731" ht="12" hidden="1" customHeight="1"/>
    <row r="4732" ht="12" hidden="1" customHeight="1"/>
    <row r="4733" ht="12" hidden="1" customHeight="1"/>
    <row r="4734" ht="12" hidden="1" customHeight="1"/>
    <row r="4735" ht="12" hidden="1" customHeight="1"/>
    <row r="4736" ht="12" hidden="1" customHeight="1"/>
    <row r="4737" ht="12" hidden="1" customHeight="1"/>
    <row r="4738" ht="12" hidden="1" customHeight="1"/>
    <row r="4739" ht="12" hidden="1" customHeight="1"/>
    <row r="4740" ht="12" hidden="1" customHeight="1"/>
    <row r="4741" ht="12" hidden="1" customHeight="1"/>
    <row r="4742" ht="12" hidden="1" customHeight="1"/>
    <row r="4743" ht="12" hidden="1" customHeight="1"/>
    <row r="4744" ht="12" hidden="1" customHeight="1"/>
    <row r="4745" ht="12" hidden="1" customHeight="1"/>
    <row r="4746" ht="12" hidden="1" customHeight="1"/>
    <row r="4747" ht="12" hidden="1" customHeight="1"/>
    <row r="4748" ht="12" hidden="1" customHeight="1"/>
    <row r="4749" ht="12" hidden="1" customHeight="1"/>
    <row r="4750" ht="12" hidden="1" customHeight="1"/>
    <row r="4751" ht="12" hidden="1" customHeight="1"/>
    <row r="4752" ht="12" hidden="1" customHeight="1"/>
    <row r="4753" ht="12" hidden="1" customHeight="1"/>
    <row r="4754" ht="12" hidden="1" customHeight="1"/>
    <row r="4755" ht="12" hidden="1" customHeight="1"/>
    <row r="4756" ht="12" hidden="1" customHeight="1"/>
    <row r="4757" ht="12" hidden="1" customHeight="1"/>
    <row r="4758" ht="12" hidden="1" customHeight="1"/>
    <row r="4759" ht="12" hidden="1" customHeight="1"/>
    <row r="4760" ht="12" hidden="1" customHeight="1"/>
    <row r="4761" ht="12" hidden="1" customHeight="1"/>
    <row r="4762" ht="12" hidden="1" customHeight="1"/>
    <row r="4763" ht="12" hidden="1" customHeight="1"/>
    <row r="4764" ht="12" hidden="1" customHeight="1"/>
    <row r="4765" ht="12" hidden="1" customHeight="1"/>
    <row r="4766" ht="12" hidden="1" customHeight="1"/>
    <row r="4767" ht="12" hidden="1" customHeight="1"/>
    <row r="4768" ht="12" hidden="1" customHeight="1"/>
    <row r="4769" ht="12" hidden="1" customHeight="1"/>
    <row r="4770" ht="12" hidden="1" customHeight="1"/>
    <row r="4771" ht="12" hidden="1" customHeight="1"/>
    <row r="4772" ht="12" hidden="1" customHeight="1"/>
    <row r="4773" ht="12" hidden="1" customHeight="1"/>
    <row r="4774" ht="12" hidden="1" customHeight="1"/>
    <row r="4775" ht="12" hidden="1" customHeight="1"/>
    <row r="4776" ht="12" hidden="1" customHeight="1"/>
    <row r="4777" ht="12" hidden="1" customHeight="1"/>
    <row r="4778" ht="12" hidden="1" customHeight="1"/>
    <row r="4779" ht="12" hidden="1" customHeight="1"/>
    <row r="4780" ht="12" hidden="1" customHeight="1"/>
    <row r="4781" ht="12" hidden="1" customHeight="1"/>
    <row r="4782" ht="12" hidden="1" customHeight="1"/>
    <row r="4783" ht="12" hidden="1" customHeight="1"/>
    <row r="4784" ht="12" hidden="1" customHeight="1"/>
    <row r="4785" ht="12" hidden="1" customHeight="1"/>
    <row r="4786" ht="12" hidden="1" customHeight="1"/>
    <row r="4787" ht="12" hidden="1" customHeight="1"/>
    <row r="4788" ht="12" hidden="1" customHeight="1"/>
    <row r="4789" ht="12" hidden="1" customHeight="1"/>
    <row r="4790" ht="12" hidden="1" customHeight="1"/>
    <row r="4791" ht="12" hidden="1" customHeight="1"/>
    <row r="4792" ht="12" hidden="1" customHeight="1"/>
    <row r="4793" ht="12" hidden="1" customHeight="1"/>
    <row r="4794" ht="12" hidden="1" customHeight="1"/>
    <row r="4795" ht="12" hidden="1" customHeight="1"/>
    <row r="4796" ht="12" hidden="1" customHeight="1"/>
    <row r="4797" ht="12" hidden="1" customHeight="1"/>
    <row r="4798" ht="12" hidden="1" customHeight="1"/>
    <row r="4799" ht="12" hidden="1" customHeight="1"/>
    <row r="4800" ht="12" hidden="1" customHeight="1"/>
    <row r="4801" ht="12" hidden="1" customHeight="1"/>
    <row r="4802" ht="12" hidden="1" customHeight="1"/>
    <row r="4803" ht="12" hidden="1" customHeight="1"/>
    <row r="4804" ht="12" hidden="1" customHeight="1"/>
    <row r="4805" ht="12" hidden="1" customHeight="1"/>
    <row r="4806" ht="12" hidden="1" customHeight="1"/>
    <row r="4807" ht="12" hidden="1" customHeight="1"/>
    <row r="4808" ht="12" hidden="1" customHeight="1"/>
    <row r="4809" ht="12" hidden="1" customHeight="1"/>
    <row r="4810" ht="12" hidden="1" customHeight="1"/>
    <row r="4811" ht="12" hidden="1" customHeight="1"/>
    <row r="4812" ht="12" hidden="1" customHeight="1"/>
    <row r="4813" ht="12" hidden="1" customHeight="1"/>
    <row r="4814" ht="12" hidden="1" customHeight="1"/>
    <row r="4815" ht="12" hidden="1" customHeight="1"/>
    <row r="4816" ht="12" hidden="1" customHeight="1"/>
    <row r="4817" ht="12" hidden="1" customHeight="1"/>
    <row r="4818" ht="12" hidden="1" customHeight="1"/>
    <row r="4819" ht="12" hidden="1" customHeight="1"/>
    <row r="4820" ht="12" hidden="1" customHeight="1"/>
    <row r="4821" ht="12" hidden="1" customHeight="1"/>
    <row r="4822" ht="12" hidden="1" customHeight="1"/>
    <row r="4823" ht="12" hidden="1" customHeight="1"/>
    <row r="4824" ht="12" hidden="1" customHeight="1"/>
    <row r="4825" ht="12" hidden="1" customHeight="1"/>
    <row r="4826" ht="12" hidden="1" customHeight="1"/>
    <row r="4827" ht="12" hidden="1" customHeight="1"/>
    <row r="4828" ht="12" hidden="1" customHeight="1"/>
    <row r="4829" ht="12" hidden="1" customHeight="1"/>
    <row r="4830" ht="12" hidden="1" customHeight="1"/>
    <row r="4831" ht="12" hidden="1" customHeight="1"/>
    <row r="4832" ht="12" hidden="1" customHeight="1"/>
    <row r="4833" ht="12" hidden="1" customHeight="1"/>
    <row r="4834" ht="12" hidden="1" customHeight="1"/>
    <row r="4835" ht="12" hidden="1" customHeight="1"/>
    <row r="4836" ht="12" hidden="1" customHeight="1"/>
    <row r="4837" ht="12" hidden="1" customHeight="1"/>
    <row r="4838" ht="12" hidden="1" customHeight="1"/>
    <row r="4839" ht="12" hidden="1" customHeight="1"/>
    <row r="4840" ht="12" hidden="1" customHeight="1"/>
    <row r="4841" ht="12" hidden="1" customHeight="1"/>
    <row r="4842" ht="12" hidden="1" customHeight="1"/>
    <row r="4843" ht="12" hidden="1" customHeight="1"/>
    <row r="4844" ht="12" hidden="1" customHeight="1"/>
    <row r="4845" ht="12" hidden="1" customHeight="1"/>
    <row r="4846" ht="12" hidden="1" customHeight="1"/>
    <row r="4847" ht="12" hidden="1" customHeight="1"/>
    <row r="4848" ht="12" hidden="1" customHeight="1"/>
    <row r="4849" ht="12" hidden="1" customHeight="1"/>
    <row r="4850" ht="12" hidden="1" customHeight="1"/>
    <row r="4851" ht="12" hidden="1" customHeight="1"/>
    <row r="4852" ht="12" hidden="1" customHeight="1"/>
    <row r="4853" ht="12" hidden="1" customHeight="1"/>
    <row r="4854" ht="12" hidden="1" customHeight="1"/>
    <row r="4855" ht="12" hidden="1" customHeight="1"/>
    <row r="4856" ht="12" hidden="1" customHeight="1"/>
    <row r="4857" ht="12" hidden="1" customHeight="1"/>
    <row r="4858" ht="12" hidden="1" customHeight="1"/>
    <row r="4859" ht="12" hidden="1" customHeight="1"/>
    <row r="4860" ht="12" hidden="1" customHeight="1"/>
    <row r="4861" ht="12" hidden="1" customHeight="1"/>
    <row r="4862" ht="12" hidden="1" customHeight="1"/>
    <row r="4863" ht="12" hidden="1" customHeight="1"/>
    <row r="4864" ht="12" hidden="1" customHeight="1"/>
    <row r="4865" ht="12" hidden="1" customHeight="1"/>
    <row r="4866" ht="12" hidden="1" customHeight="1"/>
    <row r="4867" ht="12" hidden="1" customHeight="1"/>
    <row r="4868" ht="12" hidden="1" customHeight="1"/>
    <row r="4869" ht="12" hidden="1" customHeight="1"/>
    <row r="4870" ht="12" hidden="1" customHeight="1"/>
    <row r="4871" ht="12" hidden="1" customHeight="1"/>
    <row r="4872" ht="12" hidden="1" customHeight="1"/>
    <row r="4873" ht="12" hidden="1" customHeight="1"/>
    <row r="4874" ht="12" hidden="1" customHeight="1"/>
    <row r="4875" ht="12" hidden="1" customHeight="1"/>
    <row r="4876" ht="12" hidden="1" customHeight="1"/>
    <row r="4877" ht="12" hidden="1" customHeight="1"/>
    <row r="4878" ht="12" hidden="1" customHeight="1"/>
    <row r="4879" ht="12" hidden="1" customHeight="1"/>
    <row r="4880" ht="12" hidden="1" customHeight="1"/>
    <row r="4881" ht="12" hidden="1" customHeight="1"/>
    <row r="4882" ht="12" hidden="1" customHeight="1"/>
    <row r="4883" ht="12" hidden="1" customHeight="1"/>
    <row r="4884" ht="12" hidden="1" customHeight="1"/>
    <row r="4885" ht="12" hidden="1" customHeight="1"/>
    <row r="4886" ht="12" hidden="1" customHeight="1"/>
    <row r="4887" ht="12" hidden="1" customHeight="1"/>
    <row r="4888" ht="12" hidden="1" customHeight="1"/>
    <row r="4889" ht="12" hidden="1" customHeight="1"/>
    <row r="4890" ht="12" hidden="1" customHeight="1"/>
    <row r="4891" ht="12" hidden="1" customHeight="1"/>
    <row r="4892" ht="12" hidden="1" customHeight="1"/>
    <row r="4893" ht="12" hidden="1" customHeight="1"/>
    <row r="4894" ht="12" hidden="1" customHeight="1"/>
    <row r="4895" ht="12" hidden="1" customHeight="1"/>
    <row r="4896" ht="12" hidden="1" customHeight="1"/>
    <row r="4897" ht="12" hidden="1" customHeight="1"/>
    <row r="4898" ht="12" hidden="1" customHeight="1"/>
    <row r="4899" ht="12" hidden="1" customHeight="1"/>
    <row r="4900" ht="12" hidden="1" customHeight="1"/>
    <row r="4901" ht="12" hidden="1" customHeight="1"/>
    <row r="4902" ht="12" hidden="1" customHeight="1"/>
    <row r="4903" ht="12" hidden="1" customHeight="1"/>
    <row r="4904" ht="12" hidden="1" customHeight="1"/>
    <row r="4905" ht="12" hidden="1" customHeight="1"/>
    <row r="4906" ht="12" hidden="1" customHeight="1"/>
    <row r="4907" ht="12" hidden="1" customHeight="1"/>
    <row r="4908" ht="12" hidden="1" customHeight="1"/>
    <row r="4909" ht="12" hidden="1" customHeight="1"/>
    <row r="4910" ht="12" hidden="1" customHeight="1"/>
    <row r="4911" ht="12" hidden="1" customHeight="1"/>
    <row r="4912" ht="12" hidden="1" customHeight="1"/>
    <row r="4913" ht="12" hidden="1" customHeight="1"/>
    <row r="4914" ht="12" hidden="1" customHeight="1"/>
    <row r="4915" ht="12" hidden="1" customHeight="1"/>
    <row r="4916" ht="12" hidden="1" customHeight="1"/>
    <row r="4917" ht="12" hidden="1" customHeight="1"/>
    <row r="4918" ht="12" hidden="1" customHeight="1"/>
    <row r="4919" ht="12" hidden="1" customHeight="1"/>
    <row r="4920" ht="12" hidden="1" customHeight="1"/>
    <row r="4921" ht="12" hidden="1" customHeight="1"/>
    <row r="4922" ht="12" hidden="1" customHeight="1"/>
    <row r="4923" ht="12" hidden="1" customHeight="1"/>
    <row r="4924" ht="12" hidden="1" customHeight="1"/>
    <row r="4925" ht="12" hidden="1" customHeight="1"/>
    <row r="4926" ht="12" hidden="1" customHeight="1"/>
    <row r="4927" ht="12" hidden="1" customHeight="1"/>
    <row r="4928" ht="12" hidden="1" customHeight="1"/>
    <row r="4929" ht="12" hidden="1" customHeight="1"/>
    <row r="4930" ht="12" hidden="1" customHeight="1"/>
    <row r="4931" ht="12" hidden="1" customHeight="1"/>
    <row r="4932" ht="12" hidden="1" customHeight="1"/>
    <row r="4933" ht="12" hidden="1" customHeight="1"/>
    <row r="4934" ht="12" hidden="1" customHeight="1"/>
    <row r="4935" ht="12" hidden="1" customHeight="1"/>
    <row r="4936" ht="12" hidden="1" customHeight="1"/>
    <row r="4937" ht="12" hidden="1" customHeight="1"/>
    <row r="4938" ht="12" hidden="1" customHeight="1"/>
    <row r="4939" ht="12" hidden="1" customHeight="1"/>
    <row r="4940" ht="12" hidden="1" customHeight="1"/>
    <row r="4941" ht="12" hidden="1" customHeight="1"/>
    <row r="4942" ht="12" hidden="1" customHeight="1"/>
    <row r="4943" ht="12" hidden="1" customHeight="1"/>
    <row r="4944" ht="12" hidden="1" customHeight="1"/>
    <row r="4945" ht="12" hidden="1" customHeight="1"/>
    <row r="4946" ht="12" hidden="1" customHeight="1"/>
    <row r="4947" ht="12" hidden="1" customHeight="1"/>
    <row r="4948" ht="12" hidden="1" customHeight="1"/>
    <row r="4949" ht="12" hidden="1" customHeight="1"/>
    <row r="4950" ht="12" hidden="1" customHeight="1"/>
    <row r="4951" ht="12" hidden="1" customHeight="1"/>
    <row r="4952" ht="12" hidden="1" customHeight="1"/>
    <row r="4953" ht="12" hidden="1" customHeight="1"/>
    <row r="4954" ht="12" hidden="1" customHeight="1"/>
    <row r="4955" ht="12" hidden="1" customHeight="1"/>
    <row r="4956" ht="12" hidden="1" customHeight="1"/>
    <row r="4957" ht="12" hidden="1" customHeight="1"/>
    <row r="4958" ht="12" hidden="1" customHeight="1"/>
    <row r="4959" ht="12" hidden="1" customHeight="1"/>
    <row r="4960" ht="12" hidden="1" customHeight="1"/>
    <row r="4961" ht="12" hidden="1" customHeight="1"/>
    <row r="4962" ht="12" hidden="1" customHeight="1"/>
    <row r="4963" ht="12" hidden="1" customHeight="1"/>
    <row r="4964" ht="12" hidden="1" customHeight="1"/>
    <row r="4965" ht="12" hidden="1" customHeight="1"/>
    <row r="4966" ht="12" hidden="1" customHeight="1"/>
    <row r="4967" ht="12" hidden="1" customHeight="1"/>
    <row r="4968" ht="12" hidden="1" customHeight="1"/>
    <row r="4969" ht="12" hidden="1" customHeight="1"/>
    <row r="4970" ht="12" hidden="1" customHeight="1"/>
    <row r="4971" ht="12" hidden="1" customHeight="1"/>
    <row r="4972" ht="12" hidden="1" customHeight="1"/>
    <row r="4973" ht="12" hidden="1" customHeight="1"/>
    <row r="4974" ht="12" hidden="1" customHeight="1"/>
    <row r="4975" ht="12" hidden="1" customHeight="1"/>
    <row r="4976" ht="12" hidden="1" customHeight="1"/>
    <row r="4977" ht="12" hidden="1" customHeight="1"/>
    <row r="4978" ht="12" hidden="1" customHeight="1"/>
    <row r="4979" ht="12" hidden="1" customHeight="1"/>
    <row r="4980" ht="12" hidden="1" customHeight="1"/>
    <row r="4981" ht="12" hidden="1" customHeight="1"/>
    <row r="4982" ht="12" hidden="1" customHeight="1"/>
    <row r="4983" ht="12" hidden="1" customHeight="1"/>
    <row r="4984" ht="12" hidden="1" customHeight="1"/>
    <row r="4985" ht="12" hidden="1" customHeight="1"/>
    <row r="4986" ht="12" hidden="1" customHeight="1"/>
    <row r="4987" ht="12" hidden="1" customHeight="1"/>
    <row r="4988" ht="12" hidden="1" customHeight="1"/>
    <row r="4989" ht="12" hidden="1" customHeight="1"/>
    <row r="4990" ht="12" hidden="1" customHeight="1"/>
    <row r="4991" ht="12" hidden="1" customHeight="1"/>
    <row r="4992" ht="12" hidden="1" customHeight="1"/>
    <row r="4993" ht="12" hidden="1" customHeight="1"/>
    <row r="4994" ht="12" hidden="1" customHeight="1"/>
    <row r="4995" ht="12" hidden="1" customHeight="1"/>
    <row r="4996" ht="12" hidden="1" customHeight="1"/>
    <row r="4997" ht="12" hidden="1" customHeight="1"/>
    <row r="4998" ht="12" hidden="1" customHeight="1"/>
    <row r="4999" ht="12" hidden="1" customHeight="1"/>
    <row r="5000" ht="12" hidden="1" customHeight="1"/>
    <row r="5001" ht="12" hidden="1" customHeight="1"/>
    <row r="5002" ht="12" hidden="1" customHeight="1"/>
    <row r="5003" ht="12" hidden="1" customHeight="1"/>
    <row r="5004" ht="12" hidden="1" customHeight="1"/>
    <row r="5005" ht="12" hidden="1" customHeight="1"/>
    <row r="5006" ht="12" hidden="1" customHeight="1"/>
    <row r="5007" ht="12" hidden="1" customHeight="1"/>
    <row r="5008" ht="12" hidden="1" customHeight="1"/>
    <row r="5009" ht="12" hidden="1" customHeight="1"/>
    <row r="5010" ht="12" hidden="1" customHeight="1"/>
    <row r="5011" ht="12" hidden="1" customHeight="1"/>
    <row r="5012" ht="12" hidden="1" customHeight="1"/>
    <row r="5013" ht="12" hidden="1" customHeight="1"/>
    <row r="5014" ht="12" hidden="1" customHeight="1"/>
    <row r="5015" ht="12" hidden="1" customHeight="1"/>
    <row r="5016" ht="12" hidden="1" customHeight="1"/>
    <row r="5017" ht="12" hidden="1" customHeight="1"/>
    <row r="5018" ht="12" hidden="1" customHeight="1"/>
    <row r="5019" ht="12" hidden="1" customHeight="1"/>
    <row r="5020" ht="12" hidden="1" customHeight="1"/>
    <row r="5021" ht="12" hidden="1" customHeight="1"/>
    <row r="5022" ht="12" hidden="1" customHeight="1"/>
    <row r="5023" ht="12" hidden="1" customHeight="1"/>
    <row r="5024" ht="12" hidden="1" customHeight="1"/>
    <row r="5025" ht="12" hidden="1" customHeight="1"/>
    <row r="5026" ht="12" hidden="1" customHeight="1"/>
    <row r="5027" ht="12" hidden="1" customHeight="1"/>
    <row r="5028" ht="12" hidden="1" customHeight="1"/>
    <row r="5029" ht="12" hidden="1" customHeight="1"/>
    <row r="5030" ht="12" hidden="1" customHeight="1"/>
    <row r="5031" ht="12" hidden="1" customHeight="1"/>
    <row r="5032" ht="12" hidden="1" customHeight="1"/>
    <row r="5033" ht="12" hidden="1" customHeight="1"/>
    <row r="5034" ht="12" hidden="1" customHeight="1"/>
    <row r="5035" ht="12" hidden="1" customHeight="1"/>
    <row r="5036" ht="12" hidden="1" customHeight="1"/>
    <row r="5037" ht="12" hidden="1" customHeight="1"/>
    <row r="5038" ht="12" hidden="1" customHeight="1"/>
    <row r="5039" ht="12" hidden="1" customHeight="1"/>
    <row r="5040" ht="12" hidden="1" customHeight="1"/>
    <row r="5041" ht="12" hidden="1" customHeight="1"/>
    <row r="5042" ht="12" hidden="1" customHeight="1"/>
    <row r="5043" ht="12" hidden="1" customHeight="1"/>
    <row r="5044" ht="12" hidden="1" customHeight="1"/>
    <row r="5045" ht="12" hidden="1" customHeight="1"/>
    <row r="5046" ht="12" hidden="1" customHeight="1"/>
    <row r="5047" ht="12" hidden="1" customHeight="1"/>
    <row r="5048" ht="12" hidden="1" customHeight="1"/>
    <row r="5049" ht="12" hidden="1" customHeight="1"/>
    <row r="5050" ht="12" hidden="1" customHeight="1"/>
    <row r="5051" ht="12" hidden="1" customHeight="1"/>
    <row r="5052" ht="12" hidden="1" customHeight="1"/>
    <row r="5053" ht="12" hidden="1" customHeight="1"/>
    <row r="5054" ht="12" hidden="1" customHeight="1"/>
    <row r="5055" ht="12" hidden="1" customHeight="1"/>
    <row r="5056" ht="12" hidden="1" customHeight="1"/>
    <row r="5057" ht="12" hidden="1" customHeight="1"/>
    <row r="5058" ht="12" hidden="1" customHeight="1"/>
    <row r="5059" ht="12" hidden="1" customHeight="1"/>
    <row r="5060" ht="12" hidden="1" customHeight="1"/>
    <row r="5061" ht="12" hidden="1" customHeight="1"/>
    <row r="5062" ht="12" hidden="1" customHeight="1"/>
    <row r="5063" ht="12" hidden="1" customHeight="1"/>
    <row r="5064" ht="12" hidden="1" customHeight="1"/>
    <row r="5065" ht="12" hidden="1" customHeight="1"/>
    <row r="5066" ht="12" hidden="1" customHeight="1"/>
    <row r="5067" ht="12" hidden="1" customHeight="1"/>
    <row r="5068" ht="12" hidden="1" customHeight="1"/>
    <row r="5069" ht="12" hidden="1" customHeight="1"/>
    <row r="5070" ht="12" hidden="1" customHeight="1"/>
    <row r="5071" ht="12" hidden="1" customHeight="1"/>
    <row r="5072" ht="12" hidden="1" customHeight="1"/>
    <row r="5073" ht="12" hidden="1" customHeight="1"/>
    <row r="5074" ht="12" hidden="1" customHeight="1"/>
    <row r="5075" ht="12" hidden="1" customHeight="1"/>
    <row r="5076" ht="12" hidden="1" customHeight="1"/>
    <row r="5077" ht="12" hidden="1" customHeight="1"/>
    <row r="5078" ht="12" hidden="1" customHeight="1"/>
    <row r="5079" ht="12" hidden="1" customHeight="1"/>
    <row r="5080" ht="12" hidden="1" customHeight="1"/>
    <row r="5081" ht="12" hidden="1" customHeight="1"/>
    <row r="5082" ht="12" hidden="1" customHeight="1"/>
    <row r="5083" ht="12" hidden="1" customHeight="1"/>
    <row r="5084" ht="12" hidden="1" customHeight="1"/>
    <row r="5085" ht="12" hidden="1" customHeight="1"/>
    <row r="5086" ht="12" hidden="1" customHeight="1"/>
    <row r="5087" ht="12" hidden="1" customHeight="1"/>
    <row r="5088" ht="12" hidden="1" customHeight="1"/>
    <row r="5089" ht="12" hidden="1" customHeight="1"/>
    <row r="5090" ht="12" hidden="1" customHeight="1"/>
    <row r="5091" ht="12" hidden="1" customHeight="1"/>
    <row r="5092" ht="12" hidden="1" customHeight="1"/>
    <row r="5093" ht="12" hidden="1" customHeight="1"/>
    <row r="5094" ht="12" hidden="1" customHeight="1"/>
    <row r="5095" ht="12" hidden="1" customHeight="1"/>
    <row r="5096" ht="12" hidden="1" customHeight="1"/>
    <row r="5097" ht="12" hidden="1" customHeight="1"/>
    <row r="5098" ht="12" hidden="1" customHeight="1"/>
    <row r="5099" ht="12" hidden="1" customHeight="1"/>
    <row r="5100" ht="12" hidden="1" customHeight="1"/>
    <row r="5101" ht="12" hidden="1" customHeight="1"/>
    <row r="5102" ht="12" hidden="1" customHeight="1"/>
    <row r="5103" ht="12" hidden="1" customHeight="1"/>
    <row r="5104" ht="12" hidden="1" customHeight="1"/>
    <row r="5105" ht="12" hidden="1" customHeight="1"/>
    <row r="5106" ht="12" hidden="1" customHeight="1"/>
    <row r="5107" ht="12" hidden="1" customHeight="1"/>
    <row r="5108" ht="12" hidden="1" customHeight="1"/>
    <row r="5109" ht="12" hidden="1" customHeight="1"/>
    <row r="5110" ht="12" hidden="1" customHeight="1"/>
    <row r="5111" ht="12" hidden="1" customHeight="1"/>
    <row r="5112" ht="12" hidden="1" customHeight="1"/>
    <row r="5113" ht="12" hidden="1" customHeight="1"/>
    <row r="5114" ht="12" hidden="1" customHeight="1"/>
    <row r="5115" ht="12" hidden="1" customHeight="1"/>
    <row r="5116" ht="12" hidden="1" customHeight="1"/>
    <row r="5117" ht="12" hidden="1" customHeight="1"/>
    <row r="5118" ht="12" hidden="1" customHeight="1"/>
    <row r="5119" ht="12" hidden="1" customHeight="1"/>
    <row r="5120" ht="12" hidden="1" customHeight="1"/>
    <row r="5121" ht="12" hidden="1" customHeight="1"/>
    <row r="5122" ht="12" hidden="1" customHeight="1"/>
    <row r="5123" ht="12" hidden="1" customHeight="1"/>
    <row r="5124" ht="12" hidden="1" customHeight="1"/>
    <row r="5125" ht="12" hidden="1" customHeight="1"/>
    <row r="5126" ht="12" hidden="1" customHeight="1"/>
    <row r="5127" ht="12" hidden="1" customHeight="1"/>
    <row r="5128" ht="12" hidden="1" customHeight="1"/>
    <row r="5129" ht="12" hidden="1" customHeight="1"/>
    <row r="5130" ht="12" hidden="1" customHeight="1"/>
    <row r="5131" ht="12" hidden="1" customHeight="1"/>
    <row r="5132" ht="12" hidden="1" customHeight="1"/>
    <row r="5133" ht="12" hidden="1" customHeight="1"/>
    <row r="5134" ht="12" hidden="1" customHeight="1"/>
    <row r="5135" ht="12" hidden="1" customHeight="1"/>
    <row r="5136" ht="12" hidden="1" customHeight="1"/>
    <row r="5137" ht="12" hidden="1" customHeight="1"/>
    <row r="5138" ht="12" hidden="1" customHeight="1"/>
    <row r="5139" ht="12" hidden="1" customHeight="1"/>
    <row r="5140" ht="12" hidden="1" customHeight="1"/>
    <row r="5141" ht="12" hidden="1" customHeight="1"/>
    <row r="5142" ht="12" hidden="1" customHeight="1"/>
    <row r="5143" ht="12" hidden="1" customHeight="1"/>
    <row r="5144" ht="12" hidden="1" customHeight="1"/>
    <row r="5145" ht="12" hidden="1" customHeight="1"/>
    <row r="5146" ht="12" hidden="1" customHeight="1"/>
    <row r="5147" ht="12" hidden="1" customHeight="1"/>
    <row r="5148" ht="12" hidden="1" customHeight="1"/>
    <row r="5149" ht="12" hidden="1" customHeight="1"/>
    <row r="5150" ht="12" hidden="1" customHeight="1"/>
    <row r="5151" ht="12" hidden="1" customHeight="1"/>
    <row r="5152" ht="12" hidden="1" customHeight="1"/>
    <row r="5153" ht="12" hidden="1" customHeight="1"/>
    <row r="5154" ht="12" hidden="1" customHeight="1"/>
    <row r="5155" ht="12" hidden="1" customHeight="1"/>
    <row r="5156" ht="12" hidden="1" customHeight="1"/>
    <row r="5157" ht="12" hidden="1" customHeight="1"/>
    <row r="5158" ht="12" hidden="1" customHeight="1"/>
    <row r="5159" ht="12" hidden="1" customHeight="1"/>
    <row r="5160" ht="12" hidden="1" customHeight="1"/>
    <row r="5161" ht="12" hidden="1" customHeight="1"/>
    <row r="5162" ht="12" hidden="1" customHeight="1"/>
    <row r="5163" ht="12" hidden="1" customHeight="1"/>
    <row r="5164" ht="12" hidden="1" customHeight="1"/>
    <row r="5165" ht="12" hidden="1" customHeight="1"/>
    <row r="5166" ht="12" hidden="1" customHeight="1"/>
    <row r="5167" ht="12" hidden="1" customHeight="1"/>
    <row r="5168" ht="12" hidden="1" customHeight="1"/>
    <row r="5169" ht="12" hidden="1" customHeight="1"/>
    <row r="5170" ht="12" hidden="1" customHeight="1"/>
    <row r="5171" ht="12" hidden="1" customHeight="1"/>
    <row r="5172" ht="12" hidden="1" customHeight="1"/>
    <row r="5173" ht="12" hidden="1" customHeight="1"/>
    <row r="5174" ht="12" hidden="1" customHeight="1"/>
    <row r="5175" ht="12" hidden="1" customHeight="1"/>
    <row r="5176" ht="12" hidden="1" customHeight="1"/>
    <row r="5177" ht="12" hidden="1" customHeight="1"/>
    <row r="5178" ht="12" hidden="1" customHeight="1"/>
    <row r="5179" ht="12" hidden="1" customHeight="1"/>
    <row r="5180" ht="12" hidden="1" customHeight="1"/>
    <row r="5181" ht="12" hidden="1" customHeight="1"/>
    <row r="5182" ht="12" hidden="1" customHeight="1"/>
    <row r="5183" ht="12" hidden="1" customHeight="1"/>
    <row r="5184" ht="12" hidden="1" customHeight="1"/>
    <row r="5185" ht="12" hidden="1" customHeight="1"/>
    <row r="5186" ht="12" hidden="1" customHeight="1"/>
    <row r="5187" ht="12" hidden="1" customHeight="1"/>
    <row r="5188" ht="12" hidden="1" customHeight="1"/>
    <row r="5189" ht="12" hidden="1" customHeight="1"/>
    <row r="5190" ht="12" hidden="1" customHeight="1"/>
    <row r="5191" ht="12" hidden="1" customHeight="1"/>
    <row r="5192" ht="12" hidden="1" customHeight="1"/>
    <row r="5193" ht="12" hidden="1" customHeight="1"/>
    <row r="5194" ht="12" hidden="1" customHeight="1"/>
    <row r="5195" ht="12" hidden="1" customHeight="1"/>
    <row r="5196" ht="12" hidden="1" customHeight="1"/>
    <row r="5197" ht="12" hidden="1" customHeight="1"/>
    <row r="5198" ht="12" hidden="1" customHeight="1"/>
    <row r="5199" ht="12" hidden="1" customHeight="1"/>
    <row r="5200" ht="12" hidden="1" customHeight="1"/>
    <row r="5201" ht="12" hidden="1" customHeight="1"/>
    <row r="5202" ht="12" hidden="1" customHeight="1"/>
    <row r="5203" ht="12" hidden="1" customHeight="1"/>
    <row r="5204" ht="12" hidden="1" customHeight="1"/>
    <row r="5205" ht="12" hidden="1" customHeight="1"/>
    <row r="5206" ht="12" hidden="1" customHeight="1"/>
    <row r="5207" ht="12" hidden="1" customHeight="1"/>
    <row r="5208" ht="12" hidden="1" customHeight="1"/>
    <row r="5209" ht="12" hidden="1" customHeight="1"/>
    <row r="5210" ht="12" hidden="1" customHeight="1"/>
    <row r="5211" ht="12" hidden="1" customHeight="1"/>
    <row r="5212" ht="12" hidden="1" customHeight="1"/>
    <row r="5213" ht="12" hidden="1" customHeight="1"/>
    <row r="5214" ht="12" hidden="1" customHeight="1"/>
    <row r="5215" ht="12" hidden="1" customHeight="1"/>
    <row r="5216" ht="12" hidden="1" customHeight="1"/>
    <row r="5217" ht="12" hidden="1" customHeight="1"/>
    <row r="5218" ht="12" hidden="1" customHeight="1"/>
    <row r="5219" ht="12" hidden="1" customHeight="1"/>
    <row r="5220" ht="12" hidden="1" customHeight="1"/>
    <row r="5221" ht="12" hidden="1" customHeight="1"/>
    <row r="5222" ht="12" hidden="1" customHeight="1"/>
    <row r="5223" ht="12" hidden="1" customHeight="1"/>
    <row r="5224" ht="12" hidden="1" customHeight="1"/>
    <row r="5225" ht="12" hidden="1" customHeight="1"/>
    <row r="5226" ht="12" hidden="1" customHeight="1"/>
    <row r="5227" ht="12" hidden="1" customHeight="1"/>
    <row r="5228" ht="12" hidden="1" customHeight="1"/>
    <row r="5229" ht="12" hidden="1" customHeight="1"/>
    <row r="5230" ht="12" hidden="1" customHeight="1"/>
    <row r="5231" ht="12" hidden="1" customHeight="1"/>
    <row r="5232" ht="12" hidden="1" customHeight="1"/>
    <row r="5233" ht="12" hidden="1" customHeight="1"/>
    <row r="5234" ht="12" hidden="1" customHeight="1"/>
    <row r="5235" ht="12" hidden="1" customHeight="1"/>
    <row r="5236" ht="12" hidden="1" customHeight="1"/>
    <row r="5237" ht="12" hidden="1" customHeight="1"/>
    <row r="5238" ht="12" hidden="1" customHeight="1"/>
    <row r="5239" ht="12" hidden="1" customHeight="1"/>
    <row r="5240" ht="12" hidden="1" customHeight="1"/>
    <row r="5241" ht="12" hidden="1" customHeight="1"/>
    <row r="5242" ht="12" hidden="1" customHeight="1"/>
    <row r="5243" ht="12" hidden="1" customHeight="1"/>
    <row r="5244" ht="12" hidden="1" customHeight="1"/>
    <row r="5245" ht="12" hidden="1" customHeight="1"/>
    <row r="5246" ht="12" hidden="1" customHeight="1"/>
    <row r="5247" ht="12" hidden="1" customHeight="1"/>
    <row r="5248" ht="12" hidden="1" customHeight="1"/>
    <row r="5249" ht="12" hidden="1" customHeight="1"/>
    <row r="5250" ht="12" hidden="1" customHeight="1"/>
    <row r="5251" ht="12" hidden="1" customHeight="1"/>
    <row r="5252" ht="12" hidden="1" customHeight="1"/>
    <row r="5253" ht="12" hidden="1" customHeight="1"/>
    <row r="5254" ht="12" hidden="1" customHeight="1"/>
    <row r="5255" ht="12" hidden="1" customHeight="1"/>
    <row r="5256" ht="12" hidden="1" customHeight="1"/>
    <row r="5257" ht="12" hidden="1" customHeight="1"/>
    <row r="5258" ht="12" hidden="1" customHeight="1"/>
    <row r="5259" ht="12" hidden="1" customHeight="1"/>
    <row r="5260" ht="12" hidden="1" customHeight="1"/>
    <row r="5261" ht="12" hidden="1" customHeight="1"/>
    <row r="5262" ht="12" hidden="1" customHeight="1"/>
    <row r="5263" ht="12" hidden="1" customHeight="1"/>
    <row r="5264" ht="12" hidden="1" customHeight="1"/>
    <row r="5265" ht="12" hidden="1" customHeight="1"/>
    <row r="5266" ht="12" hidden="1" customHeight="1"/>
    <row r="5267" ht="12" hidden="1" customHeight="1"/>
    <row r="5268" ht="12" hidden="1" customHeight="1"/>
    <row r="5269" ht="12" hidden="1" customHeight="1"/>
    <row r="5270" ht="12" hidden="1" customHeight="1"/>
    <row r="5271" ht="12" hidden="1" customHeight="1"/>
    <row r="5272" ht="12" hidden="1" customHeight="1"/>
    <row r="5273" ht="12" hidden="1" customHeight="1"/>
    <row r="5274" ht="12" hidden="1" customHeight="1"/>
    <row r="5275" ht="12" hidden="1" customHeight="1"/>
    <row r="5276" ht="12" hidden="1" customHeight="1"/>
    <row r="5277" ht="12" hidden="1" customHeight="1"/>
    <row r="5278" ht="12" hidden="1" customHeight="1"/>
    <row r="5279" ht="12" hidden="1" customHeight="1"/>
    <row r="5280" ht="12" hidden="1" customHeight="1"/>
    <row r="5281" ht="12" hidden="1" customHeight="1"/>
    <row r="5282" ht="12" hidden="1" customHeight="1"/>
    <row r="5283" ht="12" hidden="1" customHeight="1"/>
    <row r="5284" ht="12" hidden="1" customHeight="1"/>
    <row r="5285" ht="12" hidden="1" customHeight="1"/>
    <row r="5286" ht="12" hidden="1" customHeight="1"/>
    <row r="5287" ht="12" hidden="1" customHeight="1"/>
    <row r="5288" ht="12" hidden="1" customHeight="1"/>
    <row r="5289" ht="12" hidden="1" customHeight="1"/>
    <row r="5290" ht="12" hidden="1" customHeight="1"/>
    <row r="5291" ht="12" hidden="1" customHeight="1"/>
    <row r="5292" ht="12" hidden="1" customHeight="1"/>
    <row r="5293" ht="12" hidden="1" customHeight="1"/>
    <row r="5294" ht="12" hidden="1" customHeight="1"/>
    <row r="5295" ht="12" hidden="1" customHeight="1"/>
    <row r="5296" ht="12" hidden="1" customHeight="1"/>
    <row r="5297" ht="12" hidden="1" customHeight="1"/>
    <row r="5298" ht="12" hidden="1" customHeight="1"/>
    <row r="5299" ht="12" hidden="1" customHeight="1"/>
    <row r="5300" ht="12" hidden="1" customHeight="1"/>
    <row r="5301" ht="12" hidden="1" customHeight="1"/>
    <row r="5302" ht="12" hidden="1" customHeight="1"/>
    <row r="5303" ht="12" hidden="1" customHeight="1"/>
    <row r="5304" ht="12" hidden="1" customHeight="1"/>
    <row r="5305" ht="12" hidden="1" customHeight="1"/>
    <row r="5306" ht="12" hidden="1" customHeight="1"/>
    <row r="5307" ht="12" hidden="1" customHeight="1"/>
    <row r="5308" ht="12" hidden="1" customHeight="1"/>
    <row r="5309" ht="12" hidden="1" customHeight="1"/>
    <row r="5310" ht="12" hidden="1" customHeight="1"/>
    <row r="5311" ht="12" hidden="1" customHeight="1"/>
    <row r="5312" ht="12" hidden="1" customHeight="1"/>
    <row r="5313" ht="12" hidden="1" customHeight="1"/>
    <row r="5314" ht="12" hidden="1" customHeight="1"/>
    <row r="5315" ht="12" hidden="1" customHeight="1"/>
    <row r="5316" ht="12" hidden="1" customHeight="1"/>
    <row r="5317" ht="12" hidden="1" customHeight="1"/>
    <row r="5318" ht="12" hidden="1" customHeight="1"/>
    <row r="5319" ht="12" hidden="1" customHeight="1"/>
    <row r="5320" ht="12" hidden="1" customHeight="1"/>
    <row r="5321" ht="12" hidden="1" customHeight="1"/>
    <row r="5322" ht="12" hidden="1" customHeight="1"/>
    <row r="5323" ht="12" hidden="1" customHeight="1"/>
    <row r="5324" ht="12" hidden="1" customHeight="1"/>
    <row r="5325" ht="12" hidden="1" customHeight="1"/>
    <row r="5326" ht="12" hidden="1" customHeight="1"/>
    <row r="5327" ht="12" hidden="1" customHeight="1"/>
    <row r="5328" ht="12" hidden="1" customHeight="1"/>
    <row r="5329" ht="12" hidden="1" customHeight="1"/>
    <row r="5330" ht="12" hidden="1" customHeight="1"/>
    <row r="5331" ht="12" hidden="1" customHeight="1"/>
    <row r="5332" ht="12" hidden="1" customHeight="1"/>
    <row r="5333" ht="12" hidden="1" customHeight="1"/>
    <row r="5334" ht="12" hidden="1" customHeight="1"/>
    <row r="5335" ht="12" hidden="1" customHeight="1"/>
    <row r="5336" ht="12" hidden="1" customHeight="1"/>
    <row r="5337" ht="12" hidden="1" customHeight="1"/>
    <row r="5338" ht="12" hidden="1" customHeight="1"/>
    <row r="5339" ht="12" hidden="1" customHeight="1"/>
    <row r="5340" ht="12" hidden="1" customHeight="1"/>
    <row r="5341" ht="12" hidden="1" customHeight="1"/>
    <row r="5342" ht="12" hidden="1" customHeight="1"/>
    <row r="5343" ht="12" hidden="1" customHeight="1"/>
    <row r="5344" ht="12" hidden="1" customHeight="1"/>
    <row r="5345" ht="12" hidden="1" customHeight="1"/>
    <row r="5346" ht="12" hidden="1" customHeight="1"/>
    <row r="5347" ht="12" hidden="1" customHeight="1"/>
    <row r="5348" ht="12" hidden="1" customHeight="1"/>
    <row r="5349" ht="12" hidden="1" customHeight="1"/>
    <row r="5350" ht="12" hidden="1" customHeight="1"/>
    <row r="5351" ht="12" hidden="1" customHeight="1"/>
    <row r="5352" ht="12" hidden="1" customHeight="1"/>
    <row r="5353" ht="12" hidden="1" customHeight="1"/>
    <row r="5354" ht="12" hidden="1" customHeight="1"/>
    <row r="5355" ht="12" hidden="1" customHeight="1"/>
    <row r="5356" ht="12" hidden="1" customHeight="1"/>
    <row r="5357" ht="12" hidden="1" customHeight="1"/>
    <row r="5358" ht="12" hidden="1" customHeight="1"/>
    <row r="5359" ht="12" hidden="1" customHeight="1"/>
    <row r="5360" ht="12" hidden="1" customHeight="1"/>
    <row r="5361" ht="12" hidden="1" customHeight="1"/>
    <row r="5362" ht="12" hidden="1" customHeight="1"/>
    <row r="5363" ht="12" hidden="1" customHeight="1"/>
    <row r="5364" ht="12" hidden="1" customHeight="1"/>
    <row r="5365" ht="12" hidden="1" customHeight="1"/>
    <row r="5366" ht="12" hidden="1" customHeight="1"/>
    <row r="5367" ht="12" hidden="1" customHeight="1"/>
    <row r="5368" ht="12" hidden="1" customHeight="1"/>
    <row r="5369" ht="12" hidden="1" customHeight="1"/>
    <row r="5370" ht="12" hidden="1" customHeight="1"/>
    <row r="5371" ht="12" hidden="1" customHeight="1"/>
    <row r="5372" ht="12" hidden="1" customHeight="1"/>
    <row r="5373" ht="12" hidden="1" customHeight="1"/>
    <row r="5374" ht="12" hidden="1" customHeight="1"/>
    <row r="5375" ht="12" hidden="1" customHeight="1"/>
    <row r="5376" ht="12" hidden="1" customHeight="1"/>
    <row r="5377" ht="12" hidden="1" customHeight="1"/>
    <row r="5378" ht="12" hidden="1" customHeight="1"/>
    <row r="5379" ht="12" hidden="1" customHeight="1"/>
    <row r="5380" ht="12" hidden="1" customHeight="1"/>
    <row r="5381" ht="12" hidden="1" customHeight="1"/>
    <row r="5382" ht="12" hidden="1" customHeight="1"/>
    <row r="5383" ht="12" hidden="1" customHeight="1"/>
    <row r="5384" ht="12" hidden="1" customHeight="1"/>
    <row r="5385" ht="12" hidden="1" customHeight="1"/>
    <row r="5386" ht="12" hidden="1" customHeight="1"/>
    <row r="5387" ht="12" hidden="1" customHeight="1"/>
    <row r="5388" ht="12" hidden="1" customHeight="1"/>
    <row r="5389" ht="12" hidden="1" customHeight="1"/>
    <row r="5390" ht="12" hidden="1" customHeight="1"/>
    <row r="5391" ht="12" hidden="1" customHeight="1"/>
    <row r="5392" ht="12" hidden="1" customHeight="1"/>
    <row r="5393" ht="12" hidden="1" customHeight="1"/>
    <row r="5394" ht="12" hidden="1" customHeight="1"/>
    <row r="5395" ht="12" hidden="1" customHeight="1"/>
    <row r="5396" ht="12" hidden="1" customHeight="1"/>
    <row r="5397" ht="12" hidden="1" customHeight="1"/>
    <row r="5398" ht="12" hidden="1" customHeight="1"/>
    <row r="5399" ht="12" hidden="1" customHeight="1"/>
    <row r="5400" ht="12" hidden="1" customHeight="1"/>
    <row r="5401" ht="12" hidden="1" customHeight="1"/>
    <row r="5402" ht="12" hidden="1" customHeight="1"/>
    <row r="5403" ht="12" hidden="1" customHeight="1"/>
    <row r="5404" ht="12" hidden="1" customHeight="1"/>
    <row r="5405" ht="12" hidden="1" customHeight="1"/>
    <row r="5406" ht="12" hidden="1" customHeight="1"/>
    <row r="5407" ht="12" hidden="1" customHeight="1"/>
    <row r="5408" ht="12" hidden="1" customHeight="1"/>
    <row r="5409" ht="12" hidden="1" customHeight="1"/>
    <row r="5410" ht="12" hidden="1" customHeight="1"/>
    <row r="5411" ht="12" hidden="1" customHeight="1"/>
    <row r="5412" ht="12" hidden="1" customHeight="1"/>
    <row r="5413" ht="12" hidden="1" customHeight="1"/>
    <row r="5414" ht="12" hidden="1" customHeight="1"/>
    <row r="5415" ht="12" hidden="1" customHeight="1"/>
    <row r="5416" ht="12" hidden="1" customHeight="1"/>
    <row r="5417" ht="12" hidden="1" customHeight="1"/>
    <row r="5418" ht="12" hidden="1" customHeight="1"/>
    <row r="5419" ht="12" hidden="1" customHeight="1"/>
    <row r="5420" ht="12" hidden="1" customHeight="1"/>
    <row r="5421" ht="12" hidden="1" customHeight="1"/>
    <row r="5422" ht="12" hidden="1" customHeight="1"/>
    <row r="5423" ht="12" hidden="1" customHeight="1"/>
    <row r="5424" ht="12" hidden="1" customHeight="1"/>
    <row r="5425" ht="12" hidden="1" customHeight="1"/>
    <row r="5426" ht="12" hidden="1" customHeight="1"/>
    <row r="5427" ht="12" hidden="1" customHeight="1"/>
    <row r="5428" ht="12" hidden="1" customHeight="1"/>
    <row r="5429" ht="12" hidden="1" customHeight="1"/>
    <row r="5430" ht="12" hidden="1" customHeight="1"/>
    <row r="5431" ht="12" hidden="1" customHeight="1"/>
    <row r="5432" ht="12" hidden="1" customHeight="1"/>
    <row r="5433" ht="12" hidden="1" customHeight="1"/>
    <row r="5434" ht="12" hidden="1" customHeight="1"/>
    <row r="5435" ht="12" hidden="1" customHeight="1"/>
    <row r="5436" ht="12" hidden="1" customHeight="1"/>
    <row r="5437" ht="12" hidden="1" customHeight="1"/>
    <row r="5438" ht="12" hidden="1" customHeight="1"/>
    <row r="5439" ht="12" hidden="1" customHeight="1"/>
    <row r="5440" ht="12" hidden="1" customHeight="1"/>
    <row r="5441" ht="12" hidden="1" customHeight="1"/>
    <row r="5442" ht="12" hidden="1" customHeight="1"/>
    <row r="5443" ht="12" hidden="1" customHeight="1"/>
    <row r="5444" ht="12" hidden="1" customHeight="1"/>
    <row r="5445" ht="12" hidden="1" customHeight="1"/>
    <row r="5446" ht="12" hidden="1" customHeight="1"/>
    <row r="5447" ht="12" hidden="1" customHeight="1"/>
    <row r="5448" ht="12" hidden="1" customHeight="1"/>
    <row r="5449" ht="12" hidden="1" customHeight="1"/>
    <row r="5450" ht="12" hidden="1" customHeight="1"/>
    <row r="5451" ht="12" hidden="1" customHeight="1"/>
    <row r="5452" ht="12" hidden="1" customHeight="1"/>
    <row r="5453" ht="12" hidden="1" customHeight="1"/>
    <row r="5454" ht="12" hidden="1" customHeight="1"/>
    <row r="5455" ht="12" hidden="1" customHeight="1"/>
    <row r="5456" ht="12" hidden="1" customHeight="1"/>
    <row r="5457" ht="12" hidden="1" customHeight="1"/>
    <row r="5458" ht="12" hidden="1" customHeight="1"/>
    <row r="5459" ht="12" hidden="1" customHeight="1"/>
    <row r="5460" ht="12" hidden="1" customHeight="1"/>
    <row r="5461" ht="12" hidden="1" customHeight="1"/>
    <row r="5462" ht="12" hidden="1" customHeight="1"/>
    <row r="5463" ht="12" hidden="1" customHeight="1"/>
    <row r="5464" ht="12" hidden="1" customHeight="1"/>
    <row r="5465" ht="12" hidden="1" customHeight="1"/>
    <row r="5466" ht="12" hidden="1" customHeight="1"/>
    <row r="5467" ht="12" hidden="1" customHeight="1"/>
    <row r="5468" ht="12" hidden="1" customHeight="1"/>
    <row r="5469" ht="12" hidden="1" customHeight="1"/>
    <row r="5470" ht="12" hidden="1" customHeight="1"/>
    <row r="5471" ht="12" hidden="1" customHeight="1"/>
    <row r="5472" ht="12" hidden="1" customHeight="1"/>
    <row r="5473" ht="12" hidden="1" customHeight="1"/>
    <row r="5474" ht="12" hidden="1" customHeight="1"/>
    <row r="5475" ht="12" hidden="1" customHeight="1"/>
    <row r="5476" ht="12" hidden="1" customHeight="1"/>
    <row r="5477" ht="12" hidden="1" customHeight="1"/>
    <row r="5478" ht="12" hidden="1" customHeight="1"/>
    <row r="5479" ht="12" hidden="1" customHeight="1"/>
    <row r="5480" ht="12" hidden="1" customHeight="1"/>
    <row r="5481" ht="12" hidden="1" customHeight="1"/>
    <row r="5482" ht="12" hidden="1" customHeight="1"/>
    <row r="5483" ht="12" hidden="1" customHeight="1"/>
    <row r="5484" ht="12" hidden="1" customHeight="1"/>
    <row r="5485" ht="12" hidden="1" customHeight="1"/>
    <row r="5486" ht="12" hidden="1" customHeight="1"/>
    <row r="5487" ht="12" hidden="1" customHeight="1"/>
    <row r="5488" ht="12" hidden="1" customHeight="1"/>
    <row r="5489" ht="12" hidden="1" customHeight="1"/>
    <row r="5490" ht="12" hidden="1" customHeight="1"/>
    <row r="5491" ht="12" hidden="1" customHeight="1"/>
    <row r="5492" ht="12" hidden="1" customHeight="1"/>
    <row r="5493" ht="12" hidden="1" customHeight="1"/>
    <row r="5494" ht="12" hidden="1" customHeight="1"/>
    <row r="5495" ht="12" hidden="1" customHeight="1"/>
    <row r="5496" ht="12" hidden="1" customHeight="1"/>
    <row r="5497" ht="12" hidden="1" customHeight="1"/>
    <row r="5498" ht="12" hidden="1" customHeight="1"/>
    <row r="5499" ht="12" hidden="1" customHeight="1"/>
    <row r="5500" ht="12" hidden="1" customHeight="1"/>
    <row r="5501" ht="12" hidden="1" customHeight="1"/>
    <row r="5502" ht="12" hidden="1" customHeight="1"/>
    <row r="5503" ht="12" hidden="1" customHeight="1"/>
    <row r="5504" ht="12" hidden="1" customHeight="1"/>
    <row r="5505" ht="12" hidden="1" customHeight="1"/>
    <row r="5506" ht="12" hidden="1" customHeight="1"/>
    <row r="5507" ht="12" hidden="1" customHeight="1"/>
    <row r="5508" ht="12" hidden="1" customHeight="1"/>
    <row r="5509" ht="12" hidden="1" customHeight="1"/>
    <row r="5510" ht="12" hidden="1" customHeight="1"/>
    <row r="5511" ht="12" hidden="1" customHeight="1"/>
    <row r="5512" ht="12" hidden="1" customHeight="1"/>
    <row r="5513" ht="12" hidden="1" customHeight="1"/>
    <row r="5514" ht="12" hidden="1" customHeight="1"/>
    <row r="5515" ht="12" hidden="1" customHeight="1"/>
    <row r="5516" ht="12" hidden="1" customHeight="1"/>
    <row r="5517" ht="12" hidden="1" customHeight="1"/>
    <row r="5518" ht="12" hidden="1" customHeight="1"/>
    <row r="5519" ht="12" hidden="1" customHeight="1"/>
    <row r="5520" ht="12" hidden="1" customHeight="1"/>
    <row r="5521" ht="12" hidden="1" customHeight="1"/>
    <row r="5522" ht="12" hidden="1" customHeight="1"/>
    <row r="5523" ht="12" hidden="1" customHeight="1"/>
    <row r="5524" ht="12" hidden="1" customHeight="1"/>
    <row r="5525" ht="12" hidden="1" customHeight="1"/>
    <row r="5526" ht="12" hidden="1" customHeight="1"/>
    <row r="5527" ht="12" hidden="1" customHeight="1"/>
    <row r="5528" ht="12" hidden="1" customHeight="1"/>
    <row r="5529" ht="12" hidden="1" customHeight="1"/>
    <row r="5530" ht="12" hidden="1" customHeight="1"/>
    <row r="5531" ht="12" hidden="1" customHeight="1"/>
    <row r="5532" ht="12" hidden="1" customHeight="1"/>
    <row r="5533" ht="12" hidden="1" customHeight="1"/>
    <row r="5534" ht="12" hidden="1" customHeight="1"/>
    <row r="5535" ht="12" hidden="1" customHeight="1"/>
    <row r="5536" ht="12" hidden="1" customHeight="1"/>
    <row r="5537" ht="12" hidden="1" customHeight="1"/>
    <row r="5538" ht="12" hidden="1" customHeight="1"/>
    <row r="5539" ht="12" hidden="1" customHeight="1"/>
    <row r="5540" ht="12" hidden="1" customHeight="1"/>
    <row r="5541" ht="12" hidden="1" customHeight="1"/>
    <row r="5542" ht="12" hidden="1" customHeight="1"/>
    <row r="5543" ht="12" hidden="1" customHeight="1"/>
    <row r="5544" ht="12" hidden="1" customHeight="1"/>
    <row r="5545" ht="12" hidden="1" customHeight="1"/>
    <row r="5546" ht="12" hidden="1" customHeight="1"/>
    <row r="5547" ht="12" hidden="1" customHeight="1"/>
    <row r="5548" ht="12" hidden="1" customHeight="1"/>
    <row r="5549" ht="12" hidden="1" customHeight="1"/>
    <row r="5550" ht="12" hidden="1" customHeight="1"/>
    <row r="5551" ht="12" hidden="1" customHeight="1"/>
    <row r="5552" ht="12" hidden="1" customHeight="1"/>
    <row r="5553" ht="12" hidden="1" customHeight="1"/>
    <row r="5554" ht="12" hidden="1" customHeight="1"/>
    <row r="5555" ht="12" hidden="1" customHeight="1"/>
    <row r="5556" ht="12" hidden="1" customHeight="1"/>
    <row r="5557" ht="12" hidden="1" customHeight="1"/>
    <row r="5558" ht="12" hidden="1" customHeight="1"/>
    <row r="5559" ht="12" hidden="1" customHeight="1"/>
    <row r="5560" ht="12" hidden="1" customHeight="1"/>
    <row r="5561" ht="12" hidden="1" customHeight="1"/>
    <row r="5562" ht="12" hidden="1" customHeight="1"/>
    <row r="5563" ht="12" hidden="1" customHeight="1"/>
    <row r="5564" ht="12" hidden="1" customHeight="1"/>
    <row r="5565" ht="12" hidden="1" customHeight="1"/>
    <row r="5566" ht="12" hidden="1" customHeight="1"/>
    <row r="5567" ht="12" hidden="1" customHeight="1"/>
    <row r="5568" ht="12" hidden="1" customHeight="1"/>
    <row r="5569" ht="12" hidden="1" customHeight="1"/>
    <row r="5570" ht="12" hidden="1" customHeight="1"/>
    <row r="5571" ht="12" hidden="1" customHeight="1"/>
    <row r="5572" ht="12" hidden="1" customHeight="1"/>
    <row r="5573" ht="12" hidden="1" customHeight="1"/>
    <row r="5574" ht="12" hidden="1" customHeight="1"/>
    <row r="5575" ht="12" hidden="1" customHeight="1"/>
    <row r="5576" ht="12" hidden="1" customHeight="1"/>
    <row r="5577" ht="12" hidden="1" customHeight="1"/>
    <row r="5578" ht="12" hidden="1" customHeight="1"/>
    <row r="5579" ht="12" hidden="1" customHeight="1"/>
    <row r="5580" ht="12" hidden="1" customHeight="1"/>
    <row r="5581" ht="12" hidden="1" customHeight="1"/>
    <row r="5582" ht="12" hidden="1" customHeight="1"/>
    <row r="5583" ht="12" hidden="1" customHeight="1"/>
    <row r="5584" ht="12" hidden="1" customHeight="1"/>
    <row r="5585" ht="12" hidden="1" customHeight="1"/>
    <row r="5586" ht="12" hidden="1" customHeight="1"/>
    <row r="5587" ht="12" hidden="1" customHeight="1"/>
    <row r="5588" ht="12" hidden="1" customHeight="1"/>
    <row r="5589" ht="12" hidden="1" customHeight="1"/>
    <row r="5590" ht="12" hidden="1" customHeight="1"/>
    <row r="5591" ht="12" hidden="1" customHeight="1"/>
    <row r="5592" ht="12" hidden="1" customHeight="1"/>
    <row r="5593" ht="12" hidden="1" customHeight="1"/>
    <row r="5594" ht="12" hidden="1" customHeight="1"/>
    <row r="5595" ht="12" hidden="1" customHeight="1"/>
    <row r="5596" ht="12" hidden="1" customHeight="1"/>
    <row r="5597" ht="12" hidden="1" customHeight="1"/>
    <row r="5598" ht="12" hidden="1" customHeight="1"/>
    <row r="5599" ht="12" hidden="1" customHeight="1"/>
    <row r="5600" ht="12" hidden="1" customHeight="1"/>
    <row r="5601" ht="12" hidden="1" customHeight="1"/>
    <row r="5602" ht="12" hidden="1" customHeight="1"/>
    <row r="5603" ht="12" hidden="1" customHeight="1"/>
    <row r="5604" ht="12" hidden="1" customHeight="1"/>
    <row r="5605" ht="12" hidden="1" customHeight="1"/>
    <row r="5606" ht="12" hidden="1" customHeight="1"/>
    <row r="5607" ht="12" hidden="1" customHeight="1"/>
    <row r="5608" ht="12" hidden="1" customHeight="1"/>
    <row r="5609" ht="12" hidden="1" customHeight="1"/>
    <row r="5610" ht="12" hidden="1" customHeight="1"/>
    <row r="5611" ht="12" hidden="1" customHeight="1"/>
    <row r="5612" ht="12" hidden="1" customHeight="1"/>
    <row r="5613" ht="12" hidden="1" customHeight="1"/>
    <row r="5614" ht="12" hidden="1" customHeight="1"/>
    <row r="5615" ht="12" hidden="1" customHeight="1"/>
    <row r="5616" ht="12" hidden="1" customHeight="1"/>
    <row r="5617" ht="12" hidden="1" customHeight="1"/>
    <row r="5618" ht="12" hidden="1" customHeight="1"/>
    <row r="5619" ht="12" hidden="1" customHeight="1"/>
    <row r="5620" ht="12" hidden="1" customHeight="1"/>
    <row r="5621" ht="12" hidden="1" customHeight="1"/>
    <row r="5622" ht="12" hidden="1" customHeight="1"/>
    <row r="5623" ht="12" hidden="1" customHeight="1"/>
    <row r="5624" ht="12" hidden="1" customHeight="1"/>
    <row r="5625" ht="12" hidden="1" customHeight="1"/>
    <row r="5626" ht="12" hidden="1" customHeight="1"/>
    <row r="5627" ht="12" hidden="1" customHeight="1"/>
    <row r="5628" ht="12" hidden="1" customHeight="1"/>
    <row r="5629" ht="12" hidden="1" customHeight="1"/>
    <row r="5630" ht="12" hidden="1" customHeight="1"/>
    <row r="5631" ht="12" hidden="1" customHeight="1"/>
    <row r="5632" ht="12" hidden="1" customHeight="1"/>
    <row r="5633" ht="12" hidden="1" customHeight="1"/>
    <row r="5634" ht="12" hidden="1" customHeight="1"/>
    <row r="5635" ht="12" hidden="1" customHeight="1"/>
    <row r="5636" ht="12" hidden="1" customHeight="1"/>
    <row r="5637" ht="12" hidden="1" customHeight="1"/>
    <row r="5638" ht="12" hidden="1" customHeight="1"/>
    <row r="5639" ht="12" hidden="1" customHeight="1"/>
    <row r="5640" ht="12" hidden="1" customHeight="1"/>
    <row r="5641" ht="12" hidden="1" customHeight="1"/>
    <row r="5642" ht="12" hidden="1" customHeight="1"/>
    <row r="5643" ht="12" hidden="1" customHeight="1"/>
    <row r="5644" ht="12" hidden="1" customHeight="1"/>
    <row r="5645" ht="12" hidden="1" customHeight="1"/>
    <row r="5646" ht="12" hidden="1" customHeight="1"/>
    <row r="5647" ht="12" hidden="1" customHeight="1"/>
    <row r="5648" ht="12" hidden="1" customHeight="1"/>
    <row r="5649" ht="12" hidden="1" customHeight="1"/>
    <row r="5650" ht="12" hidden="1" customHeight="1"/>
    <row r="5651" ht="12" hidden="1" customHeight="1"/>
    <row r="5652" ht="12" hidden="1" customHeight="1"/>
    <row r="5653" ht="12" hidden="1" customHeight="1"/>
    <row r="5654" ht="12" hidden="1" customHeight="1"/>
    <row r="5655" ht="12" hidden="1" customHeight="1"/>
    <row r="5656" ht="12" hidden="1" customHeight="1"/>
    <row r="5657" ht="12" hidden="1" customHeight="1"/>
    <row r="5658" ht="12" hidden="1" customHeight="1"/>
    <row r="5659" ht="12" hidden="1" customHeight="1"/>
    <row r="5660" ht="12" hidden="1" customHeight="1"/>
    <row r="5661" ht="12" hidden="1" customHeight="1"/>
    <row r="5662" ht="12" hidden="1" customHeight="1"/>
    <row r="5663" ht="12" hidden="1" customHeight="1"/>
    <row r="5664" ht="12" hidden="1" customHeight="1"/>
    <row r="5665" ht="12" hidden="1" customHeight="1"/>
    <row r="5666" ht="12" hidden="1" customHeight="1"/>
    <row r="5667" ht="12" hidden="1" customHeight="1"/>
    <row r="5668" ht="12" hidden="1" customHeight="1"/>
    <row r="5669" ht="12" hidden="1" customHeight="1"/>
    <row r="5670" ht="12" hidden="1" customHeight="1"/>
    <row r="5671" ht="12" hidden="1" customHeight="1"/>
    <row r="5672" ht="12" hidden="1" customHeight="1"/>
    <row r="5673" ht="12" hidden="1" customHeight="1"/>
    <row r="5674" ht="12" hidden="1" customHeight="1"/>
    <row r="5675" ht="12" hidden="1" customHeight="1"/>
    <row r="5676" ht="12" hidden="1" customHeight="1"/>
    <row r="5677" ht="12" hidden="1" customHeight="1"/>
    <row r="5678" ht="12" hidden="1" customHeight="1"/>
    <row r="5679" ht="12" hidden="1" customHeight="1"/>
    <row r="5680" ht="12" hidden="1" customHeight="1"/>
    <row r="5681" ht="12" hidden="1" customHeight="1"/>
    <row r="5682" ht="12" hidden="1" customHeight="1"/>
    <row r="5683" ht="12" hidden="1" customHeight="1"/>
    <row r="5684" ht="12" hidden="1" customHeight="1"/>
    <row r="5685" ht="12" hidden="1" customHeight="1"/>
    <row r="5686" ht="12" hidden="1" customHeight="1"/>
    <row r="5687" ht="12" hidden="1" customHeight="1"/>
    <row r="5688" ht="12" hidden="1" customHeight="1"/>
    <row r="5689" ht="12" hidden="1" customHeight="1"/>
    <row r="5690" ht="12" hidden="1" customHeight="1"/>
    <row r="5691" ht="12" hidden="1" customHeight="1"/>
    <row r="5692" ht="12" hidden="1" customHeight="1"/>
    <row r="5693" ht="12" hidden="1" customHeight="1"/>
    <row r="5694" ht="12" hidden="1" customHeight="1"/>
    <row r="5695" ht="12" hidden="1" customHeight="1"/>
    <row r="5696" ht="12" hidden="1" customHeight="1"/>
    <row r="5697" ht="12" hidden="1" customHeight="1"/>
    <row r="5698" ht="12" hidden="1" customHeight="1"/>
    <row r="5699" ht="12" hidden="1" customHeight="1"/>
    <row r="5700" ht="12" hidden="1" customHeight="1"/>
    <row r="5701" ht="12" hidden="1" customHeight="1"/>
    <row r="5702" ht="12" hidden="1" customHeight="1"/>
    <row r="5703" ht="12" hidden="1" customHeight="1"/>
    <row r="5704" ht="12" hidden="1" customHeight="1"/>
    <row r="5705" ht="12" hidden="1" customHeight="1"/>
    <row r="5706" ht="12" hidden="1" customHeight="1"/>
    <row r="5707" ht="12" hidden="1" customHeight="1"/>
    <row r="5708" ht="12" hidden="1" customHeight="1"/>
    <row r="5709" ht="12" hidden="1" customHeight="1"/>
    <row r="5710" ht="12" hidden="1" customHeight="1"/>
    <row r="5711" ht="12" hidden="1" customHeight="1"/>
    <row r="5712" ht="12" hidden="1" customHeight="1"/>
    <row r="5713" ht="12" hidden="1" customHeight="1"/>
    <row r="5714" ht="12" hidden="1" customHeight="1"/>
    <row r="5715" ht="12" hidden="1" customHeight="1"/>
    <row r="5716" ht="12" hidden="1" customHeight="1"/>
    <row r="5717" ht="12" hidden="1" customHeight="1"/>
    <row r="5718" ht="12" hidden="1" customHeight="1"/>
    <row r="5719" ht="12" hidden="1" customHeight="1"/>
    <row r="5720" ht="12" hidden="1" customHeight="1"/>
    <row r="5721" ht="12" hidden="1" customHeight="1"/>
    <row r="5722" ht="12" hidden="1" customHeight="1"/>
    <row r="5723" ht="12" hidden="1" customHeight="1"/>
    <row r="5724" ht="12" hidden="1" customHeight="1"/>
    <row r="5725" ht="12" hidden="1" customHeight="1"/>
    <row r="5726" ht="12" hidden="1" customHeight="1"/>
    <row r="5727" ht="12" hidden="1" customHeight="1"/>
    <row r="5728" ht="12" hidden="1" customHeight="1"/>
    <row r="5729" ht="12" hidden="1" customHeight="1"/>
    <row r="5730" ht="12" hidden="1" customHeight="1"/>
    <row r="5731" ht="12" hidden="1" customHeight="1"/>
    <row r="5732" ht="12" hidden="1" customHeight="1"/>
    <row r="5733" ht="12" hidden="1" customHeight="1"/>
    <row r="5734" ht="12" hidden="1" customHeight="1"/>
    <row r="5735" ht="12" hidden="1" customHeight="1"/>
    <row r="5736" ht="12" hidden="1" customHeight="1"/>
    <row r="5737" ht="12" hidden="1" customHeight="1"/>
    <row r="5738" ht="12" hidden="1" customHeight="1"/>
    <row r="5739" ht="12" hidden="1" customHeight="1"/>
    <row r="5740" ht="12" hidden="1" customHeight="1"/>
    <row r="5741" ht="12" hidden="1" customHeight="1"/>
    <row r="5742" ht="12" hidden="1" customHeight="1"/>
    <row r="5743" ht="12" hidden="1" customHeight="1"/>
    <row r="5744" ht="12" hidden="1" customHeight="1"/>
    <row r="5745" ht="12" hidden="1" customHeight="1"/>
    <row r="5746" ht="12" hidden="1" customHeight="1"/>
    <row r="5747" ht="12" hidden="1" customHeight="1"/>
    <row r="5748" ht="12" hidden="1" customHeight="1"/>
    <row r="5749" ht="12" hidden="1" customHeight="1"/>
    <row r="5750" ht="12" hidden="1" customHeight="1"/>
    <row r="5751" ht="12" hidden="1" customHeight="1"/>
    <row r="5752" ht="12" hidden="1" customHeight="1"/>
    <row r="5753" ht="12" hidden="1" customHeight="1"/>
    <row r="5754" ht="12" hidden="1" customHeight="1"/>
    <row r="5755" ht="12" hidden="1" customHeight="1"/>
    <row r="5756" ht="12" hidden="1" customHeight="1"/>
    <row r="5757" ht="12" hidden="1" customHeight="1"/>
    <row r="5758" ht="12" hidden="1" customHeight="1"/>
    <row r="5759" ht="12" hidden="1" customHeight="1"/>
    <row r="5760" ht="12" hidden="1" customHeight="1"/>
    <row r="5761" ht="12" hidden="1" customHeight="1"/>
    <row r="5762" ht="12" hidden="1" customHeight="1"/>
    <row r="5763" ht="12" hidden="1" customHeight="1"/>
    <row r="5764" ht="12" hidden="1" customHeight="1"/>
    <row r="5765" ht="12" hidden="1" customHeight="1"/>
    <row r="5766" ht="12" hidden="1" customHeight="1"/>
    <row r="5767" ht="12" hidden="1" customHeight="1"/>
    <row r="5768" ht="12" hidden="1" customHeight="1"/>
    <row r="5769" ht="12" hidden="1" customHeight="1"/>
    <row r="5770" ht="12" hidden="1" customHeight="1"/>
    <row r="5771" ht="12" hidden="1" customHeight="1"/>
    <row r="5772" ht="12" hidden="1" customHeight="1"/>
    <row r="5773" ht="12" hidden="1" customHeight="1"/>
    <row r="5774" ht="12" hidden="1" customHeight="1"/>
    <row r="5775" ht="12" hidden="1" customHeight="1"/>
    <row r="5776" ht="12" hidden="1" customHeight="1"/>
    <row r="5777" ht="12" hidden="1" customHeight="1"/>
    <row r="5778" ht="12" hidden="1" customHeight="1"/>
    <row r="5779" ht="12" hidden="1" customHeight="1"/>
    <row r="5780" ht="12" hidden="1" customHeight="1"/>
    <row r="5781" ht="12" hidden="1" customHeight="1"/>
    <row r="5782" ht="12" hidden="1" customHeight="1"/>
    <row r="5783" ht="12" hidden="1" customHeight="1"/>
    <row r="5784" ht="12" hidden="1" customHeight="1"/>
    <row r="5785" ht="12" hidden="1" customHeight="1"/>
    <row r="5786" ht="12" hidden="1" customHeight="1"/>
    <row r="5787" ht="12" hidden="1" customHeight="1"/>
    <row r="5788" ht="12" hidden="1" customHeight="1"/>
    <row r="5789" ht="12" hidden="1" customHeight="1"/>
    <row r="5790" ht="12" hidden="1" customHeight="1"/>
    <row r="5791" ht="12" hidden="1" customHeight="1"/>
    <row r="5792" ht="12" hidden="1" customHeight="1"/>
    <row r="5793" ht="12" hidden="1" customHeight="1"/>
    <row r="5794" ht="12" hidden="1" customHeight="1"/>
    <row r="5795" ht="12" hidden="1" customHeight="1"/>
    <row r="5796" ht="12" hidden="1" customHeight="1"/>
    <row r="5797" ht="12" hidden="1" customHeight="1"/>
    <row r="5798" ht="12" hidden="1" customHeight="1"/>
    <row r="5799" ht="12" hidden="1" customHeight="1"/>
    <row r="5800" ht="12" hidden="1" customHeight="1"/>
    <row r="5801" ht="12" hidden="1" customHeight="1"/>
    <row r="5802" ht="12" hidden="1" customHeight="1"/>
    <row r="5803" ht="12" hidden="1" customHeight="1"/>
    <row r="5804" ht="12" hidden="1" customHeight="1"/>
    <row r="5805" ht="12" hidden="1" customHeight="1"/>
    <row r="5806" ht="12" hidden="1" customHeight="1"/>
    <row r="5807" ht="12" hidden="1" customHeight="1"/>
    <row r="5808" ht="12" hidden="1" customHeight="1"/>
    <row r="5809" ht="12" hidden="1" customHeight="1"/>
    <row r="5810" ht="12" hidden="1" customHeight="1"/>
    <row r="5811" ht="12" hidden="1" customHeight="1"/>
    <row r="5812" ht="12" hidden="1" customHeight="1"/>
    <row r="5813" ht="12" hidden="1" customHeight="1"/>
    <row r="5814" ht="12" hidden="1" customHeight="1"/>
    <row r="5815" ht="12" hidden="1" customHeight="1"/>
    <row r="5816" ht="12" hidden="1" customHeight="1"/>
    <row r="5817" ht="12" hidden="1" customHeight="1"/>
    <row r="5818" ht="12" hidden="1" customHeight="1"/>
    <row r="5819" ht="12" hidden="1" customHeight="1"/>
    <row r="5820" ht="12" hidden="1" customHeight="1"/>
    <row r="5821" ht="12" hidden="1" customHeight="1"/>
    <row r="5822" ht="12" hidden="1" customHeight="1"/>
    <row r="5823" ht="12" hidden="1" customHeight="1"/>
    <row r="5824" ht="12" hidden="1" customHeight="1"/>
    <row r="5825" ht="12" hidden="1" customHeight="1"/>
    <row r="5826" ht="12" hidden="1" customHeight="1"/>
    <row r="5827" ht="12" hidden="1" customHeight="1"/>
    <row r="5828" ht="12" hidden="1" customHeight="1"/>
    <row r="5829" ht="12" hidden="1" customHeight="1"/>
    <row r="5830" ht="12" hidden="1" customHeight="1"/>
    <row r="5831" ht="12" hidden="1" customHeight="1"/>
    <row r="5832" ht="12" hidden="1" customHeight="1"/>
    <row r="5833" ht="12" hidden="1" customHeight="1"/>
    <row r="5834" ht="12" hidden="1" customHeight="1"/>
    <row r="5835" ht="12" hidden="1" customHeight="1"/>
    <row r="5836" ht="12" hidden="1" customHeight="1"/>
    <row r="5837" ht="12" hidden="1" customHeight="1"/>
    <row r="5838" ht="12" hidden="1" customHeight="1"/>
    <row r="5839" ht="12" hidden="1" customHeight="1"/>
    <row r="5840" ht="12" hidden="1" customHeight="1"/>
    <row r="5841" ht="12" hidden="1" customHeight="1"/>
    <row r="5842" ht="12" hidden="1" customHeight="1"/>
    <row r="5843" ht="12" hidden="1" customHeight="1"/>
    <row r="5844" ht="12" hidden="1" customHeight="1"/>
    <row r="5845" ht="12" hidden="1" customHeight="1"/>
    <row r="5846" ht="12" hidden="1" customHeight="1"/>
    <row r="5847" ht="12" hidden="1" customHeight="1"/>
    <row r="5848" ht="12" hidden="1" customHeight="1"/>
    <row r="5849" ht="12" hidden="1" customHeight="1"/>
    <row r="5850" ht="12" hidden="1" customHeight="1"/>
    <row r="5851" ht="12" hidden="1" customHeight="1"/>
    <row r="5852" ht="12" hidden="1" customHeight="1"/>
    <row r="5853" ht="12" hidden="1" customHeight="1"/>
    <row r="5854" ht="12" hidden="1" customHeight="1"/>
    <row r="5855" ht="12" hidden="1" customHeight="1"/>
    <row r="5856" ht="12" hidden="1" customHeight="1"/>
    <row r="5857" ht="12" hidden="1" customHeight="1"/>
    <row r="5858" ht="12" hidden="1" customHeight="1"/>
    <row r="5859" ht="12" hidden="1" customHeight="1"/>
    <row r="5860" ht="12" hidden="1" customHeight="1"/>
    <row r="5861" ht="12" hidden="1" customHeight="1"/>
    <row r="5862" ht="12" hidden="1" customHeight="1"/>
    <row r="5863" ht="12" hidden="1" customHeight="1"/>
    <row r="5864" ht="12" hidden="1" customHeight="1"/>
    <row r="5865" ht="12" hidden="1" customHeight="1"/>
    <row r="5866" ht="12" hidden="1" customHeight="1"/>
    <row r="5867" ht="12" hidden="1" customHeight="1"/>
    <row r="5868" ht="12" hidden="1" customHeight="1"/>
    <row r="5869" ht="12" hidden="1" customHeight="1"/>
    <row r="5870" ht="12" hidden="1" customHeight="1"/>
    <row r="5871" ht="12" hidden="1" customHeight="1"/>
    <row r="5872" ht="12" hidden="1" customHeight="1"/>
    <row r="5873" ht="12" hidden="1" customHeight="1"/>
    <row r="5874" ht="12" hidden="1" customHeight="1"/>
    <row r="5875" ht="12" hidden="1" customHeight="1"/>
    <row r="5876" ht="12" hidden="1" customHeight="1"/>
    <row r="5877" ht="12" hidden="1" customHeight="1"/>
    <row r="5878" ht="12" hidden="1" customHeight="1"/>
    <row r="5879" ht="12" hidden="1" customHeight="1"/>
    <row r="5880" ht="12" hidden="1" customHeight="1"/>
    <row r="5881" ht="12" hidden="1" customHeight="1"/>
    <row r="5882" ht="12" hidden="1" customHeight="1"/>
    <row r="5883" ht="12" hidden="1" customHeight="1"/>
    <row r="5884" ht="12" hidden="1" customHeight="1"/>
    <row r="5885" ht="12" hidden="1" customHeight="1"/>
    <row r="5886" ht="12" hidden="1" customHeight="1"/>
    <row r="5887" ht="12" hidden="1" customHeight="1"/>
    <row r="5888" ht="12" hidden="1" customHeight="1"/>
    <row r="5889" ht="12" hidden="1" customHeight="1"/>
    <row r="5890" ht="12" hidden="1" customHeight="1"/>
    <row r="5891" ht="12" hidden="1" customHeight="1"/>
    <row r="5892" ht="12" hidden="1" customHeight="1"/>
    <row r="5893" ht="12" hidden="1" customHeight="1"/>
    <row r="5894" ht="12" hidden="1" customHeight="1"/>
    <row r="5895" ht="12" hidden="1" customHeight="1"/>
    <row r="5896" ht="12" hidden="1" customHeight="1"/>
    <row r="5897" ht="12" hidden="1" customHeight="1"/>
    <row r="5898" ht="12" hidden="1" customHeight="1"/>
    <row r="5899" ht="12" hidden="1" customHeight="1"/>
    <row r="5900" ht="12" hidden="1" customHeight="1"/>
    <row r="5901" ht="12" hidden="1" customHeight="1"/>
    <row r="5902" ht="12" hidden="1" customHeight="1"/>
    <row r="5903" ht="12" hidden="1" customHeight="1"/>
    <row r="5904" ht="12" hidden="1" customHeight="1"/>
    <row r="5905" ht="12" hidden="1" customHeight="1"/>
    <row r="5906" ht="12" hidden="1" customHeight="1"/>
    <row r="5907" ht="12" hidden="1" customHeight="1"/>
    <row r="5908" ht="12" hidden="1" customHeight="1"/>
    <row r="5909" ht="12" hidden="1" customHeight="1"/>
    <row r="5910" ht="12" hidden="1" customHeight="1"/>
    <row r="5911" ht="12" hidden="1" customHeight="1"/>
    <row r="5912" ht="12" hidden="1" customHeight="1"/>
    <row r="5913" ht="12" hidden="1" customHeight="1"/>
    <row r="5914" ht="12" hidden="1" customHeight="1"/>
    <row r="5915" ht="12" hidden="1" customHeight="1"/>
    <row r="5916" ht="12" hidden="1" customHeight="1"/>
    <row r="5917" ht="12" hidden="1" customHeight="1"/>
    <row r="5918" ht="12" hidden="1" customHeight="1"/>
    <row r="5919" ht="12" hidden="1" customHeight="1"/>
    <row r="5920" ht="12" hidden="1" customHeight="1"/>
    <row r="5921" ht="12" hidden="1" customHeight="1"/>
    <row r="5922" ht="12" hidden="1" customHeight="1"/>
    <row r="5923" ht="12" hidden="1" customHeight="1"/>
    <row r="5924" ht="12" hidden="1" customHeight="1"/>
    <row r="5925" ht="12" hidden="1" customHeight="1"/>
    <row r="5926" ht="12" hidden="1" customHeight="1"/>
    <row r="5927" ht="12" hidden="1" customHeight="1"/>
    <row r="5928" ht="12" hidden="1" customHeight="1"/>
    <row r="5929" ht="12" hidden="1" customHeight="1"/>
    <row r="5930" ht="12" hidden="1" customHeight="1"/>
    <row r="5931" ht="12" hidden="1" customHeight="1"/>
    <row r="5932" ht="12" hidden="1" customHeight="1"/>
    <row r="5933" ht="12" hidden="1" customHeight="1"/>
    <row r="5934" ht="12" hidden="1" customHeight="1"/>
    <row r="5935" ht="12" hidden="1" customHeight="1"/>
    <row r="5936" ht="12" hidden="1" customHeight="1"/>
    <row r="5937" ht="12" hidden="1" customHeight="1"/>
    <row r="5938" ht="12" hidden="1" customHeight="1"/>
    <row r="5939" ht="12" hidden="1" customHeight="1"/>
    <row r="5940" ht="12" hidden="1" customHeight="1"/>
    <row r="5941" ht="12" hidden="1" customHeight="1"/>
    <row r="5942" ht="12" hidden="1" customHeight="1"/>
    <row r="5943" ht="12" hidden="1" customHeight="1"/>
    <row r="5944" ht="12" hidden="1" customHeight="1"/>
    <row r="5945" ht="12" hidden="1" customHeight="1"/>
    <row r="5946" ht="12" hidden="1" customHeight="1"/>
    <row r="5947" ht="12" hidden="1" customHeight="1"/>
    <row r="5948" ht="12" hidden="1" customHeight="1"/>
    <row r="5949" ht="12" hidden="1" customHeight="1"/>
    <row r="5950" ht="12" hidden="1" customHeight="1"/>
    <row r="5951" ht="12" hidden="1" customHeight="1"/>
    <row r="5952" ht="12" hidden="1" customHeight="1"/>
    <row r="5953" ht="12" hidden="1" customHeight="1"/>
    <row r="5954" ht="12" hidden="1" customHeight="1"/>
    <row r="5955" ht="12" hidden="1" customHeight="1"/>
    <row r="5956" ht="12" hidden="1" customHeight="1"/>
    <row r="5957" ht="12" hidden="1" customHeight="1"/>
    <row r="5958" ht="12" hidden="1" customHeight="1"/>
    <row r="5959" ht="12" hidden="1" customHeight="1"/>
    <row r="5960" ht="12" hidden="1" customHeight="1"/>
    <row r="5961" ht="12" hidden="1" customHeight="1"/>
    <row r="5962" ht="12" hidden="1" customHeight="1"/>
    <row r="5963" ht="12" hidden="1" customHeight="1"/>
    <row r="5964" ht="12" hidden="1" customHeight="1"/>
    <row r="5965" ht="12" hidden="1" customHeight="1"/>
    <row r="5966" ht="12" hidden="1" customHeight="1"/>
    <row r="5967" ht="12" hidden="1" customHeight="1"/>
    <row r="5968" ht="12" hidden="1" customHeight="1"/>
    <row r="5969" ht="12" hidden="1" customHeight="1"/>
    <row r="5970" ht="12" hidden="1" customHeight="1"/>
    <row r="5971" ht="12" hidden="1" customHeight="1"/>
    <row r="5972" ht="12" hidden="1" customHeight="1"/>
    <row r="5973" ht="12" hidden="1" customHeight="1"/>
    <row r="5974" ht="12" hidden="1" customHeight="1"/>
    <row r="5975" ht="12" hidden="1" customHeight="1"/>
    <row r="5976" ht="12" hidden="1" customHeight="1"/>
    <row r="5977" ht="12" hidden="1" customHeight="1"/>
    <row r="5978" ht="12" hidden="1" customHeight="1"/>
    <row r="5979" ht="12" hidden="1" customHeight="1"/>
    <row r="5980" ht="12" hidden="1" customHeight="1"/>
    <row r="5981" ht="12" hidden="1" customHeight="1"/>
    <row r="5982" ht="12" hidden="1" customHeight="1"/>
    <row r="5983" ht="12" hidden="1" customHeight="1"/>
    <row r="5984" ht="12" hidden="1" customHeight="1"/>
    <row r="5985" ht="12" hidden="1" customHeight="1"/>
    <row r="5986" ht="12" hidden="1" customHeight="1"/>
    <row r="5987" ht="12" hidden="1" customHeight="1"/>
    <row r="5988" ht="12" hidden="1" customHeight="1"/>
    <row r="5989" ht="12" hidden="1" customHeight="1"/>
    <row r="5990" ht="12" hidden="1" customHeight="1"/>
    <row r="5991" ht="12" hidden="1" customHeight="1"/>
    <row r="5992" ht="12" hidden="1" customHeight="1"/>
    <row r="5993" ht="12" hidden="1" customHeight="1"/>
    <row r="5994" ht="12" hidden="1" customHeight="1"/>
    <row r="5995" ht="12" hidden="1" customHeight="1"/>
    <row r="5996" ht="12" hidden="1" customHeight="1"/>
    <row r="5997" ht="12" hidden="1" customHeight="1"/>
    <row r="5998" ht="12" hidden="1" customHeight="1"/>
    <row r="5999" ht="12" hidden="1" customHeight="1"/>
    <row r="6000" ht="12" hidden="1" customHeight="1"/>
    <row r="6001" ht="12" hidden="1" customHeight="1"/>
    <row r="6002" ht="12" hidden="1" customHeight="1"/>
    <row r="6003" ht="12" hidden="1" customHeight="1"/>
    <row r="6004" ht="12" hidden="1" customHeight="1"/>
    <row r="6005" ht="12" hidden="1" customHeight="1"/>
    <row r="6006" ht="12" hidden="1" customHeight="1"/>
    <row r="6007" ht="12" hidden="1" customHeight="1"/>
    <row r="6008" ht="12" hidden="1" customHeight="1"/>
    <row r="6009" ht="12" hidden="1" customHeight="1"/>
    <row r="6010" ht="12" hidden="1" customHeight="1"/>
    <row r="6011" ht="12" hidden="1" customHeight="1"/>
    <row r="6012" ht="12" hidden="1" customHeight="1"/>
    <row r="6013" ht="12" hidden="1" customHeight="1"/>
    <row r="6014" ht="12" hidden="1" customHeight="1"/>
    <row r="6015" ht="12" hidden="1" customHeight="1"/>
    <row r="6016" ht="12" hidden="1" customHeight="1"/>
    <row r="6017" ht="12" hidden="1" customHeight="1"/>
    <row r="6018" ht="12" hidden="1" customHeight="1"/>
    <row r="6019" ht="12" hidden="1" customHeight="1"/>
    <row r="6020" ht="12" hidden="1" customHeight="1"/>
    <row r="6021" ht="12" hidden="1" customHeight="1"/>
    <row r="6022" ht="12" hidden="1" customHeight="1"/>
    <row r="6023" ht="12" hidden="1" customHeight="1"/>
    <row r="6024" ht="12" hidden="1" customHeight="1"/>
    <row r="6025" ht="12" hidden="1" customHeight="1"/>
    <row r="6026" ht="12" hidden="1" customHeight="1"/>
    <row r="6027" ht="12" hidden="1" customHeight="1"/>
    <row r="6028" ht="12" hidden="1" customHeight="1"/>
    <row r="6029" ht="12" hidden="1" customHeight="1"/>
    <row r="6030" ht="12" hidden="1" customHeight="1"/>
    <row r="6031" ht="12" hidden="1" customHeight="1"/>
    <row r="6032" ht="12" hidden="1" customHeight="1"/>
    <row r="6033" ht="12" hidden="1" customHeight="1"/>
    <row r="6034" ht="12" hidden="1" customHeight="1"/>
    <row r="6035" ht="12" hidden="1" customHeight="1"/>
    <row r="6036" ht="12" hidden="1" customHeight="1"/>
    <row r="6037" ht="12" hidden="1" customHeight="1"/>
    <row r="6038" ht="12" hidden="1" customHeight="1"/>
    <row r="6039" ht="12" hidden="1" customHeight="1"/>
    <row r="6040" ht="12" hidden="1" customHeight="1"/>
    <row r="6041" ht="12" hidden="1" customHeight="1"/>
    <row r="6042" ht="12" hidden="1" customHeight="1"/>
    <row r="6043" ht="12" hidden="1" customHeight="1"/>
    <row r="6044" ht="12" hidden="1" customHeight="1"/>
    <row r="6045" ht="12" hidden="1" customHeight="1"/>
    <row r="6046" ht="12" hidden="1" customHeight="1"/>
    <row r="6047" ht="12" hidden="1" customHeight="1"/>
    <row r="6048" ht="12" hidden="1" customHeight="1"/>
    <row r="6049" ht="12" hidden="1" customHeight="1"/>
    <row r="6050" ht="12" hidden="1" customHeight="1"/>
    <row r="6051" ht="12" hidden="1" customHeight="1"/>
    <row r="6052" ht="12" hidden="1" customHeight="1"/>
    <row r="6053" ht="12" hidden="1" customHeight="1"/>
    <row r="6054" ht="12" hidden="1" customHeight="1"/>
    <row r="6055" ht="12" hidden="1" customHeight="1"/>
    <row r="6056" ht="12" hidden="1" customHeight="1"/>
    <row r="6057" ht="12" hidden="1" customHeight="1"/>
    <row r="6058" ht="12" hidden="1" customHeight="1"/>
    <row r="6059" ht="12" hidden="1" customHeight="1"/>
    <row r="6060" ht="12" hidden="1" customHeight="1"/>
    <row r="6061" ht="12" hidden="1" customHeight="1"/>
    <row r="6062" ht="12" hidden="1" customHeight="1"/>
    <row r="6063" ht="12" hidden="1" customHeight="1"/>
    <row r="6064" ht="12" hidden="1" customHeight="1"/>
    <row r="6065" ht="12" hidden="1" customHeight="1"/>
    <row r="6066" ht="12" hidden="1" customHeight="1"/>
    <row r="6067" ht="12" hidden="1" customHeight="1"/>
    <row r="6068" ht="12" hidden="1" customHeight="1"/>
    <row r="6069" ht="12" hidden="1" customHeight="1"/>
    <row r="6070" ht="12" hidden="1" customHeight="1"/>
    <row r="6071" ht="12" hidden="1" customHeight="1"/>
    <row r="6072" ht="12" hidden="1" customHeight="1"/>
    <row r="6073" ht="12" hidden="1" customHeight="1"/>
    <row r="6074" ht="12" hidden="1" customHeight="1"/>
    <row r="6075" ht="12" hidden="1" customHeight="1"/>
    <row r="6076" ht="12" hidden="1" customHeight="1"/>
    <row r="6077" ht="12" hidden="1" customHeight="1"/>
    <row r="6078" ht="12" hidden="1" customHeight="1"/>
    <row r="6079" ht="12" hidden="1" customHeight="1"/>
    <row r="6080" ht="12" hidden="1" customHeight="1"/>
    <row r="6081" ht="12" hidden="1" customHeight="1"/>
    <row r="6082" ht="12" hidden="1" customHeight="1"/>
    <row r="6083" ht="12" hidden="1" customHeight="1"/>
    <row r="6084" ht="12" hidden="1" customHeight="1"/>
    <row r="6085" ht="12" hidden="1" customHeight="1"/>
    <row r="6086" ht="12" hidden="1" customHeight="1"/>
    <row r="6087" ht="12" hidden="1" customHeight="1"/>
    <row r="6088" ht="12" hidden="1" customHeight="1"/>
    <row r="6089" ht="12" hidden="1" customHeight="1"/>
    <row r="6090" ht="12" hidden="1" customHeight="1"/>
    <row r="6091" ht="12" hidden="1" customHeight="1"/>
    <row r="6092" ht="12" hidden="1" customHeight="1"/>
    <row r="6093" ht="12" hidden="1" customHeight="1"/>
    <row r="6094" ht="12" hidden="1" customHeight="1"/>
    <row r="6095" ht="12" hidden="1" customHeight="1"/>
    <row r="6096" ht="12" hidden="1" customHeight="1"/>
    <row r="6097" ht="12" hidden="1" customHeight="1"/>
    <row r="6098" ht="12" hidden="1" customHeight="1"/>
    <row r="6099" ht="12" hidden="1" customHeight="1"/>
    <row r="6100" ht="12" hidden="1" customHeight="1"/>
    <row r="6101" ht="12" hidden="1" customHeight="1"/>
    <row r="6102" ht="12" hidden="1" customHeight="1"/>
    <row r="6103" ht="12" hidden="1" customHeight="1"/>
    <row r="6104" ht="12" hidden="1" customHeight="1"/>
    <row r="6105" ht="12" hidden="1" customHeight="1"/>
    <row r="6106" ht="12" hidden="1" customHeight="1"/>
    <row r="6107" ht="12" hidden="1" customHeight="1"/>
    <row r="6108" ht="12" hidden="1" customHeight="1"/>
    <row r="6109" ht="12" hidden="1" customHeight="1"/>
    <row r="6110" ht="12" hidden="1" customHeight="1"/>
    <row r="6111" ht="12" hidden="1" customHeight="1"/>
    <row r="6112" ht="12" hidden="1" customHeight="1"/>
    <row r="6113" ht="12" hidden="1" customHeight="1"/>
    <row r="6114" ht="12" hidden="1" customHeight="1"/>
    <row r="6115" ht="12" hidden="1" customHeight="1"/>
    <row r="6116" ht="12" hidden="1" customHeight="1"/>
    <row r="6117" ht="12" hidden="1" customHeight="1"/>
    <row r="6118" ht="12" hidden="1" customHeight="1"/>
    <row r="6119" ht="12" customHeight="1"/>
    <row r="6120" ht="12" customHeight="1"/>
    <row r="6121" ht="12" customHeight="1"/>
    <row r="6122" ht="12" customHeight="1"/>
    <row r="6123" ht="12" customHeight="1"/>
    <row r="6124" ht="12" customHeight="1"/>
    <row r="6125" ht="12" customHeight="1"/>
    <row r="6126" ht="12" customHeight="1"/>
    <row r="6127" ht="12" customHeight="1"/>
    <row r="6128" ht="12" customHeight="1"/>
    <row r="6129" ht="12" customHeight="1"/>
    <row r="6130" ht="12" customHeight="1"/>
    <row r="6131" ht="12" customHeight="1"/>
    <row r="6132" ht="12" customHeight="1"/>
    <row r="6133" ht="12" customHeight="1"/>
    <row r="6134" ht="12" customHeight="1"/>
    <row r="6135" ht="12" customHeight="1"/>
    <row r="6136" ht="12" customHeight="1"/>
    <row r="6137" ht="12" customHeight="1"/>
  </sheetData>
  <mergeCells count="11">
    <mergeCell ref="B4:I4"/>
    <mergeCell ref="B29:I29"/>
    <mergeCell ref="B54:I54"/>
    <mergeCell ref="B79:I79"/>
    <mergeCell ref="B104:I104"/>
    <mergeCell ref="A1:I1"/>
    <mergeCell ref="A2:A3"/>
    <mergeCell ref="B2:B3"/>
    <mergeCell ref="C2:C3"/>
    <mergeCell ref="D2:F2"/>
    <mergeCell ref="G2:I2"/>
  </mergeCells>
  <pageMargins left="0.78740157480314965" right="0.78740157480314965" top="0.98425196850393704" bottom="0.78740157480314965" header="0.51181102362204722" footer="0.51181102362204722"/>
  <pageSetup paperSize="9" firstPageNumber="12" orientation="portrait" useFirstPageNumber="1" r:id="rId1"/>
  <headerFooter alignWithMargins="0">
    <oddHeader>&amp;C&amp;"Optimum"&amp;9 &amp;P</oddHeader>
    <oddFooter>&amp;C&amp;"Arial,Standard"&amp;6© Statistisches Landesamt des Freistaates Sachsen - B I 3 - j/15</oddFooter>
  </headerFooter>
  <rowBreaks count="3" manualBreakCount="3">
    <brk id="53" max="8" man="1"/>
    <brk id="78" max="8" man="1"/>
    <brk id="103" max="8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210" enableFormatConditionsCalculation="0">
    <tabColor rgb="FF00B050"/>
  </sheetPr>
  <dimension ref="A1:D237"/>
  <sheetViews>
    <sheetView showGridLines="0" zoomScaleNormal="100" workbookViewId="0">
      <selection activeCell="C49" sqref="C49"/>
    </sheetView>
  </sheetViews>
  <sheetFormatPr baseColWidth="10" defaultRowHeight="12" customHeight="1"/>
  <cols>
    <col min="1" max="1" width="42" customWidth="1"/>
    <col min="2" max="4" width="17.7109375" style="62" customWidth="1"/>
  </cols>
  <sheetData>
    <row r="1" spans="1:4" ht="36" customHeight="1">
      <c r="A1" s="621" t="s">
        <v>299</v>
      </c>
      <c r="B1" s="622"/>
      <c r="C1" s="622"/>
      <c r="D1" s="622"/>
    </row>
    <row r="2" spans="1:4" s="9" customFormat="1" ht="30" customHeight="1">
      <c r="A2" s="74" t="s">
        <v>23</v>
      </c>
      <c r="B2" s="40" t="s">
        <v>187</v>
      </c>
      <c r="C2" s="40" t="s">
        <v>188</v>
      </c>
      <c r="D2" s="169" t="s">
        <v>189</v>
      </c>
    </row>
    <row r="3" spans="1:4" s="1" customFormat="1" ht="24" customHeight="1">
      <c r="A3" s="94" t="s">
        <v>106</v>
      </c>
      <c r="B3" s="448">
        <v>1011</v>
      </c>
      <c r="C3" s="450">
        <v>630</v>
      </c>
      <c r="D3" s="450">
        <v>381</v>
      </c>
    </row>
    <row r="4" spans="1:4" ht="12.75" customHeight="1">
      <c r="A4" s="206" t="s">
        <v>344</v>
      </c>
      <c r="B4" s="449">
        <v>8</v>
      </c>
      <c r="C4" s="451">
        <v>5</v>
      </c>
      <c r="D4" s="451">
        <v>3</v>
      </c>
    </row>
    <row r="5" spans="1:4" ht="12.75" customHeight="1">
      <c r="A5" s="206" t="s">
        <v>345</v>
      </c>
      <c r="B5" s="449">
        <v>3</v>
      </c>
      <c r="C5" s="451">
        <v>2</v>
      </c>
      <c r="D5" s="451">
        <v>1</v>
      </c>
    </row>
    <row r="6" spans="1:4" ht="12.75" customHeight="1">
      <c r="A6" s="206" t="s">
        <v>346</v>
      </c>
      <c r="B6" s="449">
        <v>3</v>
      </c>
      <c r="C6" s="451">
        <v>3</v>
      </c>
      <c r="D6" s="451">
        <v>0</v>
      </c>
    </row>
    <row r="7" spans="1:4" ht="12.75" customHeight="1">
      <c r="A7" s="206" t="s">
        <v>347</v>
      </c>
      <c r="B7" s="449">
        <v>759</v>
      </c>
      <c r="C7" s="451">
        <v>481</v>
      </c>
      <c r="D7" s="451">
        <v>278</v>
      </c>
    </row>
    <row r="8" spans="1:4" ht="12.75" customHeight="1">
      <c r="A8" s="206" t="s">
        <v>348</v>
      </c>
      <c r="B8" s="449">
        <v>5</v>
      </c>
      <c r="C8" s="451">
        <v>3</v>
      </c>
      <c r="D8" s="451">
        <v>2</v>
      </c>
    </row>
    <row r="9" spans="1:4" ht="12.75" customHeight="1">
      <c r="A9" s="206" t="s">
        <v>349</v>
      </c>
      <c r="B9" s="449">
        <v>3</v>
      </c>
      <c r="C9" s="451">
        <v>1</v>
      </c>
      <c r="D9" s="451">
        <v>2</v>
      </c>
    </row>
    <row r="10" spans="1:4" ht="12.75" customHeight="1">
      <c r="A10" s="206" t="s">
        <v>350</v>
      </c>
      <c r="B10" s="449">
        <v>11</v>
      </c>
      <c r="C10" s="451">
        <v>4</v>
      </c>
      <c r="D10" s="451">
        <v>7</v>
      </c>
    </row>
    <row r="11" spans="1:4" ht="12.75" customHeight="1">
      <c r="A11" s="206" t="s">
        <v>351</v>
      </c>
      <c r="B11" s="449">
        <v>1</v>
      </c>
      <c r="C11" s="451">
        <v>0</v>
      </c>
      <c r="D11" s="451">
        <v>1</v>
      </c>
    </row>
    <row r="12" spans="1:4" ht="12.75" customHeight="1">
      <c r="A12" s="206" t="s">
        <v>240</v>
      </c>
      <c r="B12" s="449">
        <v>1</v>
      </c>
      <c r="C12" s="451">
        <v>0</v>
      </c>
      <c r="D12" s="451">
        <v>1</v>
      </c>
    </row>
    <row r="13" spans="1:4" ht="12.75" customHeight="1">
      <c r="A13" s="206" t="s">
        <v>352</v>
      </c>
      <c r="B13" s="449">
        <v>16</v>
      </c>
      <c r="C13" s="451">
        <v>10</v>
      </c>
      <c r="D13" s="451">
        <v>6</v>
      </c>
    </row>
    <row r="14" spans="1:4" ht="12.75" customHeight="1">
      <c r="A14" s="206" t="s">
        <v>353</v>
      </c>
      <c r="B14" s="449">
        <v>1</v>
      </c>
      <c r="C14" s="451">
        <v>0</v>
      </c>
      <c r="D14" s="451">
        <v>1</v>
      </c>
    </row>
    <row r="15" spans="1:4" ht="12.75" customHeight="1">
      <c r="A15" s="206" t="s">
        <v>354</v>
      </c>
      <c r="B15" s="449">
        <v>2</v>
      </c>
      <c r="C15" s="451">
        <v>2</v>
      </c>
      <c r="D15" s="451">
        <v>0</v>
      </c>
    </row>
    <row r="16" spans="1:4" ht="12.75" customHeight="1">
      <c r="A16" s="206" t="s">
        <v>355</v>
      </c>
      <c r="B16" s="449">
        <v>24</v>
      </c>
      <c r="C16" s="451">
        <v>16</v>
      </c>
      <c r="D16" s="451">
        <v>8</v>
      </c>
    </row>
    <row r="17" spans="1:4" ht="12.75" customHeight="1">
      <c r="A17" s="206" t="s">
        <v>356</v>
      </c>
      <c r="B17" s="449">
        <v>2</v>
      </c>
      <c r="C17" s="451">
        <v>1</v>
      </c>
      <c r="D17" s="451">
        <v>1</v>
      </c>
    </row>
    <row r="18" spans="1:4" ht="12.75" customHeight="1">
      <c r="A18" s="206" t="s">
        <v>357</v>
      </c>
      <c r="B18" s="449">
        <v>1</v>
      </c>
      <c r="C18" s="451">
        <v>0</v>
      </c>
      <c r="D18" s="451">
        <v>1</v>
      </c>
    </row>
    <row r="19" spans="1:4" ht="12.75" customHeight="1">
      <c r="A19" s="206" t="s">
        <v>358</v>
      </c>
      <c r="B19" s="449">
        <v>4</v>
      </c>
      <c r="C19" s="451">
        <v>2</v>
      </c>
      <c r="D19" s="451">
        <v>2</v>
      </c>
    </row>
    <row r="20" spans="1:4" s="1" customFormat="1" ht="12.75" customHeight="1">
      <c r="A20" s="206" t="s">
        <v>359</v>
      </c>
      <c r="B20" s="449">
        <v>58</v>
      </c>
      <c r="C20" s="451">
        <v>38</v>
      </c>
      <c r="D20" s="451">
        <v>20</v>
      </c>
    </row>
    <row r="21" spans="1:4" ht="12.75" customHeight="1">
      <c r="A21" s="206" t="s">
        <v>360</v>
      </c>
      <c r="B21" s="449">
        <v>18</v>
      </c>
      <c r="C21" s="451">
        <v>12</v>
      </c>
      <c r="D21" s="451">
        <v>6</v>
      </c>
    </row>
    <row r="22" spans="1:4" ht="12.75" customHeight="1">
      <c r="A22" s="206" t="s">
        <v>361</v>
      </c>
      <c r="B22" s="449">
        <v>18</v>
      </c>
      <c r="C22" s="451">
        <v>10</v>
      </c>
      <c r="D22" s="451">
        <v>8</v>
      </c>
    </row>
    <row r="23" spans="1:4" ht="12.75" customHeight="1">
      <c r="A23" s="206" t="s">
        <v>362</v>
      </c>
      <c r="B23" s="449">
        <v>1</v>
      </c>
      <c r="C23" s="451">
        <v>0</v>
      </c>
      <c r="D23" s="451">
        <v>1</v>
      </c>
    </row>
    <row r="24" spans="1:4" ht="12.75" customHeight="1">
      <c r="A24" s="206" t="s">
        <v>363</v>
      </c>
      <c r="B24" s="449">
        <v>2</v>
      </c>
      <c r="C24" s="451">
        <v>1</v>
      </c>
      <c r="D24" s="451">
        <v>1</v>
      </c>
    </row>
    <row r="25" spans="1:4" ht="12.75" customHeight="1">
      <c r="A25" s="206" t="s">
        <v>364</v>
      </c>
      <c r="B25" s="449">
        <v>22</v>
      </c>
      <c r="C25" s="451">
        <v>12</v>
      </c>
      <c r="D25" s="451">
        <v>10</v>
      </c>
    </row>
    <row r="26" spans="1:4" ht="12.75" customHeight="1">
      <c r="A26" s="206" t="s">
        <v>365</v>
      </c>
      <c r="B26" s="449">
        <v>29</v>
      </c>
      <c r="C26" s="451">
        <v>16</v>
      </c>
      <c r="D26" s="451">
        <v>13</v>
      </c>
    </row>
    <row r="27" spans="1:4" ht="12.75" customHeight="1">
      <c r="A27" s="206" t="s">
        <v>366</v>
      </c>
      <c r="B27" s="449">
        <v>12</v>
      </c>
      <c r="C27" s="451">
        <v>6</v>
      </c>
      <c r="D27" s="451">
        <v>6</v>
      </c>
    </row>
    <row r="28" spans="1:4" ht="12.75" customHeight="1">
      <c r="A28" s="206" t="s">
        <v>367</v>
      </c>
      <c r="B28" s="449">
        <v>5</v>
      </c>
      <c r="C28" s="451">
        <v>4</v>
      </c>
      <c r="D28" s="451">
        <v>1</v>
      </c>
    </row>
    <row r="29" spans="1:4" ht="12.75" customHeight="1">
      <c r="A29" s="206" t="s">
        <v>368</v>
      </c>
      <c r="B29" s="449">
        <v>2</v>
      </c>
      <c r="C29" s="451">
        <v>1</v>
      </c>
      <c r="D29" s="451">
        <v>1</v>
      </c>
    </row>
    <row r="30" spans="1:4" ht="24" customHeight="1">
      <c r="A30" s="124" t="s">
        <v>141</v>
      </c>
      <c r="B30" s="439">
        <v>29</v>
      </c>
      <c r="C30" s="250">
        <v>19</v>
      </c>
      <c r="D30" s="250">
        <v>10</v>
      </c>
    </row>
    <row r="31" spans="1:4" ht="12.75" customHeight="1">
      <c r="A31" s="471" t="s">
        <v>314</v>
      </c>
      <c r="B31" s="438">
        <v>3</v>
      </c>
      <c r="C31" s="392">
        <v>3</v>
      </c>
      <c r="D31" s="392">
        <v>0</v>
      </c>
    </row>
    <row r="32" spans="1:4" ht="12.75" customHeight="1">
      <c r="A32" s="206" t="s">
        <v>315</v>
      </c>
      <c r="B32" s="438">
        <v>6</v>
      </c>
      <c r="C32" s="392">
        <v>3</v>
      </c>
      <c r="D32" s="392">
        <v>3</v>
      </c>
    </row>
    <row r="33" spans="1:4" ht="12.75" customHeight="1">
      <c r="A33" s="206" t="s">
        <v>316</v>
      </c>
      <c r="B33" s="438">
        <v>2</v>
      </c>
      <c r="C33" s="392">
        <v>0</v>
      </c>
      <c r="D33" s="392">
        <v>2</v>
      </c>
    </row>
    <row r="34" spans="1:4" ht="12.75" customHeight="1">
      <c r="A34" s="206" t="s">
        <v>317</v>
      </c>
      <c r="B34" s="438">
        <v>1</v>
      </c>
      <c r="C34" s="392">
        <v>0</v>
      </c>
      <c r="D34" s="392">
        <v>1</v>
      </c>
    </row>
    <row r="35" spans="1:4" ht="12.75" customHeight="1">
      <c r="A35" s="206" t="s">
        <v>318</v>
      </c>
      <c r="B35" s="438">
        <v>1</v>
      </c>
      <c r="C35" s="392">
        <v>1</v>
      </c>
      <c r="D35" s="392">
        <v>0</v>
      </c>
    </row>
    <row r="36" spans="1:4" ht="12.75" customHeight="1">
      <c r="A36" s="206" t="s">
        <v>241</v>
      </c>
      <c r="B36" s="438">
        <v>1</v>
      </c>
      <c r="C36" s="392">
        <v>1</v>
      </c>
      <c r="D36" s="392">
        <v>0</v>
      </c>
    </row>
    <row r="37" spans="1:4" ht="12.75" customHeight="1">
      <c r="A37" s="206" t="s">
        <v>250</v>
      </c>
      <c r="B37" s="438">
        <v>1</v>
      </c>
      <c r="C37" s="392">
        <v>0</v>
      </c>
      <c r="D37" s="392">
        <v>1</v>
      </c>
    </row>
    <row r="38" spans="1:4" ht="12.75" customHeight="1">
      <c r="A38" s="206" t="s">
        <v>319</v>
      </c>
      <c r="B38" s="438">
        <v>2</v>
      </c>
      <c r="C38" s="392">
        <v>2</v>
      </c>
      <c r="D38" s="392">
        <v>0</v>
      </c>
    </row>
    <row r="39" spans="1:4" ht="12.75" customHeight="1">
      <c r="A39" s="206" t="s">
        <v>242</v>
      </c>
      <c r="B39" s="438">
        <v>6</v>
      </c>
      <c r="C39" s="392">
        <v>6</v>
      </c>
      <c r="D39" s="392">
        <v>0</v>
      </c>
    </row>
    <row r="40" spans="1:4" ht="12.75" customHeight="1">
      <c r="A40" s="206" t="s">
        <v>320</v>
      </c>
      <c r="B40" s="438">
        <v>1</v>
      </c>
      <c r="C40" s="392">
        <v>1</v>
      </c>
      <c r="D40" s="392">
        <v>0</v>
      </c>
    </row>
    <row r="41" spans="1:4" ht="12.75" customHeight="1">
      <c r="A41" s="206" t="s">
        <v>321</v>
      </c>
      <c r="B41" s="438">
        <v>2</v>
      </c>
      <c r="C41" s="392">
        <v>1</v>
      </c>
      <c r="D41" s="392">
        <v>1</v>
      </c>
    </row>
    <row r="42" spans="1:4" ht="12.75" customHeight="1">
      <c r="A42" s="206" t="s">
        <v>251</v>
      </c>
      <c r="B42" s="438">
        <v>3</v>
      </c>
      <c r="C42" s="392">
        <v>1</v>
      </c>
      <c r="D42" s="392">
        <v>2</v>
      </c>
    </row>
    <row r="43" spans="1:4" ht="24" customHeight="1">
      <c r="A43" s="146" t="s">
        <v>142</v>
      </c>
      <c r="B43" s="439">
        <v>9</v>
      </c>
      <c r="C43" s="250">
        <v>7</v>
      </c>
      <c r="D43" s="250">
        <v>2</v>
      </c>
    </row>
    <row r="44" spans="1:4" ht="12.75" customHeight="1">
      <c r="A44" s="206" t="s">
        <v>322</v>
      </c>
      <c r="B44" s="438">
        <v>1</v>
      </c>
      <c r="C44" s="392">
        <v>1</v>
      </c>
      <c r="D44" s="392">
        <v>0</v>
      </c>
    </row>
    <row r="45" spans="1:4" ht="12.75" customHeight="1">
      <c r="A45" s="265" t="s">
        <v>252</v>
      </c>
      <c r="B45" s="438">
        <v>5</v>
      </c>
      <c r="C45" s="392">
        <v>4</v>
      </c>
      <c r="D45" s="392">
        <v>1</v>
      </c>
    </row>
    <row r="46" spans="1:4" ht="12.75" customHeight="1">
      <c r="A46" s="206" t="s">
        <v>253</v>
      </c>
      <c r="B46" s="438">
        <v>1</v>
      </c>
      <c r="C46" s="392">
        <v>0</v>
      </c>
      <c r="D46" s="392">
        <v>1</v>
      </c>
    </row>
    <row r="47" spans="1:4" ht="12.75" customHeight="1">
      <c r="A47" s="265" t="s">
        <v>243</v>
      </c>
      <c r="B47" s="438">
        <v>1</v>
      </c>
      <c r="C47" s="392">
        <v>1</v>
      </c>
      <c r="D47" s="392">
        <v>0</v>
      </c>
    </row>
    <row r="48" spans="1:4" ht="12.75" customHeight="1">
      <c r="A48" s="265" t="s">
        <v>274</v>
      </c>
      <c r="B48" s="438">
        <v>1</v>
      </c>
      <c r="C48" s="392">
        <v>1</v>
      </c>
      <c r="D48" s="392">
        <v>0</v>
      </c>
    </row>
    <row r="49" spans="1:4" ht="24" customHeight="1">
      <c r="A49" s="124" t="s">
        <v>143</v>
      </c>
      <c r="B49" s="439">
        <v>114</v>
      </c>
      <c r="C49" s="250">
        <v>79</v>
      </c>
      <c r="D49" s="250">
        <v>35</v>
      </c>
    </row>
    <row r="50" spans="1:4" ht="12.75" customHeight="1">
      <c r="A50" s="265" t="s">
        <v>254</v>
      </c>
      <c r="B50" s="438">
        <v>13</v>
      </c>
      <c r="C50" s="392">
        <v>6</v>
      </c>
      <c r="D50" s="392">
        <v>7</v>
      </c>
    </row>
    <row r="51" spans="1:4" ht="12.75" customHeight="1">
      <c r="A51" s="265" t="s">
        <v>323</v>
      </c>
      <c r="B51" s="438">
        <v>12</v>
      </c>
      <c r="C51" s="392">
        <v>9</v>
      </c>
      <c r="D51" s="392">
        <v>3</v>
      </c>
    </row>
    <row r="52" spans="1:4" ht="12.75" customHeight="1">
      <c r="A52" s="265" t="s">
        <v>255</v>
      </c>
      <c r="B52" s="438">
        <v>1</v>
      </c>
      <c r="C52" s="392">
        <v>1</v>
      </c>
      <c r="D52" s="392">
        <v>0</v>
      </c>
    </row>
    <row r="53" spans="1:4" ht="12.75" customHeight="1">
      <c r="A53" s="206" t="s">
        <v>244</v>
      </c>
      <c r="B53" s="438">
        <v>1</v>
      </c>
      <c r="C53" s="392">
        <v>1</v>
      </c>
      <c r="D53" s="392">
        <v>0</v>
      </c>
    </row>
    <row r="54" spans="1:4" ht="12.75" customHeight="1">
      <c r="A54" s="206" t="s">
        <v>324</v>
      </c>
      <c r="B54" s="438">
        <v>4</v>
      </c>
      <c r="C54" s="392">
        <v>2</v>
      </c>
      <c r="D54" s="392">
        <v>2</v>
      </c>
    </row>
    <row r="55" spans="1:4" ht="12.75" customHeight="1">
      <c r="A55" s="206" t="s">
        <v>325</v>
      </c>
      <c r="B55" s="438">
        <v>6</v>
      </c>
      <c r="C55" s="392">
        <v>3</v>
      </c>
      <c r="D55" s="392">
        <v>3</v>
      </c>
    </row>
    <row r="56" spans="1:4" ht="12.75" customHeight="1">
      <c r="A56" s="206" t="s">
        <v>326</v>
      </c>
      <c r="B56" s="438">
        <v>1</v>
      </c>
      <c r="C56" s="392">
        <v>1</v>
      </c>
      <c r="D56" s="392">
        <v>0</v>
      </c>
    </row>
    <row r="57" spans="1:4" ht="12.75" customHeight="1">
      <c r="A57" s="206" t="s">
        <v>327</v>
      </c>
      <c r="B57" s="438">
        <v>12</v>
      </c>
      <c r="C57" s="392">
        <v>7</v>
      </c>
      <c r="D57" s="392">
        <v>5</v>
      </c>
    </row>
    <row r="58" spans="1:4" ht="12.75" customHeight="1">
      <c r="A58" s="206" t="s">
        <v>328</v>
      </c>
      <c r="B58" s="438">
        <v>2</v>
      </c>
      <c r="C58" s="392">
        <v>2</v>
      </c>
      <c r="D58" s="392">
        <v>0</v>
      </c>
    </row>
    <row r="59" spans="1:4" ht="12.75" customHeight="1">
      <c r="A59" s="206" t="s">
        <v>329</v>
      </c>
      <c r="B59" s="438">
        <v>1</v>
      </c>
      <c r="C59" s="392">
        <v>1</v>
      </c>
      <c r="D59" s="392">
        <v>0</v>
      </c>
    </row>
    <row r="60" spans="1:4" ht="12.75" customHeight="1">
      <c r="A60" s="265" t="s">
        <v>330</v>
      </c>
      <c r="B60" s="438">
        <v>2</v>
      </c>
      <c r="C60" s="392">
        <v>1</v>
      </c>
      <c r="D60" s="392">
        <v>1</v>
      </c>
    </row>
    <row r="61" spans="1:4" ht="12.75" customHeight="1">
      <c r="A61" s="206" t="s">
        <v>331</v>
      </c>
      <c r="B61" s="438">
        <v>7</v>
      </c>
      <c r="C61" s="392">
        <v>6</v>
      </c>
      <c r="D61" s="392">
        <v>1</v>
      </c>
    </row>
    <row r="62" spans="1:4" s="1" customFormat="1" ht="12.75" customHeight="1">
      <c r="A62" s="206" t="s">
        <v>256</v>
      </c>
      <c r="B62" s="438">
        <v>2</v>
      </c>
      <c r="C62" s="392">
        <v>2</v>
      </c>
      <c r="D62" s="392">
        <v>0</v>
      </c>
    </row>
    <row r="63" spans="1:4" s="1" customFormat="1" ht="12.75" customHeight="1">
      <c r="A63" s="265" t="s">
        <v>332</v>
      </c>
      <c r="B63" s="438">
        <v>12</v>
      </c>
      <c r="C63" s="392">
        <v>8</v>
      </c>
      <c r="D63" s="392">
        <v>4</v>
      </c>
    </row>
    <row r="64" spans="1:4" ht="12.75" customHeight="1">
      <c r="A64" s="206" t="s">
        <v>333</v>
      </c>
      <c r="B64" s="438">
        <v>6</v>
      </c>
      <c r="C64" s="392">
        <v>6</v>
      </c>
      <c r="D64" s="392">
        <v>0</v>
      </c>
    </row>
    <row r="65" spans="1:4" ht="12.75" customHeight="1">
      <c r="A65" s="206" t="s">
        <v>334</v>
      </c>
      <c r="B65" s="438">
        <v>2</v>
      </c>
      <c r="C65" s="392">
        <v>1</v>
      </c>
      <c r="D65" s="392">
        <v>1</v>
      </c>
    </row>
    <row r="66" spans="1:4" ht="12.75" customHeight="1">
      <c r="A66" s="265" t="s">
        <v>259</v>
      </c>
      <c r="B66" s="438">
        <v>1</v>
      </c>
      <c r="C66" s="392">
        <v>1</v>
      </c>
      <c r="D66" s="392">
        <v>0</v>
      </c>
    </row>
    <row r="67" spans="1:4" s="390" customFormat="1" ht="12.75" customHeight="1">
      <c r="A67" s="265" t="s">
        <v>335</v>
      </c>
      <c r="B67" s="438">
        <v>1</v>
      </c>
      <c r="C67" s="392">
        <v>1</v>
      </c>
      <c r="D67" s="392">
        <v>0</v>
      </c>
    </row>
    <row r="68" spans="1:4" s="390" customFormat="1" ht="12.75" customHeight="1">
      <c r="A68" s="265" t="s">
        <v>336</v>
      </c>
      <c r="B68" s="438">
        <v>1</v>
      </c>
      <c r="C68" s="392">
        <v>1</v>
      </c>
      <c r="D68" s="392">
        <v>0</v>
      </c>
    </row>
    <row r="69" spans="1:4" s="390" customFormat="1" ht="12.75" customHeight="1">
      <c r="A69" s="265" t="s">
        <v>257</v>
      </c>
      <c r="B69" s="438">
        <v>2</v>
      </c>
      <c r="C69" s="392">
        <v>2</v>
      </c>
      <c r="D69" s="392">
        <v>0</v>
      </c>
    </row>
    <row r="70" spans="1:4" s="390" customFormat="1" ht="12.75" customHeight="1">
      <c r="A70" s="265" t="s">
        <v>337</v>
      </c>
      <c r="B70" s="438">
        <v>2</v>
      </c>
      <c r="C70" s="392">
        <v>1</v>
      </c>
      <c r="D70" s="392">
        <v>1</v>
      </c>
    </row>
    <row r="71" spans="1:4" s="390" customFormat="1" ht="12" customHeight="1">
      <c r="A71" s="265" t="s">
        <v>338</v>
      </c>
      <c r="B71" s="438">
        <v>1</v>
      </c>
      <c r="C71" s="392">
        <v>0</v>
      </c>
      <c r="D71" s="392">
        <v>1</v>
      </c>
    </row>
    <row r="72" spans="1:4" ht="12.75" customHeight="1">
      <c r="A72" s="206" t="s">
        <v>339</v>
      </c>
      <c r="B72" s="438">
        <v>22</v>
      </c>
      <c r="C72" s="392">
        <v>16</v>
      </c>
      <c r="D72" s="392">
        <v>6</v>
      </c>
    </row>
    <row r="73" spans="1:4" ht="24" customHeight="1">
      <c r="A73" s="146" t="s">
        <v>144</v>
      </c>
      <c r="B73" s="439">
        <f>SUM(B74:B75)</f>
        <v>2</v>
      </c>
      <c r="C73" s="250">
        <f t="shared" ref="C73:D73" si="0">SUM(C74:C75)</f>
        <v>1</v>
      </c>
      <c r="D73" s="250">
        <f t="shared" si="0"/>
        <v>1</v>
      </c>
    </row>
    <row r="74" spans="1:4" ht="12.75" customHeight="1">
      <c r="A74" s="266" t="s">
        <v>258</v>
      </c>
      <c r="B74" s="195">
        <v>1</v>
      </c>
      <c r="C74" s="194">
        <v>1</v>
      </c>
      <c r="D74" s="194">
        <v>0</v>
      </c>
    </row>
    <row r="75" spans="1:4" ht="12.75" customHeight="1">
      <c r="A75" s="120" t="s">
        <v>145</v>
      </c>
      <c r="B75" s="438">
        <v>1</v>
      </c>
      <c r="C75" s="392">
        <v>0</v>
      </c>
      <c r="D75" s="392">
        <v>1</v>
      </c>
    </row>
    <row r="76" spans="1:4" ht="24" customHeight="1">
      <c r="A76" s="146" t="s">
        <v>187</v>
      </c>
      <c r="B76" s="439">
        <v>1165</v>
      </c>
      <c r="C76" s="250">
        <v>736</v>
      </c>
      <c r="D76" s="250">
        <v>429</v>
      </c>
    </row>
    <row r="77" spans="1:4" s="46" customFormat="1" ht="24" customHeight="1">
      <c r="A77" s="46" t="s">
        <v>185</v>
      </c>
      <c r="B77" s="121"/>
      <c r="C77" s="121"/>
      <c r="D77" s="121"/>
    </row>
    <row r="78" spans="1:4" s="46" customFormat="1" ht="12" customHeight="1">
      <c r="A78" s="46" t="s">
        <v>132</v>
      </c>
      <c r="B78" s="121"/>
      <c r="C78" s="121"/>
      <c r="D78" s="121"/>
    </row>
    <row r="92" spans="2:4" ht="12" customHeight="1">
      <c r="B92"/>
      <c r="C92"/>
      <c r="D92"/>
    </row>
    <row r="93" spans="2:4" ht="12" customHeight="1">
      <c r="B93"/>
      <c r="C93"/>
      <c r="D93"/>
    </row>
    <row r="94" spans="2:4" ht="12" customHeight="1">
      <c r="B94"/>
      <c r="C94"/>
      <c r="D94"/>
    </row>
    <row r="95" spans="2:4" ht="12" customHeight="1">
      <c r="B95"/>
      <c r="C95"/>
      <c r="D95"/>
    </row>
    <row r="96" spans="2:4" ht="12" customHeight="1">
      <c r="B96"/>
      <c r="C96"/>
      <c r="D96"/>
    </row>
    <row r="97" spans="2:4" ht="12" customHeight="1">
      <c r="B97"/>
      <c r="C97"/>
      <c r="D97"/>
    </row>
    <row r="98" spans="2:4" ht="12" customHeight="1">
      <c r="B98"/>
      <c r="C98"/>
      <c r="D98"/>
    </row>
    <row r="99" spans="2:4" ht="12" customHeight="1">
      <c r="B99"/>
      <c r="C99"/>
      <c r="D99"/>
    </row>
    <row r="100" spans="2:4" ht="12" customHeight="1">
      <c r="B100"/>
      <c r="C100"/>
      <c r="D100"/>
    </row>
    <row r="101" spans="2:4" ht="12" customHeight="1">
      <c r="B101"/>
      <c r="C101"/>
      <c r="D101"/>
    </row>
    <row r="102" spans="2:4" ht="12" customHeight="1">
      <c r="B102"/>
      <c r="C102"/>
      <c r="D102"/>
    </row>
    <row r="103" spans="2:4" ht="12" customHeight="1">
      <c r="B103"/>
      <c r="C103"/>
      <c r="D103"/>
    </row>
    <row r="104" spans="2:4" ht="12" customHeight="1">
      <c r="B104"/>
      <c r="C104"/>
      <c r="D104"/>
    </row>
    <row r="105" spans="2:4" ht="12" customHeight="1">
      <c r="B105"/>
      <c r="C105"/>
      <c r="D105"/>
    </row>
    <row r="106" spans="2:4" ht="12" customHeight="1">
      <c r="B106"/>
      <c r="C106"/>
      <c r="D106"/>
    </row>
    <row r="107" spans="2:4" ht="12" customHeight="1">
      <c r="B107"/>
      <c r="C107"/>
      <c r="D107"/>
    </row>
    <row r="108" spans="2:4" ht="12" customHeight="1">
      <c r="B108"/>
      <c r="C108"/>
      <c r="D108"/>
    </row>
    <row r="109" spans="2:4" ht="12" customHeight="1">
      <c r="B109"/>
      <c r="C109"/>
      <c r="D109"/>
    </row>
    <row r="110" spans="2:4" ht="12" customHeight="1">
      <c r="B110"/>
      <c r="C110"/>
      <c r="D110"/>
    </row>
    <row r="111" spans="2:4" ht="12" customHeight="1">
      <c r="B111"/>
      <c r="C111"/>
      <c r="D111"/>
    </row>
    <row r="112" spans="2:4" ht="12" customHeight="1">
      <c r="B112"/>
      <c r="C112"/>
      <c r="D112"/>
    </row>
    <row r="113" spans="2:4" ht="12" customHeight="1">
      <c r="B113"/>
      <c r="C113"/>
      <c r="D113"/>
    </row>
    <row r="114" spans="2:4" ht="12" customHeight="1">
      <c r="B114"/>
      <c r="C114"/>
      <c r="D114"/>
    </row>
    <row r="115" spans="2:4" ht="12" customHeight="1">
      <c r="B115"/>
      <c r="C115"/>
      <c r="D115"/>
    </row>
    <row r="116" spans="2:4" ht="12" customHeight="1">
      <c r="B116"/>
      <c r="C116"/>
      <c r="D116"/>
    </row>
    <row r="117" spans="2:4" ht="12" customHeight="1">
      <c r="B117"/>
      <c r="C117"/>
      <c r="D117"/>
    </row>
    <row r="118" spans="2:4" ht="12" customHeight="1">
      <c r="B118"/>
      <c r="C118"/>
      <c r="D118"/>
    </row>
    <row r="119" spans="2:4" ht="12" customHeight="1">
      <c r="B119"/>
      <c r="C119"/>
      <c r="D119"/>
    </row>
    <row r="120" spans="2:4" ht="12" customHeight="1">
      <c r="B120"/>
      <c r="C120"/>
      <c r="D120"/>
    </row>
    <row r="121" spans="2:4" ht="12" customHeight="1">
      <c r="B121"/>
      <c r="C121"/>
      <c r="D121"/>
    </row>
    <row r="122" spans="2:4" ht="12" customHeight="1">
      <c r="B122"/>
      <c r="C122"/>
      <c r="D122"/>
    </row>
    <row r="123" spans="2:4" ht="12" customHeight="1">
      <c r="B123"/>
      <c r="C123"/>
      <c r="D123"/>
    </row>
    <row r="124" spans="2:4" ht="12" customHeight="1">
      <c r="B124"/>
      <c r="C124"/>
      <c r="D124"/>
    </row>
    <row r="125" spans="2:4" ht="12" customHeight="1">
      <c r="B125"/>
      <c r="C125"/>
      <c r="D125"/>
    </row>
    <row r="126" spans="2:4" ht="12" customHeight="1">
      <c r="B126"/>
      <c r="C126"/>
      <c r="D126"/>
    </row>
    <row r="127" spans="2:4" ht="12" customHeight="1">
      <c r="B127"/>
      <c r="C127"/>
      <c r="D127"/>
    </row>
    <row r="128" spans="2:4" ht="12" customHeight="1">
      <c r="B128"/>
      <c r="C128"/>
      <c r="D128"/>
    </row>
    <row r="129" spans="2:4" ht="12" customHeight="1">
      <c r="B129"/>
      <c r="C129"/>
      <c r="D129"/>
    </row>
    <row r="130" spans="2:4" ht="12" customHeight="1">
      <c r="B130"/>
      <c r="C130"/>
      <c r="D130"/>
    </row>
    <row r="131" spans="2:4" ht="12" customHeight="1">
      <c r="B131"/>
      <c r="C131"/>
      <c r="D131"/>
    </row>
    <row r="132" spans="2:4" ht="12" customHeight="1">
      <c r="B132"/>
      <c r="C132"/>
      <c r="D132"/>
    </row>
    <row r="133" spans="2:4" ht="12" customHeight="1">
      <c r="B133"/>
      <c r="C133"/>
      <c r="D133"/>
    </row>
    <row r="134" spans="2:4" ht="12" customHeight="1">
      <c r="B134"/>
      <c r="C134"/>
      <c r="D134"/>
    </row>
    <row r="135" spans="2:4" ht="12" customHeight="1">
      <c r="B135"/>
      <c r="C135"/>
      <c r="D135"/>
    </row>
    <row r="136" spans="2:4" ht="12" customHeight="1">
      <c r="B136"/>
      <c r="C136"/>
      <c r="D136"/>
    </row>
    <row r="137" spans="2:4" ht="12" customHeight="1">
      <c r="B137"/>
      <c r="C137"/>
      <c r="D137"/>
    </row>
    <row r="138" spans="2:4" ht="12" customHeight="1">
      <c r="B138"/>
      <c r="C138"/>
      <c r="D138"/>
    </row>
    <row r="139" spans="2:4" ht="12" customHeight="1">
      <c r="B139"/>
      <c r="C139"/>
      <c r="D139"/>
    </row>
    <row r="140" spans="2:4" ht="12" customHeight="1">
      <c r="B140"/>
      <c r="C140"/>
      <c r="D140"/>
    </row>
    <row r="141" spans="2:4" ht="12" customHeight="1">
      <c r="B141"/>
      <c r="C141"/>
      <c r="D141"/>
    </row>
    <row r="142" spans="2:4" ht="12" customHeight="1">
      <c r="B142"/>
      <c r="C142"/>
      <c r="D142"/>
    </row>
    <row r="143" spans="2:4" ht="12" customHeight="1">
      <c r="B143"/>
      <c r="C143"/>
      <c r="D143"/>
    </row>
    <row r="144" spans="2:4" ht="12" customHeight="1">
      <c r="B144"/>
      <c r="C144"/>
      <c r="D144"/>
    </row>
    <row r="145" spans="2:4" ht="12" customHeight="1">
      <c r="B145"/>
      <c r="C145"/>
      <c r="D145"/>
    </row>
    <row r="146" spans="2:4" ht="12" customHeight="1">
      <c r="B146"/>
      <c r="C146"/>
      <c r="D146"/>
    </row>
    <row r="147" spans="2:4" ht="12" customHeight="1">
      <c r="B147"/>
      <c r="C147"/>
      <c r="D147"/>
    </row>
    <row r="148" spans="2:4" ht="12" customHeight="1">
      <c r="B148"/>
      <c r="C148"/>
      <c r="D148"/>
    </row>
    <row r="149" spans="2:4" ht="12" customHeight="1">
      <c r="B149"/>
      <c r="C149"/>
      <c r="D149"/>
    </row>
    <row r="150" spans="2:4" ht="12" customHeight="1">
      <c r="B150"/>
      <c r="C150"/>
      <c r="D150"/>
    </row>
    <row r="151" spans="2:4" ht="12" customHeight="1">
      <c r="B151"/>
      <c r="C151"/>
      <c r="D151"/>
    </row>
    <row r="166" spans="2:4" ht="12" customHeight="1">
      <c r="B166"/>
      <c r="C166"/>
      <c r="D166"/>
    </row>
    <row r="167" spans="2:4" ht="12" customHeight="1">
      <c r="B167"/>
      <c r="C167"/>
      <c r="D167"/>
    </row>
    <row r="168" spans="2:4" ht="12" customHeight="1">
      <c r="B168"/>
      <c r="C168"/>
      <c r="D168"/>
    </row>
    <row r="169" spans="2:4" ht="12" customHeight="1">
      <c r="B169"/>
      <c r="C169"/>
      <c r="D169"/>
    </row>
    <row r="170" spans="2:4" ht="12" customHeight="1">
      <c r="B170"/>
      <c r="C170"/>
      <c r="D170"/>
    </row>
    <row r="171" spans="2:4" ht="12" customHeight="1">
      <c r="B171"/>
      <c r="C171"/>
      <c r="D171"/>
    </row>
    <row r="172" spans="2:4" ht="12" customHeight="1">
      <c r="B172"/>
      <c r="C172"/>
      <c r="D172"/>
    </row>
    <row r="173" spans="2:4" ht="12" customHeight="1">
      <c r="B173"/>
      <c r="C173"/>
      <c r="D173"/>
    </row>
    <row r="174" spans="2:4" ht="12" customHeight="1">
      <c r="B174"/>
      <c r="C174"/>
      <c r="D174"/>
    </row>
    <row r="175" spans="2:4" ht="12" customHeight="1">
      <c r="B175"/>
      <c r="C175"/>
      <c r="D175"/>
    </row>
    <row r="176" spans="2:4" ht="12" customHeight="1">
      <c r="B176"/>
      <c r="C176"/>
      <c r="D176"/>
    </row>
    <row r="177" spans="2:4" ht="12" customHeight="1">
      <c r="B177"/>
      <c r="C177"/>
      <c r="D177"/>
    </row>
    <row r="178" spans="2:4" ht="12" customHeight="1">
      <c r="B178"/>
      <c r="C178"/>
      <c r="D178"/>
    </row>
    <row r="179" spans="2:4" ht="12" customHeight="1">
      <c r="B179"/>
      <c r="C179"/>
      <c r="D179"/>
    </row>
    <row r="180" spans="2:4" ht="12" customHeight="1">
      <c r="B180"/>
      <c r="C180"/>
      <c r="D180"/>
    </row>
    <row r="181" spans="2:4" ht="12" customHeight="1">
      <c r="B181"/>
      <c r="C181"/>
      <c r="D181"/>
    </row>
    <row r="182" spans="2:4" ht="12" customHeight="1">
      <c r="B182"/>
      <c r="C182"/>
      <c r="D182"/>
    </row>
    <row r="183" spans="2:4" ht="12" customHeight="1">
      <c r="B183"/>
      <c r="C183"/>
      <c r="D183"/>
    </row>
    <row r="184" spans="2:4" ht="12" customHeight="1">
      <c r="B184"/>
      <c r="C184"/>
      <c r="D184"/>
    </row>
    <row r="185" spans="2:4" ht="12" customHeight="1">
      <c r="B185"/>
      <c r="C185"/>
      <c r="D185"/>
    </row>
    <row r="186" spans="2:4" ht="12" customHeight="1">
      <c r="B186"/>
      <c r="C186"/>
      <c r="D186"/>
    </row>
    <row r="187" spans="2:4" ht="12" customHeight="1">
      <c r="B187"/>
      <c r="C187"/>
      <c r="D187"/>
    </row>
    <row r="188" spans="2:4" ht="12" customHeight="1">
      <c r="B188"/>
      <c r="C188"/>
      <c r="D188"/>
    </row>
    <row r="189" spans="2:4" ht="12" customHeight="1">
      <c r="B189"/>
      <c r="C189"/>
      <c r="D189"/>
    </row>
    <row r="190" spans="2:4" ht="12" customHeight="1">
      <c r="B190"/>
      <c r="C190"/>
      <c r="D190"/>
    </row>
    <row r="191" spans="2:4" ht="12" customHeight="1">
      <c r="B191"/>
      <c r="C191"/>
      <c r="D191"/>
    </row>
    <row r="192" spans="2:4" ht="12" customHeight="1">
      <c r="B192"/>
      <c r="C192"/>
      <c r="D192"/>
    </row>
    <row r="193" spans="2:4" ht="12" customHeight="1">
      <c r="B193"/>
      <c r="C193"/>
      <c r="D193"/>
    </row>
    <row r="194" spans="2:4" ht="12" customHeight="1">
      <c r="B194"/>
      <c r="C194"/>
      <c r="D194"/>
    </row>
    <row r="195" spans="2:4" ht="12" customHeight="1">
      <c r="B195"/>
      <c r="C195"/>
      <c r="D195"/>
    </row>
    <row r="196" spans="2:4" ht="12" customHeight="1">
      <c r="B196"/>
      <c r="C196"/>
      <c r="D196"/>
    </row>
    <row r="197" spans="2:4" ht="12" customHeight="1">
      <c r="B197"/>
      <c r="C197"/>
      <c r="D197"/>
    </row>
    <row r="198" spans="2:4" ht="12" customHeight="1">
      <c r="B198"/>
      <c r="C198"/>
      <c r="D198"/>
    </row>
    <row r="199" spans="2:4" ht="12" customHeight="1">
      <c r="B199"/>
      <c r="C199"/>
      <c r="D199"/>
    </row>
    <row r="200" spans="2:4" ht="12" customHeight="1">
      <c r="B200"/>
      <c r="C200"/>
      <c r="D200"/>
    </row>
    <row r="201" spans="2:4" ht="12" customHeight="1">
      <c r="B201"/>
      <c r="C201"/>
      <c r="D201"/>
    </row>
    <row r="202" spans="2:4" ht="12" customHeight="1">
      <c r="B202"/>
      <c r="C202"/>
      <c r="D202"/>
    </row>
    <row r="203" spans="2:4" ht="12" customHeight="1">
      <c r="B203"/>
      <c r="C203"/>
      <c r="D203"/>
    </row>
    <row r="204" spans="2:4" ht="12" customHeight="1">
      <c r="B204"/>
      <c r="C204"/>
      <c r="D204"/>
    </row>
    <row r="205" spans="2:4" ht="12" customHeight="1">
      <c r="B205"/>
      <c r="C205"/>
      <c r="D205"/>
    </row>
    <row r="206" spans="2:4" ht="12" customHeight="1">
      <c r="B206"/>
      <c r="C206"/>
      <c r="D206"/>
    </row>
    <row r="207" spans="2:4" ht="12" customHeight="1">
      <c r="B207"/>
      <c r="C207"/>
      <c r="D207"/>
    </row>
    <row r="208" spans="2:4" ht="12" customHeight="1">
      <c r="B208"/>
      <c r="C208"/>
      <c r="D208"/>
    </row>
    <row r="209" spans="2:4" ht="12" customHeight="1">
      <c r="B209"/>
      <c r="C209"/>
      <c r="D209"/>
    </row>
    <row r="210" spans="2:4" ht="12" customHeight="1">
      <c r="B210"/>
      <c r="C210"/>
      <c r="D210"/>
    </row>
    <row r="211" spans="2:4" ht="12" customHeight="1">
      <c r="B211"/>
      <c r="C211"/>
      <c r="D211"/>
    </row>
    <row r="212" spans="2:4" ht="12" customHeight="1">
      <c r="B212"/>
      <c r="C212"/>
      <c r="D212"/>
    </row>
    <row r="213" spans="2:4" ht="12" customHeight="1">
      <c r="B213"/>
      <c r="C213"/>
      <c r="D213"/>
    </row>
    <row r="214" spans="2:4" ht="12" customHeight="1">
      <c r="B214"/>
      <c r="C214"/>
      <c r="D214"/>
    </row>
    <row r="215" spans="2:4" ht="12" customHeight="1">
      <c r="B215"/>
      <c r="C215"/>
      <c r="D215"/>
    </row>
    <row r="216" spans="2:4" ht="12" customHeight="1">
      <c r="B216"/>
      <c r="C216"/>
      <c r="D216"/>
    </row>
    <row r="217" spans="2:4" ht="12" customHeight="1">
      <c r="B217"/>
      <c r="C217"/>
      <c r="D217"/>
    </row>
    <row r="218" spans="2:4" ht="12" customHeight="1">
      <c r="B218"/>
      <c r="C218"/>
      <c r="D218"/>
    </row>
    <row r="219" spans="2:4" ht="12" customHeight="1">
      <c r="B219"/>
      <c r="C219"/>
      <c r="D219"/>
    </row>
    <row r="220" spans="2:4" ht="12" customHeight="1">
      <c r="B220"/>
      <c r="C220"/>
      <c r="D220"/>
    </row>
    <row r="221" spans="2:4" ht="12" customHeight="1">
      <c r="B221"/>
      <c r="C221"/>
      <c r="D221"/>
    </row>
    <row r="222" spans="2:4" ht="12" customHeight="1">
      <c r="B222"/>
      <c r="C222"/>
      <c r="D222"/>
    </row>
    <row r="223" spans="2:4" ht="12" customHeight="1">
      <c r="B223"/>
      <c r="C223"/>
      <c r="D223"/>
    </row>
    <row r="224" spans="2:4" ht="12" customHeight="1">
      <c r="B224"/>
      <c r="C224"/>
      <c r="D224"/>
    </row>
    <row r="225" spans="2:4" ht="12" customHeight="1">
      <c r="B225"/>
      <c r="C225"/>
      <c r="D225"/>
    </row>
    <row r="226" spans="2:4" ht="12" customHeight="1">
      <c r="B226"/>
      <c r="C226"/>
      <c r="D226"/>
    </row>
    <row r="227" spans="2:4" ht="12" customHeight="1">
      <c r="B227"/>
      <c r="C227"/>
      <c r="D227"/>
    </row>
    <row r="228" spans="2:4" ht="12" customHeight="1">
      <c r="B228"/>
      <c r="C228"/>
      <c r="D228"/>
    </row>
    <row r="229" spans="2:4" ht="12" customHeight="1">
      <c r="B229"/>
      <c r="C229"/>
      <c r="D229"/>
    </row>
    <row r="230" spans="2:4" ht="12" customHeight="1">
      <c r="B230"/>
      <c r="C230"/>
      <c r="D230"/>
    </row>
    <row r="231" spans="2:4" ht="12" customHeight="1">
      <c r="B231"/>
      <c r="C231"/>
      <c r="D231"/>
    </row>
    <row r="232" spans="2:4" ht="12" customHeight="1">
      <c r="B232"/>
      <c r="C232"/>
      <c r="D232"/>
    </row>
    <row r="233" spans="2:4" ht="12" customHeight="1">
      <c r="B233"/>
      <c r="C233"/>
      <c r="D233"/>
    </row>
    <row r="237" spans="2:4" ht="12" customHeight="1">
      <c r="B237"/>
      <c r="C237"/>
      <c r="D237"/>
    </row>
  </sheetData>
  <sortState ref="A44:X48">
    <sortCondition ref="A44"/>
  </sortState>
  <mergeCells count="1">
    <mergeCell ref="A1:D1"/>
  </mergeCells>
  <phoneticPr fontId="0" type="noConversion"/>
  <pageMargins left="0.78740157480314965" right="0.78740157480314965" top="0.98425196850393704" bottom="0.78740157480314965" header="0.51181102362204722" footer="0.51181102362204722"/>
  <pageSetup paperSize="9" firstPageNumber="80" orientation="portrait" useFirstPageNumber="1" r:id="rId1"/>
  <headerFooter alignWithMargins="0">
    <oddHeader>&amp;C&amp;P</oddHeader>
    <oddFooter>&amp;C&amp;"Arial,Standard"&amp;6© Statistisches Landesamt des Freistaates Sachsen - B I 6 - j/15</oddFooter>
  </headerFooter>
  <rowBreaks count="1" manualBreakCount="1">
    <brk id="48" max="16383" man="1"/>
  </row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220" enableFormatConditionsCalculation="0">
    <tabColor rgb="FF00B050"/>
  </sheetPr>
  <dimension ref="A1:AB1444"/>
  <sheetViews>
    <sheetView showGridLines="0" zoomScaleNormal="100" workbookViewId="0">
      <selection activeCell="O32" sqref="O32"/>
    </sheetView>
  </sheetViews>
  <sheetFormatPr baseColWidth="10" defaultRowHeight="0" customHeight="1" zeroHeight="1"/>
  <cols>
    <col min="1" max="1" width="17.42578125" customWidth="1"/>
    <col min="2" max="2" width="7.140625" customWidth="1"/>
    <col min="3" max="14" width="6.42578125" customWidth="1"/>
  </cols>
  <sheetData>
    <row r="1" spans="1:28" ht="45.95" customHeight="1">
      <c r="A1" s="623" t="s">
        <v>300</v>
      </c>
      <c r="B1" s="624"/>
      <c r="C1" s="624"/>
      <c r="D1" s="624"/>
      <c r="E1" s="624"/>
      <c r="F1" s="624"/>
      <c r="G1" s="624"/>
      <c r="H1" s="624"/>
      <c r="I1" s="624"/>
      <c r="J1" s="624"/>
      <c r="K1" s="624"/>
      <c r="L1" s="624"/>
      <c r="M1" s="624"/>
    </row>
    <row r="2" spans="1:28" s="9" customFormat="1" ht="15" customHeight="1">
      <c r="A2" s="575" t="s">
        <v>232</v>
      </c>
      <c r="B2" s="543" t="s">
        <v>233</v>
      </c>
      <c r="C2" s="572" t="s">
        <v>134</v>
      </c>
      <c r="D2" s="572"/>
      <c r="E2" s="572"/>
      <c r="F2" s="572"/>
      <c r="G2" s="572"/>
      <c r="H2" s="572"/>
      <c r="I2" s="572"/>
      <c r="J2" s="572"/>
      <c r="K2" s="572"/>
      <c r="L2" s="572"/>
      <c r="M2" s="574"/>
      <c r="N2" s="160"/>
    </row>
    <row r="3" spans="1:28" s="9" customFormat="1" ht="15" customHeight="1">
      <c r="A3" s="576"/>
      <c r="B3" s="553"/>
      <c r="C3" s="24" t="s">
        <v>88</v>
      </c>
      <c r="D3" s="24">
        <v>2</v>
      </c>
      <c r="E3" s="24">
        <v>3</v>
      </c>
      <c r="F3" s="24" t="s">
        <v>89</v>
      </c>
      <c r="G3" s="24">
        <v>5</v>
      </c>
      <c r="H3" s="24">
        <v>6</v>
      </c>
      <c r="I3" s="24">
        <v>7</v>
      </c>
      <c r="J3" s="24">
        <v>8</v>
      </c>
      <c r="K3" s="24">
        <v>9</v>
      </c>
      <c r="L3" s="24">
        <v>10</v>
      </c>
      <c r="M3" s="19">
        <v>11</v>
      </c>
    </row>
    <row r="4" spans="1:28" s="9" customFormat="1" ht="25.5" customHeight="1">
      <c r="A4" s="12"/>
      <c r="B4" s="577" t="s">
        <v>187</v>
      </c>
      <c r="C4" s="578"/>
      <c r="D4" s="578"/>
      <c r="E4" s="580"/>
      <c r="F4" s="580"/>
      <c r="G4" s="577"/>
      <c r="H4" s="577"/>
      <c r="I4" s="577"/>
      <c r="J4" s="577"/>
      <c r="K4" s="577"/>
      <c r="L4" s="580"/>
      <c r="M4" s="579"/>
    </row>
    <row r="5" spans="1:28" s="1" customFormat="1" ht="13.5" customHeight="1">
      <c r="A5" s="127" t="s">
        <v>18</v>
      </c>
      <c r="B5" s="64">
        <f>SUM(C5:M5)</f>
        <v>9874</v>
      </c>
      <c r="C5" s="196">
        <v>19</v>
      </c>
      <c r="D5" s="196">
        <v>32</v>
      </c>
      <c r="E5" s="250">
        <v>554</v>
      </c>
      <c r="F5" s="250">
        <v>507</v>
      </c>
      <c r="G5" s="453">
        <v>1592</v>
      </c>
      <c r="H5" s="453">
        <v>1738</v>
      </c>
      <c r="I5" s="453">
        <v>1745</v>
      </c>
      <c r="J5" s="453">
        <v>1726</v>
      </c>
      <c r="K5" s="453">
        <v>1580</v>
      </c>
      <c r="L5" s="454">
        <v>372</v>
      </c>
      <c r="M5" s="48">
        <v>9</v>
      </c>
      <c r="O5" s="42"/>
      <c r="P5" s="42"/>
    </row>
    <row r="6" spans="1:28" s="1" customFormat="1" ht="13.5" customHeight="1">
      <c r="A6" s="127" t="s">
        <v>19</v>
      </c>
      <c r="B6" s="64">
        <f t="shared" ref="B6:B7" si="0">SUM(C6:M6)</f>
        <v>36</v>
      </c>
      <c r="C6" s="196">
        <v>0</v>
      </c>
      <c r="D6" s="196">
        <v>0</v>
      </c>
      <c r="E6" s="454">
        <v>0</v>
      </c>
      <c r="F6" s="454">
        <v>0</v>
      </c>
      <c r="G6" s="453">
        <v>0</v>
      </c>
      <c r="H6" s="453">
        <v>10</v>
      </c>
      <c r="I6" s="453">
        <v>9</v>
      </c>
      <c r="J6" s="453">
        <v>4</v>
      </c>
      <c r="K6" s="453">
        <v>9</v>
      </c>
      <c r="L6" s="454">
        <v>4</v>
      </c>
      <c r="M6" s="48">
        <v>0</v>
      </c>
      <c r="O6" s="42"/>
      <c r="P6" s="42"/>
    </row>
    <row r="7" spans="1:28" s="1" customFormat="1" ht="13.5" customHeight="1">
      <c r="A7" s="127" t="s">
        <v>20</v>
      </c>
      <c r="B7" s="64">
        <f t="shared" si="0"/>
        <v>14</v>
      </c>
      <c r="C7" s="196">
        <v>0</v>
      </c>
      <c r="D7" s="196">
        <v>6</v>
      </c>
      <c r="E7" s="454">
        <v>0</v>
      </c>
      <c r="F7" s="454">
        <v>4</v>
      </c>
      <c r="G7" s="453">
        <v>0</v>
      </c>
      <c r="H7" s="453">
        <v>0</v>
      </c>
      <c r="I7" s="453">
        <v>2</v>
      </c>
      <c r="J7" s="453">
        <v>2</v>
      </c>
      <c r="K7" s="453">
        <v>0</v>
      </c>
      <c r="L7" s="454">
        <v>0</v>
      </c>
      <c r="M7" s="48">
        <v>0</v>
      </c>
    </row>
    <row r="8" spans="1:28" s="9" customFormat="1" ht="25.5" customHeight="1">
      <c r="A8" s="12"/>
      <c r="B8" s="577" t="s">
        <v>209</v>
      </c>
      <c r="C8" s="578"/>
      <c r="D8" s="578"/>
      <c r="E8" s="580"/>
      <c r="F8" s="580"/>
      <c r="G8" s="577"/>
      <c r="H8" s="577"/>
      <c r="I8" s="577"/>
      <c r="J8" s="577"/>
      <c r="K8" s="577"/>
      <c r="L8" s="580"/>
      <c r="M8" s="579"/>
      <c r="O8"/>
      <c r="P8"/>
      <c r="Q8"/>
      <c r="R8"/>
      <c r="S8"/>
      <c r="T8"/>
      <c r="U8"/>
      <c r="V8"/>
      <c r="W8"/>
      <c r="X8"/>
      <c r="Y8"/>
      <c r="Z8"/>
      <c r="AA8"/>
      <c r="AB8"/>
    </row>
    <row r="9" spans="1:28" ht="13.5" customHeight="1">
      <c r="A9" s="39" t="s">
        <v>18</v>
      </c>
      <c r="B9" s="67">
        <f>SUM(C9:M9)</f>
        <v>9551</v>
      </c>
      <c r="C9" s="382">
        <v>5</v>
      </c>
      <c r="D9" s="382">
        <v>18</v>
      </c>
      <c r="E9" s="392">
        <v>525</v>
      </c>
      <c r="F9" s="392">
        <v>470</v>
      </c>
      <c r="G9" s="455">
        <v>1564</v>
      </c>
      <c r="H9" s="455">
        <v>1700</v>
      </c>
      <c r="I9" s="455">
        <v>1689</v>
      </c>
      <c r="J9" s="455">
        <v>1687</v>
      </c>
      <c r="K9" s="455">
        <v>1542</v>
      </c>
      <c r="L9" s="391">
        <v>351</v>
      </c>
      <c r="M9" s="63">
        <v>0</v>
      </c>
    </row>
    <row r="10" spans="1:28" ht="13.5" customHeight="1">
      <c r="A10" s="39" t="s">
        <v>19</v>
      </c>
      <c r="B10" s="67">
        <f t="shared" ref="B10" si="1">SUM(C10:M10)</f>
        <v>36</v>
      </c>
      <c r="C10" s="382">
        <v>0</v>
      </c>
      <c r="D10" s="382">
        <v>0</v>
      </c>
      <c r="E10" s="391">
        <v>0</v>
      </c>
      <c r="F10" s="391">
        <v>0</v>
      </c>
      <c r="G10" s="455">
        <v>0</v>
      </c>
      <c r="H10" s="455">
        <v>10</v>
      </c>
      <c r="I10" s="455">
        <v>9</v>
      </c>
      <c r="J10" s="455">
        <v>4</v>
      </c>
      <c r="K10" s="455">
        <v>9</v>
      </c>
      <c r="L10" s="391">
        <v>4</v>
      </c>
      <c r="M10" s="63">
        <v>0</v>
      </c>
    </row>
    <row r="11" spans="1:28" ht="13.5" customHeight="1">
      <c r="A11" s="39" t="s">
        <v>20</v>
      </c>
      <c r="B11" s="67">
        <f t="shared" ref="B11" si="2">SUM(C11:M11)</f>
        <v>4</v>
      </c>
      <c r="C11" s="382">
        <v>0</v>
      </c>
      <c r="D11" s="382">
        <v>0</v>
      </c>
      <c r="E11" s="391">
        <v>0</v>
      </c>
      <c r="F11" s="391">
        <v>0</v>
      </c>
      <c r="G11" s="455">
        <v>0</v>
      </c>
      <c r="H11" s="455">
        <v>0</v>
      </c>
      <c r="I11" s="455">
        <v>2</v>
      </c>
      <c r="J11" s="455">
        <v>2</v>
      </c>
      <c r="K11" s="455">
        <v>0</v>
      </c>
      <c r="L11" s="391">
        <v>0</v>
      </c>
      <c r="M11" s="63">
        <v>0</v>
      </c>
    </row>
    <row r="12" spans="1:28" s="9" customFormat="1" ht="25.5" customHeight="1">
      <c r="A12" s="12"/>
      <c r="B12" s="577" t="s">
        <v>208</v>
      </c>
      <c r="C12" s="578"/>
      <c r="D12" s="578"/>
      <c r="E12" s="580"/>
      <c r="F12" s="580"/>
      <c r="G12" s="577"/>
      <c r="H12" s="577"/>
      <c r="I12" s="577"/>
      <c r="J12" s="577"/>
      <c r="K12" s="577"/>
      <c r="L12" s="580"/>
      <c r="M12" s="579"/>
      <c r="O12"/>
      <c r="P12"/>
      <c r="Q12"/>
      <c r="R12"/>
      <c r="S12"/>
      <c r="T12"/>
      <c r="U12"/>
      <c r="V12"/>
      <c r="W12"/>
      <c r="X12"/>
      <c r="Y12"/>
      <c r="Z12"/>
      <c r="AA12"/>
      <c r="AB12"/>
    </row>
    <row r="13" spans="1:28" ht="13.5" customHeight="1">
      <c r="A13" s="39" t="s">
        <v>18</v>
      </c>
      <c r="B13" s="67">
        <f>SUM(C13:M13)</f>
        <v>323</v>
      </c>
      <c r="C13" s="382">
        <v>14</v>
      </c>
      <c r="D13" s="382">
        <v>14</v>
      </c>
      <c r="E13" s="392">
        <v>29</v>
      </c>
      <c r="F13" s="392">
        <v>37</v>
      </c>
      <c r="G13" s="455">
        <v>28</v>
      </c>
      <c r="H13" s="455">
        <v>38</v>
      </c>
      <c r="I13" s="455">
        <v>56</v>
      </c>
      <c r="J13" s="455">
        <v>39</v>
      </c>
      <c r="K13" s="455">
        <v>38</v>
      </c>
      <c r="L13" s="391">
        <v>21</v>
      </c>
      <c r="M13" s="63">
        <v>9</v>
      </c>
    </row>
    <row r="14" spans="1:28" ht="13.5" customHeight="1">
      <c r="A14" s="39" t="s">
        <v>19</v>
      </c>
      <c r="B14" s="67">
        <f t="shared" ref="B14:B15" si="3">SUM(C14:M14)</f>
        <v>0</v>
      </c>
      <c r="C14" s="382">
        <v>0</v>
      </c>
      <c r="D14" s="382">
        <v>0</v>
      </c>
      <c r="E14" s="391">
        <v>0</v>
      </c>
      <c r="F14" s="391">
        <v>0</v>
      </c>
      <c r="G14" s="455">
        <v>0</v>
      </c>
      <c r="H14" s="455">
        <v>0</v>
      </c>
      <c r="I14" s="455">
        <v>0</v>
      </c>
      <c r="J14" s="455">
        <v>0</v>
      </c>
      <c r="K14" s="455">
        <v>0</v>
      </c>
      <c r="L14" s="391">
        <v>0</v>
      </c>
      <c r="M14" s="63">
        <v>0</v>
      </c>
      <c r="O14" s="44"/>
      <c r="P14" s="44"/>
    </row>
    <row r="15" spans="1:28" ht="13.5" customHeight="1">
      <c r="A15" s="39" t="s">
        <v>20</v>
      </c>
      <c r="B15" s="67">
        <f t="shared" si="3"/>
        <v>10</v>
      </c>
      <c r="C15" s="382">
        <v>0</v>
      </c>
      <c r="D15" s="382">
        <v>6</v>
      </c>
      <c r="E15" s="391">
        <v>0</v>
      </c>
      <c r="F15" s="391">
        <v>4</v>
      </c>
      <c r="G15" s="455">
        <v>0</v>
      </c>
      <c r="H15" s="455">
        <v>0</v>
      </c>
      <c r="I15" s="455">
        <v>0</v>
      </c>
      <c r="J15" s="455">
        <v>0</v>
      </c>
      <c r="K15" s="455">
        <v>0</v>
      </c>
      <c r="L15" s="391">
        <v>0</v>
      </c>
      <c r="M15" s="63">
        <v>0</v>
      </c>
      <c r="O15" s="44"/>
      <c r="P15" s="44"/>
    </row>
    <row r="16" spans="1:28" s="46" customFormat="1" ht="24" customHeight="1">
      <c r="A16" s="71" t="s">
        <v>185</v>
      </c>
      <c r="B16" s="72"/>
      <c r="C16" s="72"/>
      <c r="D16" s="72"/>
    </row>
    <row r="17" spans="1:13" s="46" customFormat="1" ht="11.25">
      <c r="A17" s="71" t="s">
        <v>28</v>
      </c>
      <c r="B17" s="72"/>
      <c r="C17" s="72"/>
      <c r="D17" s="72"/>
    </row>
    <row r="18" spans="1:13" s="9" customFormat="1" ht="11.25">
      <c r="A18" s="17" t="s">
        <v>177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</row>
    <row r="19" spans="1:13" ht="12"/>
    <row r="20" spans="1:13" ht="12" customHeight="1"/>
    <row r="21" spans="1:13" ht="12" customHeight="1"/>
    <row r="22" spans="1:13" ht="12" customHeight="1"/>
    <row r="23" spans="1:13" ht="12" customHeight="1"/>
    <row r="24" spans="1:13" ht="12" customHeight="1"/>
    <row r="25" spans="1:13" ht="12" customHeight="1"/>
    <row r="26" spans="1:13" ht="12" customHeight="1"/>
    <row r="27" spans="1:13" ht="12" customHeight="1"/>
    <row r="28" spans="1:13" ht="12" customHeight="1"/>
    <row r="29" spans="1:13" ht="12" customHeight="1"/>
    <row r="30" spans="1:13" ht="12" customHeight="1"/>
    <row r="31" spans="1:13" ht="12" customHeight="1"/>
    <row r="32" spans="1:13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0" hidden="1" customHeight="1"/>
    <row r="86" ht="0" hidden="1" customHeight="1"/>
    <row r="87" ht="0" hidden="1" customHeight="1"/>
    <row r="88" ht="0" hidden="1" customHeight="1"/>
    <row r="89" ht="0" hidden="1" customHeight="1"/>
    <row r="90" ht="0" hidden="1" customHeight="1"/>
    <row r="91" ht="0" hidden="1" customHeight="1"/>
    <row r="92" ht="0" hidden="1" customHeight="1"/>
    <row r="93" ht="0" hidden="1" customHeight="1"/>
    <row r="94" ht="0" hidden="1" customHeight="1"/>
    <row r="95" ht="0" hidden="1" customHeight="1"/>
    <row r="96" ht="0" hidden="1" customHeight="1"/>
    <row r="97" ht="0" hidden="1" customHeight="1"/>
    <row r="98" ht="0" hidden="1" customHeight="1"/>
    <row r="99" ht="0" hidden="1" customHeight="1"/>
    <row r="100" ht="0" hidden="1" customHeight="1"/>
    <row r="101" ht="0" hidden="1" customHeight="1"/>
    <row r="102" ht="0" hidden="1" customHeight="1"/>
    <row r="103" ht="0" hidden="1" customHeight="1"/>
    <row r="104" ht="0" hidden="1" customHeight="1"/>
    <row r="105" ht="0" hidden="1" customHeight="1"/>
    <row r="106" ht="0" hidden="1" customHeight="1"/>
    <row r="107" ht="0" hidden="1" customHeight="1"/>
    <row r="108" ht="0" hidden="1" customHeight="1"/>
    <row r="109" ht="0" hidden="1" customHeight="1"/>
    <row r="110" ht="0" hidden="1" customHeight="1"/>
    <row r="111" ht="0" hidden="1" customHeight="1"/>
    <row r="112" ht="0" hidden="1" customHeight="1"/>
    <row r="113" ht="0" hidden="1" customHeight="1"/>
    <row r="114" ht="0" hidden="1" customHeight="1"/>
    <row r="115" ht="0" hidden="1" customHeight="1"/>
    <row r="116" ht="0" hidden="1" customHeight="1"/>
    <row r="117" ht="0" hidden="1" customHeight="1"/>
    <row r="118" ht="0" hidden="1" customHeight="1"/>
    <row r="119" ht="0" hidden="1" customHeight="1"/>
    <row r="120" ht="0" hidden="1" customHeight="1"/>
    <row r="121" ht="0" hidden="1" customHeight="1"/>
    <row r="122" ht="0" hidden="1" customHeight="1"/>
    <row r="123" ht="0" hidden="1" customHeight="1"/>
    <row r="124" ht="0" hidden="1" customHeight="1"/>
    <row r="125" ht="0" hidden="1" customHeight="1"/>
    <row r="126" ht="0" hidden="1" customHeight="1"/>
    <row r="127" ht="0" hidden="1" customHeight="1"/>
    <row r="128" ht="0" hidden="1" customHeight="1"/>
    <row r="129" ht="0" hidden="1" customHeight="1"/>
    <row r="130" ht="0" hidden="1" customHeight="1"/>
    <row r="131" ht="0" hidden="1" customHeight="1"/>
    <row r="132" ht="0" hidden="1" customHeight="1"/>
    <row r="133" ht="0" hidden="1" customHeight="1"/>
    <row r="134" ht="0" hidden="1" customHeight="1"/>
    <row r="135" ht="0" hidden="1" customHeight="1"/>
    <row r="136" ht="0" hidden="1" customHeight="1"/>
    <row r="137" ht="0" hidden="1" customHeight="1"/>
    <row r="138" ht="0" hidden="1" customHeight="1"/>
    <row r="139" ht="0" hidden="1" customHeight="1"/>
    <row r="140" ht="0" hidden="1" customHeight="1"/>
    <row r="141" ht="0" hidden="1" customHeight="1"/>
    <row r="142" ht="0" hidden="1" customHeight="1"/>
    <row r="143" ht="0" hidden="1" customHeight="1"/>
    <row r="144" ht="0" hidden="1" customHeight="1"/>
    <row r="145" ht="0" hidden="1" customHeight="1"/>
    <row r="146" ht="0" hidden="1" customHeight="1"/>
    <row r="147" ht="0" hidden="1" customHeight="1"/>
    <row r="148" ht="0" hidden="1" customHeight="1"/>
    <row r="149" ht="0" hidden="1" customHeight="1"/>
    <row r="150" ht="0" hidden="1" customHeight="1"/>
    <row r="151" ht="0" hidden="1" customHeight="1"/>
    <row r="152" ht="0" hidden="1" customHeight="1"/>
    <row r="153" ht="0" hidden="1" customHeight="1"/>
    <row r="154" ht="0" hidden="1" customHeight="1"/>
    <row r="155" ht="0" hidden="1" customHeight="1"/>
    <row r="156" ht="0" hidden="1" customHeight="1"/>
    <row r="157" ht="0" hidden="1" customHeight="1"/>
    <row r="158" ht="0" hidden="1" customHeight="1"/>
    <row r="159" ht="0" hidden="1" customHeight="1"/>
    <row r="160" ht="0" hidden="1" customHeight="1"/>
    <row r="161" ht="0" hidden="1" customHeight="1"/>
    <row r="162" ht="0" hidden="1" customHeight="1"/>
    <row r="163" ht="0" hidden="1" customHeight="1"/>
    <row r="164" ht="0" hidden="1" customHeight="1"/>
    <row r="165" ht="0" hidden="1" customHeight="1"/>
    <row r="166" ht="0" hidden="1" customHeight="1"/>
    <row r="167" ht="0" hidden="1" customHeight="1"/>
    <row r="168" ht="0" hidden="1" customHeight="1"/>
    <row r="169" ht="0" hidden="1" customHeight="1"/>
    <row r="170" ht="0" hidden="1" customHeight="1"/>
    <row r="171" ht="0" hidden="1" customHeight="1"/>
    <row r="172" ht="0" hidden="1" customHeight="1"/>
    <row r="173" ht="0" hidden="1" customHeight="1"/>
    <row r="174" ht="0" hidden="1" customHeight="1"/>
    <row r="175" ht="0" hidden="1" customHeight="1"/>
    <row r="176" ht="0" hidden="1" customHeight="1"/>
    <row r="177" ht="0" hidden="1" customHeight="1"/>
    <row r="178" ht="0" hidden="1" customHeight="1"/>
    <row r="179" ht="0" hidden="1" customHeight="1"/>
    <row r="180" ht="0" hidden="1" customHeight="1"/>
    <row r="181" ht="0" hidden="1" customHeight="1"/>
    <row r="182" ht="0" hidden="1" customHeight="1"/>
    <row r="183" ht="0" hidden="1" customHeight="1"/>
    <row r="184" ht="0" hidden="1" customHeight="1"/>
    <row r="185" ht="0" hidden="1" customHeight="1"/>
    <row r="186" ht="0" hidden="1" customHeight="1"/>
    <row r="187" ht="0" hidden="1" customHeight="1"/>
    <row r="188" ht="0" hidden="1" customHeight="1"/>
    <row r="189" ht="0" hidden="1" customHeight="1"/>
    <row r="190" ht="0" hidden="1" customHeight="1"/>
    <row r="191" ht="0" hidden="1" customHeight="1"/>
    <row r="192" ht="0" hidden="1" customHeight="1"/>
    <row r="193" ht="0" hidden="1" customHeight="1"/>
    <row r="194" ht="0" hidden="1" customHeight="1"/>
    <row r="195" ht="0" hidden="1" customHeight="1"/>
    <row r="196" ht="0" hidden="1" customHeight="1"/>
    <row r="197" ht="0" hidden="1" customHeight="1"/>
    <row r="198" ht="0" hidden="1" customHeight="1"/>
    <row r="199" ht="0" hidden="1" customHeight="1"/>
    <row r="200" ht="0" hidden="1" customHeight="1"/>
    <row r="201" ht="0" hidden="1" customHeight="1"/>
    <row r="202" ht="0" hidden="1" customHeight="1"/>
    <row r="203" ht="0" hidden="1" customHeight="1"/>
    <row r="204" ht="0" hidden="1" customHeight="1"/>
    <row r="205" ht="0" hidden="1" customHeight="1"/>
    <row r="206" ht="0" hidden="1" customHeight="1"/>
    <row r="207" ht="0" hidden="1" customHeight="1"/>
    <row r="208" ht="0" hidden="1" customHeight="1"/>
    <row r="209" ht="0" hidden="1" customHeight="1"/>
    <row r="210" ht="0" hidden="1" customHeight="1"/>
    <row r="211" ht="0" hidden="1" customHeight="1"/>
    <row r="212" ht="0" hidden="1" customHeight="1"/>
    <row r="213" ht="0" hidden="1" customHeight="1"/>
    <row r="214" ht="0" hidden="1" customHeight="1"/>
    <row r="215" ht="0" hidden="1" customHeight="1"/>
    <row r="216" ht="0" hidden="1" customHeight="1"/>
    <row r="217" ht="0" hidden="1" customHeight="1"/>
    <row r="218" ht="0" hidden="1" customHeight="1"/>
    <row r="219" ht="0" hidden="1" customHeight="1"/>
    <row r="220" ht="0" hidden="1" customHeight="1"/>
    <row r="221" ht="0" hidden="1" customHeight="1"/>
    <row r="222" ht="0" hidden="1" customHeight="1"/>
    <row r="223" ht="0" hidden="1" customHeight="1"/>
    <row r="224" ht="0" hidden="1" customHeight="1"/>
    <row r="225" ht="0" hidden="1" customHeight="1"/>
    <row r="226" ht="0" hidden="1" customHeight="1"/>
    <row r="227" ht="0" hidden="1" customHeight="1"/>
    <row r="228" ht="0" hidden="1" customHeight="1"/>
    <row r="229" ht="0" hidden="1" customHeight="1"/>
    <row r="230" ht="0" hidden="1" customHeight="1"/>
    <row r="231" ht="0" hidden="1" customHeight="1"/>
    <row r="232" ht="0" hidden="1" customHeight="1"/>
    <row r="233" ht="0" hidden="1" customHeight="1"/>
    <row r="234" ht="0" hidden="1" customHeight="1"/>
    <row r="235" ht="0" hidden="1" customHeight="1"/>
    <row r="236" ht="0" hidden="1" customHeight="1"/>
    <row r="237" ht="0" hidden="1" customHeight="1"/>
    <row r="238" ht="0" hidden="1" customHeight="1"/>
    <row r="239" ht="0" hidden="1" customHeight="1"/>
    <row r="240" ht="0" hidden="1" customHeight="1"/>
    <row r="241" ht="0" hidden="1" customHeight="1"/>
    <row r="242" ht="0" hidden="1" customHeight="1"/>
    <row r="243" ht="0" hidden="1" customHeight="1"/>
    <row r="244" ht="0" hidden="1" customHeight="1"/>
    <row r="245" ht="0" hidden="1" customHeight="1"/>
    <row r="246" ht="0" hidden="1" customHeight="1"/>
    <row r="247" ht="0" hidden="1" customHeight="1"/>
    <row r="248" ht="0" hidden="1" customHeight="1"/>
    <row r="249" ht="0" hidden="1" customHeight="1"/>
    <row r="250" ht="0" hidden="1" customHeight="1"/>
    <row r="251" ht="0" hidden="1" customHeight="1"/>
    <row r="252" ht="0" hidden="1" customHeight="1"/>
    <row r="253" ht="0" hidden="1" customHeight="1"/>
    <row r="254" ht="0" hidden="1" customHeight="1"/>
    <row r="255" ht="0" hidden="1" customHeight="1"/>
    <row r="256" ht="0" hidden="1" customHeight="1"/>
    <row r="257" ht="0" hidden="1" customHeight="1"/>
    <row r="258" ht="0" hidden="1" customHeight="1"/>
    <row r="259" ht="0" hidden="1" customHeight="1"/>
    <row r="260" ht="0" hidden="1" customHeight="1"/>
    <row r="261" ht="0" hidden="1" customHeight="1"/>
    <row r="262" ht="0" hidden="1" customHeight="1"/>
    <row r="263" ht="0" hidden="1" customHeight="1"/>
    <row r="264" ht="0" hidden="1" customHeight="1"/>
    <row r="265" ht="0" hidden="1" customHeight="1"/>
    <row r="266" ht="0" hidden="1" customHeight="1"/>
    <row r="267" ht="0" hidden="1" customHeight="1"/>
    <row r="268" ht="0" hidden="1" customHeight="1"/>
    <row r="269" ht="0" hidden="1" customHeight="1"/>
    <row r="270" ht="0" hidden="1" customHeight="1"/>
    <row r="271" ht="0" hidden="1" customHeight="1"/>
    <row r="272" ht="0" hidden="1" customHeight="1"/>
    <row r="273" ht="0" hidden="1" customHeight="1"/>
    <row r="274" ht="0" hidden="1" customHeight="1"/>
    <row r="275" ht="0" hidden="1" customHeight="1"/>
    <row r="276" ht="0" hidden="1" customHeight="1"/>
    <row r="277" ht="0" hidden="1" customHeight="1"/>
    <row r="278" ht="0" hidden="1" customHeight="1"/>
    <row r="279" ht="0" hidden="1" customHeight="1"/>
    <row r="280" ht="0" hidden="1" customHeight="1"/>
    <row r="281" ht="0" hidden="1" customHeight="1"/>
    <row r="282" ht="0" hidden="1" customHeight="1"/>
    <row r="283" ht="0" hidden="1" customHeight="1"/>
    <row r="284" ht="0" hidden="1" customHeight="1"/>
    <row r="285" ht="0" hidden="1" customHeight="1"/>
    <row r="286" ht="0" hidden="1" customHeight="1"/>
    <row r="287" ht="0" hidden="1" customHeight="1"/>
    <row r="288" ht="0" hidden="1" customHeight="1"/>
    <row r="289" ht="0" hidden="1" customHeight="1"/>
    <row r="290" ht="0" hidden="1" customHeight="1"/>
    <row r="291" ht="0" hidden="1" customHeight="1"/>
    <row r="292" ht="0" hidden="1" customHeight="1"/>
    <row r="293" ht="0" hidden="1" customHeight="1"/>
    <row r="294" ht="0" hidden="1" customHeight="1"/>
    <row r="295" ht="0" hidden="1" customHeight="1"/>
    <row r="296" ht="0" hidden="1" customHeight="1"/>
    <row r="297" ht="0" hidden="1" customHeight="1"/>
    <row r="298" ht="0" hidden="1" customHeight="1"/>
    <row r="299" ht="0" hidden="1" customHeight="1"/>
    <row r="300" ht="0" hidden="1" customHeight="1"/>
    <row r="301" ht="0" hidden="1" customHeight="1"/>
    <row r="302" ht="0" hidden="1" customHeight="1"/>
    <row r="303" ht="0" hidden="1" customHeight="1"/>
    <row r="304" ht="0" hidden="1" customHeight="1"/>
    <row r="305" ht="0" hidden="1" customHeight="1"/>
    <row r="306" ht="0" hidden="1" customHeight="1"/>
    <row r="307" ht="0" hidden="1" customHeight="1"/>
    <row r="308" ht="0" hidden="1" customHeight="1"/>
    <row r="309" ht="0" hidden="1" customHeight="1"/>
    <row r="310" ht="0" hidden="1" customHeight="1"/>
    <row r="311" ht="0" hidden="1" customHeight="1"/>
    <row r="312" ht="0" hidden="1" customHeight="1"/>
    <row r="313" ht="0" hidden="1" customHeight="1"/>
    <row r="314" ht="0" hidden="1" customHeight="1"/>
    <row r="315" ht="0" hidden="1" customHeight="1"/>
    <row r="316" ht="0" hidden="1" customHeight="1"/>
    <row r="317" ht="0" hidden="1" customHeight="1"/>
    <row r="318" ht="0" hidden="1" customHeight="1"/>
    <row r="319" ht="0" hidden="1" customHeight="1"/>
    <row r="320" ht="0" hidden="1" customHeight="1"/>
    <row r="321" ht="0" hidden="1" customHeight="1"/>
    <row r="322" ht="0" hidden="1" customHeight="1"/>
    <row r="323" ht="0" hidden="1" customHeight="1"/>
    <row r="324" ht="0" hidden="1" customHeight="1"/>
    <row r="325" ht="0" hidden="1" customHeight="1"/>
    <row r="326" ht="0" hidden="1" customHeight="1"/>
    <row r="327" ht="0" hidden="1" customHeight="1"/>
    <row r="328" ht="0" hidden="1" customHeight="1"/>
    <row r="329" ht="0" hidden="1" customHeight="1"/>
    <row r="330" ht="0" hidden="1" customHeight="1"/>
    <row r="331" ht="0" hidden="1" customHeight="1"/>
    <row r="332" ht="0" hidden="1" customHeight="1"/>
    <row r="333" ht="0" hidden="1" customHeight="1"/>
    <row r="334" ht="0" hidden="1" customHeight="1"/>
    <row r="335" ht="0" hidden="1" customHeight="1"/>
    <row r="336" ht="0" hidden="1" customHeight="1"/>
    <row r="337" ht="0" hidden="1" customHeight="1"/>
    <row r="338" ht="0" hidden="1" customHeight="1"/>
    <row r="339" ht="0" hidden="1" customHeight="1"/>
    <row r="340" ht="0" hidden="1" customHeight="1"/>
    <row r="341" ht="0" hidden="1" customHeight="1"/>
    <row r="342" ht="0" hidden="1" customHeight="1"/>
    <row r="343" ht="0" hidden="1" customHeight="1"/>
    <row r="344" ht="0" hidden="1" customHeight="1"/>
    <row r="345" ht="0" hidden="1" customHeight="1"/>
    <row r="346" ht="0" hidden="1" customHeight="1"/>
    <row r="347" ht="0" hidden="1" customHeight="1"/>
    <row r="348" ht="0" hidden="1" customHeight="1"/>
    <row r="349" ht="0" hidden="1" customHeight="1"/>
    <row r="350" ht="0" hidden="1" customHeight="1"/>
    <row r="351" ht="0" hidden="1" customHeight="1"/>
    <row r="352" ht="0" hidden="1" customHeight="1"/>
    <row r="353" ht="0" hidden="1" customHeight="1"/>
    <row r="354" ht="0" hidden="1" customHeight="1"/>
    <row r="355" ht="0" hidden="1" customHeight="1"/>
    <row r="356" ht="0" hidden="1" customHeight="1"/>
    <row r="357" ht="0" hidden="1" customHeight="1"/>
    <row r="358" ht="0" hidden="1" customHeight="1"/>
    <row r="359" ht="0" hidden="1" customHeight="1"/>
    <row r="360" ht="0" hidden="1" customHeight="1"/>
    <row r="361" ht="0" hidden="1" customHeight="1"/>
    <row r="362" ht="0" hidden="1" customHeight="1"/>
    <row r="363" ht="0" hidden="1" customHeight="1"/>
    <row r="364" ht="0" hidden="1" customHeight="1"/>
    <row r="365" ht="0" hidden="1" customHeight="1"/>
    <row r="366" ht="0" hidden="1" customHeight="1"/>
    <row r="367" ht="0" hidden="1" customHeight="1"/>
    <row r="368" ht="0" hidden="1" customHeight="1"/>
    <row r="369" ht="0" hidden="1" customHeight="1"/>
    <row r="370" ht="0" hidden="1" customHeight="1"/>
    <row r="371" ht="0" hidden="1" customHeight="1"/>
    <row r="372" ht="0" hidden="1" customHeight="1"/>
    <row r="373" ht="0" hidden="1" customHeight="1"/>
    <row r="374" ht="0" hidden="1" customHeight="1"/>
    <row r="375" ht="0" hidden="1" customHeight="1"/>
    <row r="376" ht="0" hidden="1" customHeight="1"/>
    <row r="377" ht="0" hidden="1" customHeight="1"/>
    <row r="378" ht="0" hidden="1" customHeight="1"/>
    <row r="379" ht="0" hidden="1" customHeight="1"/>
    <row r="380" ht="0" hidden="1" customHeight="1"/>
    <row r="381" ht="0" hidden="1" customHeight="1"/>
    <row r="382" ht="0" hidden="1" customHeight="1"/>
    <row r="383" ht="0" hidden="1" customHeight="1"/>
    <row r="384" ht="0" hidden="1" customHeight="1"/>
    <row r="385" ht="0" hidden="1" customHeight="1"/>
    <row r="386" ht="0" hidden="1" customHeight="1"/>
    <row r="387" ht="0" hidden="1" customHeight="1"/>
    <row r="388" ht="0" hidden="1" customHeight="1"/>
    <row r="389" ht="0" hidden="1" customHeight="1"/>
    <row r="390" ht="0" hidden="1" customHeight="1"/>
    <row r="391" ht="0" hidden="1" customHeight="1"/>
    <row r="392" ht="0" hidden="1" customHeight="1"/>
    <row r="393" ht="0" hidden="1" customHeight="1"/>
    <row r="394" ht="0" hidden="1" customHeight="1"/>
    <row r="395" ht="0" hidden="1" customHeight="1"/>
    <row r="396" ht="0" hidden="1" customHeight="1"/>
    <row r="397" ht="0" hidden="1" customHeight="1"/>
    <row r="398" ht="0" hidden="1" customHeight="1"/>
    <row r="399" ht="0" hidden="1" customHeight="1"/>
    <row r="400" ht="0" hidden="1" customHeight="1"/>
    <row r="401" ht="0" hidden="1" customHeight="1"/>
    <row r="402" ht="0" hidden="1" customHeight="1"/>
    <row r="403" ht="0" hidden="1" customHeight="1"/>
    <row r="404" ht="0" hidden="1" customHeight="1"/>
    <row r="405" ht="0" hidden="1" customHeight="1"/>
    <row r="406" ht="0" hidden="1" customHeight="1"/>
    <row r="407" ht="0" hidden="1" customHeight="1"/>
    <row r="408" ht="0" hidden="1" customHeight="1"/>
    <row r="409" ht="0" hidden="1" customHeight="1"/>
    <row r="410" ht="0" hidden="1" customHeight="1"/>
    <row r="411" ht="0" hidden="1" customHeight="1"/>
    <row r="412" ht="0" hidden="1" customHeight="1"/>
    <row r="413" ht="0" hidden="1" customHeight="1"/>
    <row r="414" ht="0" hidden="1" customHeight="1"/>
    <row r="415" ht="0" hidden="1" customHeight="1"/>
    <row r="416" ht="0" hidden="1" customHeight="1"/>
    <row r="417" ht="0" hidden="1" customHeight="1"/>
    <row r="418" ht="0" hidden="1" customHeight="1"/>
    <row r="419" ht="0" hidden="1" customHeight="1"/>
    <row r="420" ht="0" hidden="1" customHeight="1"/>
    <row r="421" ht="0" hidden="1" customHeight="1"/>
    <row r="422" ht="0" hidden="1" customHeight="1"/>
    <row r="423" ht="0" hidden="1" customHeight="1"/>
    <row r="424" ht="0" hidden="1" customHeight="1"/>
    <row r="425" ht="0" hidden="1" customHeight="1"/>
    <row r="426" ht="0" hidden="1" customHeight="1"/>
    <row r="427" ht="0" hidden="1" customHeight="1"/>
    <row r="428" ht="0" hidden="1" customHeight="1"/>
    <row r="429" ht="0" hidden="1" customHeight="1"/>
    <row r="430" ht="0" hidden="1" customHeight="1"/>
    <row r="431" ht="0" hidden="1" customHeight="1"/>
    <row r="432" ht="0" hidden="1" customHeight="1"/>
    <row r="433" ht="0" hidden="1" customHeight="1"/>
    <row r="434" ht="0" hidden="1" customHeight="1"/>
    <row r="435" ht="0" hidden="1" customHeight="1"/>
    <row r="436" ht="0" hidden="1" customHeight="1"/>
    <row r="437" ht="0" hidden="1" customHeight="1"/>
    <row r="438" ht="0" hidden="1" customHeight="1"/>
    <row r="439" ht="0" hidden="1" customHeight="1"/>
    <row r="440" ht="0" hidden="1" customHeight="1"/>
    <row r="441" ht="0" hidden="1" customHeight="1"/>
    <row r="442" ht="0" hidden="1" customHeight="1"/>
    <row r="443" ht="0" hidden="1" customHeight="1"/>
    <row r="444" ht="0" hidden="1" customHeight="1"/>
    <row r="445" ht="0" hidden="1" customHeight="1"/>
    <row r="446" ht="0" hidden="1" customHeight="1"/>
    <row r="447" ht="0" hidden="1" customHeight="1"/>
    <row r="448" ht="0" hidden="1" customHeight="1"/>
    <row r="449" ht="0" hidden="1" customHeight="1"/>
    <row r="450" ht="0" hidden="1" customHeight="1"/>
    <row r="451" ht="0" hidden="1" customHeight="1"/>
    <row r="452" ht="0" hidden="1" customHeight="1"/>
    <row r="453" ht="0" hidden="1" customHeight="1"/>
    <row r="454" ht="0" hidden="1" customHeight="1"/>
    <row r="455" ht="0" hidden="1" customHeight="1"/>
    <row r="456" ht="0" hidden="1" customHeight="1"/>
    <row r="457" ht="0" hidden="1" customHeight="1"/>
    <row r="458" ht="0" hidden="1" customHeight="1"/>
    <row r="459" ht="0" hidden="1" customHeight="1"/>
    <row r="460" ht="0" hidden="1" customHeight="1"/>
    <row r="461" ht="0" hidden="1" customHeight="1"/>
    <row r="462" ht="0" hidden="1" customHeight="1"/>
    <row r="463" ht="0" hidden="1" customHeight="1"/>
    <row r="464" ht="0" hidden="1" customHeight="1"/>
    <row r="465" ht="0" hidden="1" customHeight="1"/>
    <row r="466" ht="0" hidden="1" customHeight="1"/>
    <row r="467" ht="0" hidden="1" customHeight="1"/>
    <row r="468" ht="0" hidden="1" customHeight="1"/>
    <row r="469" ht="0" hidden="1" customHeight="1"/>
    <row r="470" ht="0" hidden="1" customHeight="1"/>
    <row r="471" ht="0" hidden="1" customHeight="1"/>
    <row r="472" ht="0" hidden="1" customHeight="1"/>
    <row r="473" ht="0" hidden="1" customHeight="1"/>
    <row r="474" ht="0" hidden="1" customHeight="1"/>
    <row r="475" ht="0" hidden="1" customHeight="1"/>
    <row r="476" ht="0" hidden="1" customHeight="1"/>
    <row r="477" ht="0" hidden="1" customHeight="1"/>
    <row r="478" ht="0" hidden="1" customHeight="1"/>
    <row r="479" ht="0" hidden="1" customHeight="1"/>
    <row r="480" ht="0" hidden="1" customHeight="1"/>
    <row r="481" ht="0" hidden="1" customHeight="1"/>
    <row r="482" ht="0" hidden="1" customHeight="1"/>
    <row r="483" ht="0" hidden="1" customHeight="1"/>
    <row r="484" ht="0" hidden="1" customHeight="1"/>
    <row r="485" ht="0" hidden="1" customHeight="1"/>
    <row r="486" ht="0" hidden="1" customHeight="1"/>
    <row r="487" ht="0" hidden="1" customHeight="1"/>
    <row r="488" ht="0" hidden="1" customHeight="1"/>
    <row r="489" ht="0" hidden="1" customHeight="1"/>
    <row r="490" ht="0" hidden="1" customHeight="1"/>
    <row r="491" ht="0" hidden="1" customHeight="1"/>
    <row r="492" ht="0" hidden="1" customHeight="1"/>
    <row r="493" ht="0" hidden="1" customHeight="1"/>
    <row r="494" ht="0" hidden="1" customHeight="1"/>
    <row r="495" ht="0" hidden="1" customHeight="1"/>
    <row r="496" ht="0" hidden="1" customHeight="1"/>
    <row r="497" ht="0" hidden="1" customHeight="1"/>
    <row r="498" ht="0" hidden="1" customHeight="1"/>
    <row r="499" ht="0" hidden="1" customHeight="1"/>
    <row r="500" ht="0" hidden="1" customHeight="1"/>
    <row r="501" ht="0" hidden="1" customHeight="1"/>
    <row r="502" ht="0" hidden="1" customHeight="1"/>
    <row r="503" ht="0" hidden="1" customHeight="1"/>
    <row r="504" ht="0" hidden="1" customHeight="1"/>
    <row r="505" ht="0" hidden="1" customHeight="1"/>
    <row r="506" ht="0" hidden="1" customHeight="1"/>
    <row r="507" ht="0" hidden="1" customHeight="1"/>
    <row r="508" ht="0" hidden="1" customHeight="1"/>
    <row r="509" ht="0" hidden="1" customHeight="1"/>
    <row r="510" ht="0" hidden="1" customHeight="1"/>
    <row r="511" ht="0" hidden="1" customHeight="1"/>
    <row r="512" ht="0" hidden="1" customHeight="1"/>
    <row r="513" ht="0" hidden="1" customHeight="1"/>
    <row r="514" ht="0" hidden="1" customHeight="1"/>
    <row r="515" ht="0" hidden="1" customHeight="1"/>
    <row r="516" ht="0" hidden="1" customHeight="1"/>
    <row r="517" ht="0" hidden="1" customHeight="1"/>
    <row r="518" ht="0" hidden="1" customHeight="1"/>
    <row r="519" ht="0" hidden="1" customHeight="1"/>
    <row r="520" ht="0" hidden="1" customHeight="1"/>
    <row r="521" ht="0" hidden="1" customHeight="1"/>
    <row r="522" ht="0" hidden="1" customHeight="1"/>
    <row r="523" ht="0" hidden="1" customHeight="1"/>
    <row r="524" ht="0" hidden="1" customHeight="1"/>
    <row r="525" ht="0" hidden="1" customHeight="1"/>
    <row r="526" ht="0" hidden="1" customHeight="1"/>
    <row r="527" ht="0" hidden="1" customHeight="1"/>
    <row r="528" ht="0" hidden="1" customHeight="1"/>
    <row r="529" ht="0" hidden="1" customHeight="1"/>
    <row r="530" ht="0" hidden="1" customHeight="1"/>
    <row r="531" ht="0" hidden="1" customHeight="1"/>
    <row r="532" ht="0" hidden="1" customHeight="1"/>
    <row r="533" ht="0" hidden="1" customHeight="1"/>
    <row r="534" ht="0" hidden="1" customHeight="1"/>
    <row r="535" ht="0" hidden="1" customHeight="1"/>
    <row r="536" ht="0" hidden="1" customHeight="1"/>
    <row r="537" ht="0" hidden="1" customHeight="1"/>
    <row r="538" ht="0" hidden="1" customHeight="1"/>
    <row r="539" ht="0" hidden="1" customHeight="1"/>
    <row r="540" ht="0" hidden="1" customHeight="1"/>
    <row r="541" ht="0" hidden="1" customHeight="1"/>
    <row r="542" ht="0" hidden="1" customHeight="1"/>
    <row r="543" ht="0" hidden="1" customHeight="1"/>
    <row r="544" ht="0" hidden="1" customHeight="1"/>
    <row r="545" ht="0" hidden="1" customHeight="1"/>
    <row r="546" ht="0" hidden="1" customHeight="1"/>
    <row r="547" ht="0" hidden="1" customHeight="1"/>
    <row r="548" ht="0" hidden="1" customHeight="1"/>
    <row r="549" ht="0" hidden="1" customHeight="1"/>
    <row r="550" ht="0" hidden="1" customHeight="1"/>
    <row r="551" ht="0" hidden="1" customHeight="1"/>
    <row r="552" ht="0" hidden="1" customHeight="1"/>
    <row r="553" ht="0" hidden="1" customHeight="1"/>
    <row r="554" ht="0" hidden="1" customHeight="1"/>
    <row r="555" ht="0" hidden="1" customHeight="1"/>
    <row r="556" ht="0" hidden="1" customHeight="1"/>
    <row r="557" ht="0" hidden="1" customHeight="1"/>
    <row r="558" ht="0" hidden="1" customHeight="1"/>
    <row r="559" ht="0" hidden="1" customHeight="1"/>
    <row r="560" ht="0" hidden="1" customHeight="1"/>
    <row r="561" ht="0" hidden="1" customHeight="1"/>
    <row r="562" ht="0" hidden="1" customHeight="1"/>
    <row r="563" ht="0" hidden="1" customHeight="1"/>
    <row r="564" ht="0" hidden="1" customHeight="1"/>
    <row r="565" ht="0" hidden="1" customHeight="1"/>
    <row r="566" ht="0" hidden="1" customHeight="1"/>
    <row r="567" ht="0" hidden="1" customHeight="1"/>
    <row r="568" ht="0" hidden="1" customHeight="1"/>
    <row r="569" ht="0" hidden="1" customHeight="1"/>
    <row r="570" ht="0" hidden="1" customHeight="1"/>
    <row r="571" ht="0" hidden="1" customHeight="1"/>
    <row r="572" ht="0" hidden="1" customHeight="1"/>
    <row r="573" ht="0" hidden="1" customHeight="1"/>
    <row r="574" ht="0" hidden="1" customHeight="1"/>
    <row r="575" ht="0" hidden="1" customHeight="1"/>
    <row r="576" ht="0" hidden="1" customHeight="1"/>
    <row r="577" ht="0" hidden="1" customHeight="1"/>
    <row r="578" ht="0" hidden="1" customHeight="1"/>
    <row r="579" ht="0" hidden="1" customHeight="1"/>
    <row r="580" ht="0" hidden="1" customHeight="1"/>
    <row r="581" ht="0" hidden="1" customHeight="1"/>
    <row r="582" ht="0" hidden="1" customHeight="1"/>
    <row r="583" ht="0" hidden="1" customHeight="1"/>
    <row r="584" ht="0" hidden="1" customHeight="1"/>
    <row r="585" ht="0" hidden="1" customHeight="1"/>
    <row r="586" ht="0" hidden="1" customHeight="1"/>
    <row r="587" ht="0" hidden="1" customHeight="1"/>
    <row r="588" ht="0" hidden="1" customHeight="1"/>
    <row r="589" ht="0" hidden="1" customHeight="1"/>
    <row r="590" ht="0" hidden="1" customHeight="1"/>
    <row r="591" ht="0" hidden="1" customHeight="1"/>
    <row r="592" ht="0" hidden="1" customHeight="1"/>
    <row r="593" ht="0" hidden="1" customHeight="1"/>
    <row r="594" ht="0" hidden="1" customHeight="1"/>
    <row r="595" ht="0" hidden="1" customHeight="1"/>
    <row r="596" ht="0" hidden="1" customHeight="1"/>
    <row r="597" ht="0" hidden="1" customHeight="1"/>
    <row r="598" ht="0" hidden="1" customHeight="1"/>
    <row r="599" ht="0" hidden="1" customHeight="1"/>
    <row r="600" ht="0" hidden="1" customHeight="1"/>
    <row r="601" ht="0" hidden="1" customHeight="1"/>
    <row r="602" ht="0" hidden="1" customHeight="1"/>
    <row r="603" ht="0" hidden="1" customHeight="1"/>
    <row r="604" ht="0" hidden="1" customHeight="1"/>
    <row r="605" ht="0" hidden="1" customHeight="1"/>
    <row r="606" ht="0" hidden="1" customHeight="1"/>
    <row r="607" ht="0" hidden="1" customHeight="1"/>
    <row r="608" ht="0" hidden="1" customHeight="1"/>
    <row r="609" ht="0" hidden="1" customHeight="1"/>
    <row r="610" ht="0" hidden="1" customHeight="1"/>
    <row r="611" ht="0" hidden="1" customHeight="1"/>
    <row r="612" ht="0" hidden="1" customHeight="1"/>
    <row r="613" ht="0" hidden="1" customHeight="1"/>
    <row r="614" ht="0" hidden="1" customHeight="1"/>
    <row r="615" ht="0" hidden="1" customHeight="1"/>
    <row r="616" ht="0" hidden="1" customHeight="1"/>
    <row r="617" ht="0" hidden="1" customHeight="1"/>
    <row r="618" ht="0" hidden="1" customHeight="1"/>
    <row r="619" ht="0" hidden="1" customHeight="1"/>
    <row r="620" ht="0" hidden="1" customHeight="1"/>
    <row r="621" ht="0" hidden="1" customHeight="1"/>
    <row r="622" ht="0" hidden="1" customHeight="1"/>
    <row r="623" ht="0" hidden="1" customHeight="1"/>
    <row r="624" ht="0" hidden="1" customHeight="1"/>
    <row r="625" ht="0" hidden="1" customHeight="1"/>
    <row r="626" ht="0" hidden="1" customHeight="1"/>
    <row r="627" ht="0" hidden="1" customHeight="1"/>
    <row r="628" ht="0" hidden="1" customHeight="1"/>
    <row r="629" ht="0" hidden="1" customHeight="1"/>
    <row r="630" ht="0" hidden="1" customHeight="1"/>
    <row r="631" ht="0" hidden="1" customHeight="1"/>
    <row r="632" ht="0" hidden="1" customHeight="1"/>
    <row r="633" ht="0" hidden="1" customHeight="1"/>
    <row r="634" ht="0" hidden="1" customHeight="1"/>
    <row r="635" ht="0" hidden="1" customHeight="1"/>
    <row r="636" ht="0" hidden="1" customHeight="1"/>
    <row r="637" ht="0" hidden="1" customHeight="1"/>
    <row r="638" ht="0" hidden="1" customHeight="1"/>
    <row r="639" ht="0" hidden="1" customHeight="1"/>
    <row r="640" ht="0" hidden="1" customHeight="1"/>
    <row r="641" ht="0" hidden="1" customHeight="1"/>
    <row r="642" ht="0" hidden="1" customHeight="1"/>
    <row r="643" ht="0" hidden="1" customHeight="1"/>
    <row r="644" ht="0" hidden="1" customHeight="1"/>
    <row r="645" ht="0" hidden="1" customHeight="1"/>
    <row r="646" ht="0" hidden="1" customHeight="1"/>
    <row r="647" ht="0" hidden="1" customHeight="1"/>
    <row r="648" ht="0" hidden="1" customHeight="1"/>
    <row r="649" ht="0" hidden="1" customHeight="1"/>
    <row r="650" ht="0" hidden="1" customHeight="1"/>
    <row r="651" ht="0" hidden="1" customHeight="1"/>
    <row r="652" ht="0" hidden="1" customHeight="1"/>
    <row r="653" ht="0" hidden="1" customHeight="1"/>
    <row r="654" ht="0" hidden="1" customHeight="1"/>
    <row r="655" ht="0" hidden="1" customHeight="1"/>
    <row r="656" ht="0" hidden="1" customHeight="1"/>
    <row r="657" ht="0" hidden="1" customHeight="1"/>
    <row r="658" ht="0" hidden="1" customHeight="1"/>
    <row r="659" ht="0" hidden="1" customHeight="1"/>
    <row r="660" ht="0" hidden="1" customHeight="1"/>
    <row r="661" ht="0" hidden="1" customHeight="1"/>
    <row r="662" ht="0" hidden="1" customHeight="1"/>
    <row r="663" ht="0" hidden="1" customHeight="1"/>
    <row r="664" ht="0" hidden="1" customHeight="1"/>
    <row r="665" ht="0" hidden="1" customHeight="1"/>
    <row r="666" ht="0" hidden="1" customHeight="1"/>
    <row r="667" ht="0" hidden="1" customHeight="1"/>
    <row r="668" ht="0" hidden="1" customHeight="1"/>
    <row r="669" ht="0" hidden="1" customHeight="1"/>
    <row r="670" ht="0" hidden="1" customHeight="1"/>
    <row r="671" ht="0" hidden="1" customHeight="1"/>
    <row r="672" ht="0" hidden="1" customHeight="1"/>
    <row r="673" ht="0" hidden="1" customHeight="1"/>
    <row r="674" ht="0" hidden="1" customHeight="1"/>
    <row r="675" ht="0" hidden="1" customHeight="1"/>
    <row r="676" ht="0" hidden="1" customHeight="1"/>
    <row r="677" ht="0" hidden="1" customHeight="1"/>
    <row r="678" ht="0" hidden="1" customHeight="1"/>
    <row r="679" ht="0" hidden="1" customHeight="1"/>
    <row r="680" ht="0" hidden="1" customHeight="1"/>
    <row r="681" ht="0" hidden="1" customHeight="1"/>
    <row r="682" ht="0" hidden="1" customHeight="1"/>
    <row r="683" ht="0" hidden="1" customHeight="1"/>
    <row r="684" ht="0" hidden="1" customHeight="1"/>
    <row r="685" ht="0" hidden="1" customHeight="1"/>
    <row r="686" ht="0" hidden="1" customHeight="1"/>
    <row r="687" ht="0" hidden="1" customHeight="1"/>
    <row r="688" ht="0" hidden="1" customHeight="1"/>
    <row r="689" ht="0" hidden="1" customHeight="1"/>
    <row r="690" ht="0" hidden="1" customHeight="1"/>
    <row r="691" ht="0" hidden="1" customHeight="1"/>
    <row r="692" ht="0" hidden="1" customHeight="1"/>
    <row r="693" ht="0" hidden="1" customHeight="1"/>
    <row r="694" ht="0" hidden="1" customHeight="1"/>
    <row r="695" ht="0" hidden="1" customHeight="1"/>
    <row r="696" ht="0" hidden="1" customHeight="1"/>
    <row r="697" ht="0" hidden="1" customHeight="1"/>
    <row r="698" ht="0" hidden="1" customHeight="1"/>
    <row r="699" ht="0" hidden="1" customHeight="1"/>
    <row r="700" ht="0" hidden="1" customHeight="1"/>
    <row r="701" ht="0" hidden="1" customHeight="1"/>
    <row r="702" ht="0" hidden="1" customHeight="1"/>
    <row r="703" ht="0" hidden="1" customHeight="1"/>
    <row r="704" ht="0" hidden="1" customHeight="1"/>
    <row r="705" ht="0" hidden="1" customHeight="1"/>
    <row r="706" ht="0" hidden="1" customHeight="1"/>
    <row r="707" ht="0" hidden="1" customHeight="1"/>
    <row r="708" ht="0" hidden="1" customHeight="1"/>
    <row r="709" ht="0" hidden="1" customHeight="1"/>
    <row r="710" ht="0" hidden="1" customHeight="1"/>
    <row r="711" ht="0" hidden="1" customHeight="1"/>
    <row r="712" ht="0" hidden="1" customHeight="1"/>
    <row r="713" ht="0" hidden="1" customHeight="1"/>
    <row r="714" ht="0" hidden="1" customHeight="1"/>
    <row r="715" ht="0" hidden="1" customHeight="1"/>
    <row r="716" ht="0" hidden="1" customHeight="1"/>
    <row r="717" ht="0" hidden="1" customHeight="1"/>
    <row r="718" ht="0" hidden="1" customHeight="1"/>
    <row r="719" ht="0" hidden="1" customHeight="1"/>
    <row r="720" ht="0" hidden="1" customHeight="1"/>
    <row r="721" ht="0" hidden="1" customHeight="1"/>
    <row r="722" ht="0" hidden="1" customHeight="1"/>
    <row r="723" ht="0" hidden="1" customHeight="1"/>
    <row r="724" ht="0" hidden="1" customHeight="1"/>
    <row r="725" ht="0" hidden="1" customHeight="1"/>
    <row r="726" ht="0" hidden="1" customHeight="1"/>
    <row r="727" ht="0" hidden="1" customHeight="1"/>
    <row r="728" ht="0" hidden="1" customHeight="1"/>
    <row r="729" ht="0" hidden="1" customHeight="1"/>
    <row r="730" ht="0" hidden="1" customHeight="1"/>
    <row r="731" ht="0" hidden="1" customHeight="1"/>
    <row r="732" ht="0" hidden="1" customHeight="1"/>
    <row r="733" ht="0" hidden="1" customHeight="1"/>
    <row r="734" ht="0" hidden="1" customHeight="1"/>
    <row r="735" ht="0" hidden="1" customHeight="1"/>
    <row r="736" ht="0" hidden="1" customHeight="1"/>
    <row r="737" ht="0" hidden="1" customHeight="1"/>
    <row r="738" ht="0" hidden="1" customHeight="1"/>
    <row r="739" ht="0" hidden="1" customHeight="1"/>
    <row r="740" ht="0" hidden="1" customHeight="1"/>
    <row r="741" ht="0" hidden="1" customHeight="1"/>
    <row r="742" ht="0" hidden="1" customHeight="1"/>
    <row r="743" ht="0" hidden="1" customHeight="1"/>
    <row r="744" ht="0" hidden="1" customHeight="1"/>
    <row r="745" ht="0" hidden="1" customHeight="1"/>
    <row r="746" ht="0" hidden="1" customHeight="1"/>
    <row r="747" ht="0" hidden="1" customHeight="1"/>
    <row r="748" ht="0" hidden="1" customHeight="1"/>
    <row r="749" ht="0" hidden="1" customHeight="1"/>
    <row r="750" ht="0" hidden="1" customHeight="1"/>
    <row r="751" ht="0" hidden="1" customHeight="1"/>
    <row r="752" ht="0" hidden="1" customHeight="1"/>
    <row r="753" ht="0" hidden="1" customHeight="1"/>
    <row r="754" ht="0" hidden="1" customHeight="1"/>
    <row r="755" ht="0" hidden="1" customHeight="1"/>
    <row r="756" ht="0" hidden="1" customHeight="1"/>
    <row r="757" ht="0" hidden="1" customHeight="1"/>
    <row r="758" ht="0" hidden="1" customHeight="1"/>
    <row r="759" ht="0" hidden="1" customHeight="1"/>
    <row r="760" ht="0" hidden="1" customHeight="1"/>
    <row r="761" ht="0" hidden="1" customHeight="1"/>
    <row r="762" ht="0" hidden="1" customHeight="1"/>
    <row r="763" ht="0" hidden="1" customHeight="1"/>
    <row r="764" ht="0" hidden="1" customHeight="1"/>
    <row r="765" ht="0" hidden="1" customHeight="1"/>
    <row r="766" ht="0" hidden="1" customHeight="1"/>
    <row r="767" ht="0" hidden="1" customHeight="1"/>
    <row r="768" ht="0" hidden="1" customHeight="1"/>
    <row r="769" ht="0" hidden="1" customHeight="1"/>
    <row r="770" ht="0" hidden="1" customHeight="1"/>
    <row r="771" ht="0" hidden="1" customHeight="1"/>
    <row r="772" ht="0" hidden="1" customHeight="1"/>
    <row r="773" ht="0" hidden="1" customHeight="1"/>
    <row r="774" ht="0" hidden="1" customHeight="1"/>
    <row r="775" ht="0" hidden="1" customHeight="1"/>
    <row r="776" ht="0" hidden="1" customHeight="1"/>
    <row r="777" ht="0" hidden="1" customHeight="1"/>
    <row r="778" ht="0" hidden="1" customHeight="1"/>
    <row r="779" ht="0" hidden="1" customHeight="1"/>
    <row r="780" ht="0" hidden="1" customHeight="1"/>
    <row r="781" ht="0" hidden="1" customHeight="1"/>
    <row r="782" ht="0" hidden="1" customHeight="1"/>
    <row r="783" ht="0" hidden="1" customHeight="1"/>
    <row r="784" ht="0" hidden="1" customHeight="1"/>
    <row r="785" ht="0" hidden="1" customHeight="1"/>
    <row r="786" ht="0" hidden="1" customHeight="1"/>
    <row r="787" ht="0" hidden="1" customHeight="1"/>
    <row r="788" ht="0" hidden="1" customHeight="1"/>
    <row r="789" ht="0" hidden="1" customHeight="1"/>
    <row r="790" ht="0" hidden="1" customHeight="1"/>
    <row r="791" ht="0" hidden="1" customHeight="1"/>
    <row r="792" ht="0" hidden="1" customHeight="1"/>
    <row r="793" ht="0" hidden="1" customHeight="1"/>
    <row r="794" ht="0" hidden="1" customHeight="1"/>
    <row r="795" ht="0" hidden="1" customHeight="1"/>
    <row r="796" ht="0" hidden="1" customHeight="1"/>
    <row r="797" ht="0" hidden="1" customHeight="1"/>
    <row r="798" ht="0" hidden="1" customHeight="1"/>
    <row r="799" ht="0" hidden="1" customHeight="1"/>
    <row r="800" ht="0" hidden="1" customHeight="1"/>
    <row r="801" ht="0" hidden="1" customHeight="1"/>
    <row r="802" ht="0" hidden="1" customHeight="1"/>
    <row r="803" ht="0" hidden="1" customHeight="1"/>
    <row r="804" ht="0" hidden="1" customHeight="1"/>
    <row r="805" ht="0" hidden="1" customHeight="1"/>
    <row r="806" ht="0" hidden="1" customHeight="1"/>
    <row r="807" ht="0" hidden="1" customHeight="1"/>
    <row r="808" ht="0" hidden="1" customHeight="1"/>
    <row r="809" ht="0" hidden="1" customHeight="1"/>
    <row r="810" ht="0" hidden="1" customHeight="1"/>
    <row r="811" ht="0" hidden="1" customHeight="1"/>
    <row r="812" ht="0" hidden="1" customHeight="1"/>
    <row r="813" ht="0" hidden="1" customHeight="1"/>
    <row r="814" ht="0" hidden="1" customHeight="1"/>
    <row r="815" ht="0" hidden="1" customHeight="1"/>
    <row r="816" ht="0" hidden="1" customHeight="1"/>
    <row r="817" ht="0" hidden="1" customHeight="1"/>
    <row r="818" ht="0" hidden="1" customHeight="1"/>
    <row r="819" ht="0" hidden="1" customHeight="1"/>
    <row r="820" ht="0" hidden="1" customHeight="1"/>
    <row r="821" ht="0" hidden="1" customHeight="1"/>
    <row r="822" ht="0" hidden="1" customHeight="1"/>
    <row r="823" ht="0" hidden="1" customHeight="1"/>
    <row r="824" ht="0" hidden="1" customHeight="1"/>
    <row r="825" ht="0" hidden="1" customHeight="1"/>
    <row r="826" ht="0" hidden="1" customHeight="1"/>
    <row r="827" ht="0" hidden="1" customHeight="1"/>
    <row r="828" ht="0" hidden="1" customHeight="1"/>
    <row r="829" ht="0" hidden="1" customHeight="1"/>
    <row r="830" ht="0" hidden="1" customHeight="1"/>
    <row r="831" ht="0" hidden="1" customHeight="1"/>
    <row r="832" ht="0" hidden="1" customHeight="1"/>
    <row r="833" ht="0" hidden="1" customHeight="1"/>
    <row r="834" ht="0" hidden="1" customHeight="1"/>
    <row r="835" ht="0" hidden="1" customHeight="1"/>
    <row r="836" ht="0" hidden="1" customHeight="1"/>
    <row r="837" ht="0" hidden="1" customHeight="1"/>
    <row r="838" ht="0" hidden="1" customHeight="1"/>
    <row r="839" ht="0" hidden="1" customHeight="1"/>
    <row r="840" ht="0" hidden="1" customHeight="1"/>
    <row r="841" ht="0" hidden="1" customHeight="1"/>
    <row r="842" ht="0" hidden="1" customHeight="1"/>
    <row r="843" ht="0" hidden="1" customHeight="1"/>
    <row r="844" ht="0" hidden="1" customHeight="1"/>
    <row r="845" ht="0" hidden="1" customHeight="1"/>
    <row r="846" ht="0" hidden="1" customHeight="1"/>
    <row r="847" ht="0" hidden="1" customHeight="1"/>
    <row r="848" ht="0" hidden="1" customHeight="1"/>
    <row r="849" ht="0" hidden="1" customHeight="1"/>
    <row r="850" ht="0" hidden="1" customHeight="1"/>
    <row r="851" ht="0" hidden="1" customHeight="1"/>
    <row r="852" ht="0" hidden="1" customHeight="1"/>
    <row r="853" ht="0" hidden="1" customHeight="1"/>
    <row r="854" ht="0" hidden="1" customHeight="1"/>
    <row r="855" ht="0" hidden="1" customHeight="1"/>
    <row r="856" ht="0" hidden="1" customHeight="1"/>
    <row r="857" ht="0" hidden="1" customHeight="1"/>
    <row r="858" ht="0" hidden="1" customHeight="1"/>
    <row r="859" ht="0" hidden="1" customHeight="1"/>
    <row r="860" ht="0" hidden="1" customHeight="1"/>
    <row r="861" ht="0" hidden="1" customHeight="1"/>
    <row r="862" ht="0" hidden="1" customHeight="1"/>
    <row r="863" ht="0" hidden="1" customHeight="1"/>
    <row r="864" ht="0" hidden="1" customHeight="1"/>
    <row r="865" ht="0" hidden="1" customHeight="1"/>
    <row r="866" ht="0" hidden="1" customHeight="1"/>
    <row r="867" ht="0" hidden="1" customHeight="1"/>
    <row r="868" ht="0" hidden="1" customHeight="1"/>
    <row r="869" ht="0" hidden="1" customHeight="1"/>
    <row r="870" ht="0" hidden="1" customHeight="1"/>
    <row r="871" ht="0" hidden="1" customHeight="1"/>
    <row r="872" ht="0" hidden="1" customHeight="1"/>
    <row r="873" ht="0" hidden="1" customHeight="1"/>
    <row r="874" ht="0" hidden="1" customHeight="1"/>
    <row r="875" ht="0" hidden="1" customHeight="1"/>
    <row r="876" ht="0" hidden="1" customHeight="1"/>
    <row r="877" ht="0" hidden="1" customHeight="1"/>
    <row r="878" ht="0" hidden="1" customHeight="1"/>
    <row r="879" ht="0" hidden="1" customHeight="1"/>
    <row r="880" ht="0" hidden="1" customHeight="1"/>
    <row r="881" ht="0" hidden="1" customHeight="1"/>
    <row r="882" ht="0" hidden="1" customHeight="1"/>
    <row r="883" ht="0" hidden="1" customHeight="1"/>
    <row r="884" ht="0" hidden="1" customHeight="1"/>
    <row r="885" ht="0" hidden="1" customHeight="1"/>
    <row r="886" ht="0" hidden="1" customHeight="1"/>
    <row r="887" ht="0" hidden="1" customHeight="1"/>
    <row r="888" ht="0" hidden="1" customHeight="1"/>
    <row r="889" ht="0" hidden="1" customHeight="1"/>
    <row r="890" ht="0" hidden="1" customHeight="1"/>
    <row r="891" ht="0" hidden="1" customHeight="1"/>
    <row r="892" ht="0" hidden="1" customHeight="1"/>
    <row r="893" ht="0" hidden="1" customHeight="1"/>
    <row r="894" ht="0" hidden="1" customHeight="1"/>
    <row r="895" ht="0" hidden="1" customHeight="1"/>
    <row r="896" ht="0" hidden="1" customHeight="1"/>
    <row r="897" ht="0" hidden="1" customHeight="1"/>
    <row r="898" ht="0" hidden="1" customHeight="1"/>
    <row r="899" ht="0" hidden="1" customHeight="1"/>
    <row r="900" ht="0" hidden="1" customHeight="1"/>
    <row r="901" ht="0" hidden="1" customHeight="1"/>
    <row r="902" ht="0" hidden="1" customHeight="1"/>
    <row r="903" ht="0" hidden="1" customHeight="1"/>
    <row r="904" ht="0" hidden="1" customHeight="1"/>
    <row r="905" ht="0" hidden="1" customHeight="1"/>
    <row r="906" ht="0" hidden="1" customHeight="1"/>
    <row r="907" ht="0" hidden="1" customHeight="1"/>
    <row r="908" ht="0" hidden="1" customHeight="1"/>
    <row r="909" ht="0" hidden="1" customHeight="1"/>
    <row r="910" ht="0" hidden="1" customHeight="1"/>
    <row r="911" ht="0" hidden="1" customHeight="1"/>
    <row r="912" ht="0" hidden="1" customHeight="1"/>
    <row r="913" ht="0" hidden="1" customHeight="1"/>
    <row r="914" ht="0" hidden="1" customHeight="1"/>
    <row r="915" ht="0" hidden="1" customHeight="1"/>
    <row r="916" ht="0" hidden="1" customHeight="1"/>
    <row r="917" ht="0" hidden="1" customHeight="1"/>
    <row r="918" ht="0" hidden="1" customHeight="1"/>
    <row r="919" ht="0" hidden="1" customHeight="1"/>
    <row r="920" ht="0" hidden="1" customHeight="1"/>
    <row r="921" ht="0" hidden="1" customHeight="1"/>
    <row r="922" ht="0" hidden="1" customHeight="1"/>
    <row r="923" ht="0" hidden="1" customHeight="1"/>
    <row r="924" ht="0" hidden="1" customHeight="1"/>
    <row r="925" ht="0" hidden="1" customHeight="1"/>
    <row r="926" ht="0" hidden="1" customHeight="1"/>
    <row r="927" ht="0" hidden="1" customHeight="1"/>
    <row r="928" ht="0" hidden="1" customHeight="1"/>
    <row r="929" ht="0" hidden="1" customHeight="1"/>
    <row r="930" ht="0" hidden="1" customHeight="1"/>
    <row r="931" ht="0" hidden="1" customHeight="1"/>
    <row r="932" ht="0" hidden="1" customHeight="1"/>
    <row r="933" ht="0" hidden="1" customHeight="1"/>
    <row r="934" ht="0" hidden="1" customHeight="1"/>
    <row r="935" ht="0" hidden="1" customHeight="1"/>
    <row r="936" ht="0" hidden="1" customHeight="1"/>
    <row r="937" ht="0" hidden="1" customHeight="1"/>
    <row r="938" ht="0" hidden="1" customHeight="1"/>
    <row r="939" ht="0" hidden="1" customHeight="1"/>
    <row r="940" ht="0" hidden="1" customHeight="1"/>
    <row r="941" ht="0" hidden="1" customHeight="1"/>
    <row r="942" ht="0" hidden="1" customHeight="1"/>
    <row r="943" ht="0" hidden="1" customHeight="1"/>
    <row r="944" ht="0" hidden="1" customHeight="1"/>
    <row r="945" ht="0" hidden="1" customHeight="1"/>
    <row r="946" ht="0" hidden="1" customHeight="1"/>
    <row r="947" ht="0" hidden="1" customHeight="1"/>
    <row r="948" ht="0" hidden="1" customHeight="1"/>
    <row r="949" ht="0" hidden="1" customHeight="1"/>
    <row r="950" ht="0" hidden="1" customHeight="1"/>
    <row r="951" ht="0" hidden="1" customHeight="1"/>
    <row r="952" ht="0" hidden="1" customHeight="1"/>
    <row r="953" ht="0" hidden="1" customHeight="1"/>
    <row r="954" ht="0" hidden="1" customHeight="1"/>
    <row r="955" ht="0" hidden="1" customHeight="1"/>
    <row r="956" ht="0" hidden="1" customHeight="1"/>
    <row r="957" ht="0" hidden="1" customHeight="1"/>
    <row r="958" ht="0" hidden="1" customHeight="1"/>
    <row r="959" ht="0" hidden="1" customHeight="1"/>
    <row r="960" ht="0" hidden="1" customHeight="1"/>
    <row r="961" ht="0" hidden="1" customHeight="1"/>
    <row r="962" ht="0" hidden="1" customHeight="1"/>
    <row r="963" ht="0" hidden="1" customHeight="1"/>
    <row r="964" ht="0" hidden="1" customHeight="1"/>
    <row r="965" ht="0" hidden="1" customHeight="1"/>
    <row r="966" ht="0" hidden="1" customHeight="1"/>
    <row r="967" ht="0" hidden="1" customHeight="1"/>
    <row r="968" ht="0" hidden="1" customHeight="1"/>
    <row r="969" ht="0" hidden="1" customHeight="1"/>
    <row r="970" ht="0" hidden="1" customHeight="1"/>
    <row r="971" ht="0" hidden="1" customHeight="1"/>
    <row r="972" ht="0" hidden="1" customHeight="1"/>
    <row r="973" ht="0" hidden="1" customHeight="1"/>
    <row r="974" ht="0" hidden="1" customHeight="1"/>
    <row r="975" ht="0" hidden="1" customHeight="1"/>
    <row r="976" ht="0" hidden="1" customHeight="1"/>
    <row r="977" ht="0" hidden="1" customHeight="1"/>
    <row r="978" ht="0" hidden="1" customHeight="1"/>
    <row r="979" ht="0" hidden="1" customHeight="1"/>
    <row r="980" ht="0" hidden="1" customHeight="1"/>
    <row r="981" ht="0" hidden="1" customHeight="1"/>
    <row r="982" ht="0" hidden="1" customHeight="1"/>
    <row r="983" ht="0" hidden="1" customHeight="1"/>
    <row r="984" ht="0" hidden="1" customHeight="1"/>
    <row r="985" ht="0" hidden="1" customHeight="1"/>
    <row r="986" ht="0" hidden="1" customHeight="1"/>
    <row r="987" ht="0" hidden="1" customHeight="1"/>
    <row r="988" ht="0" hidden="1" customHeight="1"/>
    <row r="989" ht="0" hidden="1" customHeight="1"/>
    <row r="990" ht="0" hidden="1" customHeight="1"/>
    <row r="991" ht="0" hidden="1" customHeight="1"/>
    <row r="992" ht="0" hidden="1" customHeight="1"/>
    <row r="993" ht="0" hidden="1" customHeight="1"/>
    <row r="994" ht="0" hidden="1" customHeight="1"/>
    <row r="995" ht="0" hidden="1" customHeight="1"/>
    <row r="996" ht="0" hidden="1" customHeight="1"/>
    <row r="997" ht="0" hidden="1" customHeight="1"/>
    <row r="998" ht="0" hidden="1" customHeight="1"/>
    <row r="999" ht="0" hidden="1" customHeight="1"/>
    <row r="1000" ht="0" hidden="1" customHeight="1"/>
    <row r="1001" ht="0" hidden="1" customHeight="1"/>
    <row r="1002" ht="0" hidden="1" customHeight="1"/>
    <row r="1003" ht="0" hidden="1" customHeight="1"/>
    <row r="1004" ht="0" hidden="1" customHeight="1"/>
    <row r="1005" ht="0" hidden="1" customHeight="1"/>
    <row r="1006" ht="0" hidden="1" customHeight="1"/>
    <row r="1007" ht="0" hidden="1" customHeight="1"/>
    <row r="1008" ht="0" hidden="1" customHeight="1"/>
    <row r="1009" ht="0" hidden="1" customHeight="1"/>
    <row r="1010" ht="0" hidden="1" customHeight="1"/>
    <row r="1011" ht="0" hidden="1" customHeight="1"/>
    <row r="1012" ht="0" hidden="1" customHeight="1"/>
    <row r="1013" ht="0" hidden="1" customHeight="1"/>
    <row r="1014" ht="0" hidden="1" customHeight="1"/>
    <row r="1015" ht="0" hidden="1" customHeight="1"/>
    <row r="1016" ht="0" hidden="1" customHeight="1"/>
    <row r="1017" ht="0" hidden="1" customHeight="1"/>
    <row r="1018" ht="0" hidden="1" customHeight="1"/>
    <row r="1019" ht="0" hidden="1" customHeight="1"/>
    <row r="1020" ht="0" hidden="1" customHeight="1"/>
    <row r="1021" ht="0" hidden="1" customHeight="1"/>
    <row r="1022" ht="0" hidden="1" customHeight="1"/>
    <row r="1023" ht="0" hidden="1" customHeight="1"/>
    <row r="1024" ht="0" hidden="1" customHeight="1"/>
    <row r="1025" ht="0" hidden="1" customHeight="1"/>
    <row r="1026" ht="0" hidden="1" customHeight="1"/>
    <row r="1027" ht="0" hidden="1" customHeight="1"/>
    <row r="1028" ht="0" hidden="1" customHeight="1"/>
    <row r="1029" ht="0" hidden="1" customHeight="1"/>
    <row r="1030" ht="0" hidden="1" customHeight="1"/>
    <row r="1031" ht="0" hidden="1" customHeight="1"/>
    <row r="1032" ht="0" hidden="1" customHeight="1"/>
    <row r="1033" ht="0" hidden="1" customHeight="1"/>
    <row r="1034" ht="0" hidden="1" customHeight="1"/>
    <row r="1035" ht="0" hidden="1" customHeight="1"/>
    <row r="1036" ht="0" hidden="1" customHeight="1"/>
    <row r="1037" ht="0" hidden="1" customHeight="1"/>
    <row r="1038" ht="0" hidden="1" customHeight="1"/>
    <row r="1039" ht="0" hidden="1" customHeight="1"/>
    <row r="1040" ht="0" hidden="1" customHeight="1"/>
    <row r="1041" ht="0" hidden="1" customHeight="1"/>
    <row r="1042" ht="0" hidden="1" customHeight="1"/>
    <row r="1043" ht="0" hidden="1" customHeight="1"/>
    <row r="1044" ht="0" hidden="1" customHeight="1"/>
    <row r="1045" ht="0" hidden="1" customHeight="1"/>
    <row r="1046" ht="0" hidden="1" customHeight="1"/>
    <row r="1047" ht="0" hidden="1" customHeight="1"/>
    <row r="1048" ht="0" hidden="1" customHeight="1"/>
    <row r="1049" ht="0" hidden="1" customHeight="1"/>
    <row r="1050" ht="0" hidden="1" customHeight="1"/>
    <row r="1051" ht="0" hidden="1" customHeight="1"/>
    <row r="1052" ht="0" hidden="1" customHeight="1"/>
    <row r="1053" ht="0" hidden="1" customHeight="1"/>
    <row r="1054" ht="0" hidden="1" customHeight="1"/>
    <row r="1055" ht="0" hidden="1" customHeight="1"/>
    <row r="1056" ht="0" hidden="1" customHeight="1"/>
    <row r="1057" ht="0" hidden="1" customHeight="1"/>
    <row r="1058" ht="0" hidden="1" customHeight="1"/>
    <row r="1059" ht="0" hidden="1" customHeight="1"/>
    <row r="1060" ht="0" hidden="1" customHeight="1"/>
    <row r="1061" ht="0" hidden="1" customHeight="1"/>
    <row r="1062" ht="0" hidden="1" customHeight="1"/>
    <row r="1063" ht="0" hidden="1" customHeight="1"/>
    <row r="1064" ht="0" hidden="1" customHeight="1"/>
    <row r="1065" ht="0" hidden="1" customHeight="1"/>
    <row r="1066" ht="0" hidden="1" customHeight="1"/>
    <row r="1067" ht="0" hidden="1" customHeight="1"/>
    <row r="1068" ht="0" hidden="1" customHeight="1"/>
    <row r="1069" ht="0" hidden="1" customHeight="1"/>
    <row r="1070" ht="0" hidden="1" customHeight="1"/>
    <row r="1071" ht="0" hidden="1" customHeight="1"/>
    <row r="1072" ht="0" hidden="1" customHeight="1"/>
    <row r="1073" ht="0" hidden="1" customHeight="1"/>
    <row r="1074" ht="0" hidden="1" customHeight="1"/>
    <row r="1075" ht="0" hidden="1" customHeight="1"/>
    <row r="1076" ht="0" hidden="1" customHeight="1"/>
    <row r="1077" ht="0" hidden="1" customHeight="1"/>
    <row r="1078" ht="0" hidden="1" customHeight="1"/>
    <row r="1079" ht="0" hidden="1" customHeight="1"/>
    <row r="1080" ht="0" hidden="1" customHeight="1"/>
    <row r="1081" ht="0" hidden="1" customHeight="1"/>
    <row r="1082" ht="0" hidden="1" customHeight="1"/>
    <row r="1083" ht="0" hidden="1" customHeight="1"/>
    <row r="1084" ht="0" hidden="1" customHeight="1"/>
    <row r="1085" ht="0" hidden="1" customHeight="1"/>
    <row r="1086" ht="0" hidden="1" customHeight="1"/>
    <row r="1087" ht="0" hidden="1" customHeight="1"/>
    <row r="1088" ht="0" hidden="1" customHeight="1"/>
    <row r="1089" ht="0" hidden="1" customHeight="1"/>
    <row r="1090" ht="0" hidden="1" customHeight="1"/>
    <row r="1091" ht="0" hidden="1" customHeight="1"/>
    <row r="1092" ht="0" hidden="1" customHeight="1"/>
    <row r="1093" ht="0" hidden="1" customHeight="1"/>
    <row r="1094" ht="0" hidden="1" customHeight="1"/>
    <row r="1095" ht="0" hidden="1" customHeight="1"/>
    <row r="1096" ht="0" hidden="1" customHeight="1"/>
    <row r="1097" ht="0" hidden="1" customHeight="1"/>
    <row r="1098" ht="0" hidden="1" customHeight="1"/>
    <row r="1099" ht="0" hidden="1" customHeight="1"/>
    <row r="1100" ht="0" hidden="1" customHeight="1"/>
    <row r="1101" ht="0" hidden="1" customHeight="1"/>
    <row r="1102" ht="0" hidden="1" customHeight="1"/>
    <row r="1103" ht="0" hidden="1" customHeight="1"/>
    <row r="1104" ht="0" hidden="1" customHeight="1"/>
    <row r="1105" ht="0" hidden="1" customHeight="1"/>
    <row r="1106" ht="0" hidden="1" customHeight="1"/>
    <row r="1107" ht="0" hidden="1" customHeight="1"/>
    <row r="1108" ht="0" hidden="1" customHeight="1"/>
    <row r="1109" ht="0" hidden="1" customHeight="1"/>
    <row r="1110" ht="0" hidden="1" customHeight="1"/>
    <row r="1111" ht="0" hidden="1" customHeight="1"/>
    <row r="1112" ht="0" hidden="1" customHeight="1"/>
    <row r="1113" ht="0" hidden="1" customHeight="1"/>
    <row r="1114" ht="0" hidden="1" customHeight="1"/>
    <row r="1115" ht="0" hidden="1" customHeight="1"/>
    <row r="1116" ht="0" hidden="1" customHeight="1"/>
    <row r="1117" ht="0" hidden="1" customHeight="1"/>
    <row r="1118" ht="0" hidden="1" customHeight="1"/>
    <row r="1119" ht="0" hidden="1" customHeight="1"/>
    <row r="1120" ht="0" hidden="1" customHeight="1"/>
    <row r="1121" ht="0" hidden="1" customHeight="1"/>
    <row r="1122" ht="0" hidden="1" customHeight="1"/>
    <row r="1123" ht="0" hidden="1" customHeight="1"/>
    <row r="1124" ht="0" hidden="1" customHeight="1"/>
    <row r="1125" ht="0" hidden="1" customHeight="1"/>
    <row r="1126" ht="0" hidden="1" customHeight="1"/>
    <row r="1127" ht="0" hidden="1" customHeight="1"/>
    <row r="1128" ht="0" hidden="1" customHeight="1"/>
    <row r="1129" ht="0" hidden="1" customHeight="1"/>
    <row r="1130" ht="0" hidden="1" customHeight="1"/>
    <row r="1131" ht="0" hidden="1" customHeight="1"/>
    <row r="1132" ht="0" hidden="1" customHeight="1"/>
    <row r="1133" ht="0" hidden="1" customHeight="1"/>
    <row r="1134" ht="0" hidden="1" customHeight="1"/>
    <row r="1135" ht="0" hidden="1" customHeight="1"/>
    <row r="1136" ht="0" hidden="1" customHeight="1"/>
    <row r="1137" ht="0" hidden="1" customHeight="1"/>
    <row r="1138" ht="0" hidden="1" customHeight="1"/>
    <row r="1139" ht="0" hidden="1" customHeight="1"/>
    <row r="1140" ht="0" hidden="1" customHeight="1"/>
    <row r="1141" ht="0" hidden="1" customHeight="1"/>
    <row r="1142" ht="0" hidden="1" customHeight="1"/>
    <row r="1143" ht="0" hidden="1" customHeight="1"/>
    <row r="1144" ht="0" hidden="1" customHeight="1"/>
    <row r="1145" ht="0" hidden="1" customHeight="1"/>
    <row r="1146" ht="0" hidden="1" customHeight="1"/>
    <row r="1147" ht="0" hidden="1" customHeight="1"/>
    <row r="1148" ht="0" hidden="1" customHeight="1"/>
    <row r="1149" ht="0" hidden="1" customHeight="1"/>
    <row r="1150" ht="0" hidden="1" customHeight="1"/>
    <row r="1151" ht="0" hidden="1" customHeight="1"/>
    <row r="1152" ht="0" hidden="1" customHeight="1"/>
    <row r="1153" ht="0" hidden="1" customHeight="1"/>
    <row r="1154" ht="0" hidden="1" customHeight="1"/>
    <row r="1155" ht="0" hidden="1" customHeight="1"/>
    <row r="1156" ht="0" hidden="1" customHeight="1"/>
    <row r="1157" ht="0" hidden="1" customHeight="1"/>
    <row r="1158" ht="0" hidden="1" customHeight="1"/>
    <row r="1159" ht="0" hidden="1" customHeight="1"/>
    <row r="1160" ht="0" hidden="1" customHeight="1"/>
    <row r="1161" ht="0" hidden="1" customHeight="1"/>
    <row r="1162" ht="0" hidden="1" customHeight="1"/>
    <row r="1163" ht="0" hidden="1" customHeight="1"/>
    <row r="1164" ht="0" hidden="1" customHeight="1"/>
    <row r="1165" ht="0" hidden="1" customHeight="1"/>
    <row r="1166" ht="0" hidden="1" customHeight="1"/>
    <row r="1167" ht="0" hidden="1" customHeight="1"/>
    <row r="1168" ht="0" hidden="1" customHeight="1"/>
    <row r="1169" ht="0" hidden="1" customHeight="1"/>
    <row r="1170" ht="0" hidden="1" customHeight="1"/>
    <row r="1171" ht="0" hidden="1" customHeight="1"/>
    <row r="1172" ht="0" hidden="1" customHeight="1"/>
    <row r="1173" ht="0" hidden="1" customHeight="1"/>
    <row r="1174" ht="0" hidden="1" customHeight="1"/>
    <row r="1175" ht="0" hidden="1" customHeight="1"/>
    <row r="1176" ht="0" hidden="1" customHeight="1"/>
    <row r="1177" ht="0" hidden="1" customHeight="1"/>
    <row r="1178" ht="0" hidden="1" customHeight="1"/>
    <row r="1179" ht="0" hidden="1" customHeight="1"/>
    <row r="1180" ht="0" hidden="1" customHeight="1"/>
    <row r="1181" ht="0" hidden="1" customHeight="1"/>
    <row r="1182" ht="0" hidden="1" customHeight="1"/>
    <row r="1183" ht="0" hidden="1" customHeight="1"/>
    <row r="1184" ht="0" hidden="1" customHeight="1"/>
    <row r="1185" ht="0" hidden="1" customHeight="1"/>
    <row r="1186" ht="0" hidden="1" customHeight="1"/>
    <row r="1187" ht="0" hidden="1" customHeight="1"/>
    <row r="1188" ht="0" hidden="1" customHeight="1"/>
    <row r="1189" ht="0" hidden="1" customHeight="1"/>
    <row r="1190" ht="0" hidden="1" customHeight="1"/>
    <row r="1191" ht="0" hidden="1" customHeight="1"/>
    <row r="1192" ht="0" hidden="1" customHeight="1"/>
    <row r="1193" ht="0" hidden="1" customHeight="1"/>
    <row r="1194" ht="0" hidden="1" customHeight="1"/>
    <row r="1195" ht="0" hidden="1" customHeight="1"/>
    <row r="1196" ht="0" hidden="1" customHeight="1"/>
    <row r="1197" ht="0" hidden="1" customHeight="1"/>
    <row r="1198" ht="0" hidden="1" customHeight="1"/>
    <row r="1199" ht="0" hidden="1" customHeight="1"/>
    <row r="1200" ht="0" hidden="1" customHeight="1"/>
    <row r="1201" ht="0" hidden="1" customHeight="1"/>
    <row r="1202" ht="0" hidden="1" customHeight="1"/>
    <row r="1203" ht="0" hidden="1" customHeight="1"/>
    <row r="1204" ht="0" hidden="1" customHeight="1"/>
    <row r="1205" ht="0" hidden="1" customHeight="1"/>
    <row r="1206" ht="0" hidden="1" customHeight="1"/>
    <row r="1207" ht="0" hidden="1" customHeight="1"/>
    <row r="1208" ht="0" hidden="1" customHeight="1"/>
    <row r="1209" ht="0" hidden="1" customHeight="1"/>
    <row r="1210" ht="0" hidden="1" customHeight="1"/>
    <row r="1211" ht="0" hidden="1" customHeight="1"/>
    <row r="1212" ht="0" hidden="1" customHeight="1"/>
    <row r="1213" ht="0" hidden="1" customHeight="1"/>
    <row r="1214" ht="0" hidden="1" customHeight="1"/>
    <row r="1215" ht="0" hidden="1" customHeight="1"/>
    <row r="1216" ht="0" hidden="1" customHeight="1"/>
    <row r="1217" ht="0" hidden="1" customHeight="1"/>
    <row r="1218" ht="0" hidden="1" customHeight="1"/>
    <row r="1219" ht="0" hidden="1" customHeight="1"/>
    <row r="1220" ht="0" hidden="1" customHeight="1"/>
    <row r="1221" ht="0" hidden="1" customHeight="1"/>
    <row r="1222" ht="0" hidden="1" customHeight="1"/>
    <row r="1223" ht="0" hidden="1" customHeight="1"/>
    <row r="1224" ht="0" hidden="1" customHeight="1"/>
    <row r="1225" ht="0" hidden="1" customHeight="1"/>
    <row r="1226" ht="0" hidden="1" customHeight="1"/>
    <row r="1227" ht="0" hidden="1" customHeight="1"/>
    <row r="1228" ht="0" hidden="1" customHeight="1"/>
    <row r="1229" ht="0" hidden="1" customHeight="1"/>
    <row r="1230" ht="0" hidden="1" customHeight="1"/>
    <row r="1231" ht="0" hidden="1" customHeight="1"/>
    <row r="1232" ht="0" hidden="1" customHeight="1"/>
    <row r="1233" ht="0" hidden="1" customHeight="1"/>
    <row r="1234" ht="0" hidden="1" customHeight="1"/>
    <row r="1235" ht="0" hidden="1" customHeight="1"/>
    <row r="1236" ht="0" hidden="1" customHeight="1"/>
    <row r="1237" ht="0" hidden="1" customHeight="1"/>
    <row r="1238" ht="0" hidden="1" customHeight="1"/>
    <row r="1239" ht="0" hidden="1" customHeight="1"/>
    <row r="1240" ht="0" hidden="1" customHeight="1"/>
    <row r="1241" ht="0" hidden="1" customHeight="1"/>
    <row r="1242" ht="0" hidden="1" customHeight="1"/>
    <row r="1243" ht="0" hidden="1" customHeight="1"/>
    <row r="1244" ht="0" hidden="1" customHeight="1"/>
    <row r="1245" ht="0" hidden="1" customHeight="1"/>
    <row r="1246" ht="0" hidden="1" customHeight="1"/>
    <row r="1247" ht="0" hidden="1" customHeight="1"/>
    <row r="1248" ht="0" hidden="1" customHeight="1"/>
    <row r="1249" ht="0" hidden="1" customHeight="1"/>
    <row r="1250" ht="0" hidden="1" customHeight="1"/>
    <row r="1251" ht="0" hidden="1" customHeight="1"/>
    <row r="1252" ht="0" hidden="1" customHeight="1"/>
    <row r="1253" ht="0" hidden="1" customHeight="1"/>
    <row r="1254" ht="0" hidden="1" customHeight="1"/>
    <row r="1255" ht="0" hidden="1" customHeight="1"/>
    <row r="1256" ht="0" hidden="1" customHeight="1"/>
    <row r="1257" ht="0" hidden="1" customHeight="1"/>
    <row r="1258" ht="0" hidden="1" customHeight="1"/>
    <row r="1259" ht="0" hidden="1" customHeight="1"/>
    <row r="1260" ht="0" hidden="1" customHeight="1"/>
    <row r="1261" ht="0" hidden="1" customHeight="1"/>
    <row r="1262" ht="0" hidden="1" customHeight="1"/>
    <row r="1263" ht="0" hidden="1" customHeight="1"/>
    <row r="1264" ht="0" hidden="1" customHeight="1"/>
    <row r="1265" ht="0" hidden="1" customHeight="1"/>
    <row r="1266" ht="0" hidden="1" customHeight="1"/>
    <row r="1267" ht="0" hidden="1" customHeight="1"/>
    <row r="1268" ht="0" hidden="1" customHeight="1"/>
    <row r="1269" ht="0" hidden="1" customHeight="1"/>
    <row r="1270" ht="0" hidden="1" customHeight="1"/>
    <row r="1271" ht="0" hidden="1" customHeight="1"/>
    <row r="1272" ht="0" hidden="1" customHeight="1"/>
    <row r="1273" ht="0" hidden="1" customHeight="1"/>
    <row r="1274" ht="0" hidden="1" customHeight="1"/>
    <row r="1275" ht="0" hidden="1" customHeight="1"/>
    <row r="1276" ht="0" hidden="1" customHeight="1"/>
    <row r="1277" ht="0" hidden="1" customHeight="1"/>
    <row r="1278" ht="0" hidden="1" customHeight="1"/>
    <row r="1279" ht="0" hidden="1" customHeight="1"/>
    <row r="1280" ht="0" hidden="1" customHeight="1"/>
    <row r="1281" ht="0" hidden="1" customHeight="1"/>
    <row r="1282" ht="0" hidden="1" customHeight="1"/>
    <row r="1283" ht="0" hidden="1" customHeight="1"/>
    <row r="1284" ht="0" hidden="1" customHeight="1"/>
    <row r="1285" ht="0" hidden="1" customHeight="1"/>
    <row r="1286" ht="0" hidden="1" customHeight="1"/>
    <row r="1287" ht="0" hidden="1" customHeight="1"/>
    <row r="1288" ht="0" hidden="1" customHeight="1"/>
    <row r="1289" ht="0" hidden="1" customHeight="1"/>
    <row r="1290" ht="0" hidden="1" customHeight="1"/>
    <row r="1291" ht="0" hidden="1" customHeight="1"/>
    <row r="1292" ht="0" hidden="1" customHeight="1"/>
    <row r="1293" ht="0" hidden="1" customHeight="1"/>
    <row r="1294" ht="0" hidden="1" customHeight="1"/>
    <row r="1295" ht="0" hidden="1" customHeight="1"/>
    <row r="1296" ht="0" hidden="1" customHeight="1"/>
    <row r="1297" ht="0" hidden="1" customHeight="1"/>
    <row r="1298" ht="0" hidden="1" customHeight="1"/>
    <row r="1299" ht="0" hidden="1" customHeight="1"/>
    <row r="1300" ht="0" hidden="1" customHeight="1"/>
    <row r="1301" ht="0" hidden="1" customHeight="1"/>
    <row r="1302" ht="0" hidden="1" customHeight="1"/>
    <row r="1303" ht="0" hidden="1" customHeight="1"/>
    <row r="1304" ht="0" hidden="1" customHeight="1"/>
    <row r="1305" ht="0" hidden="1" customHeight="1"/>
    <row r="1306" ht="0" hidden="1" customHeight="1"/>
    <row r="1307" ht="0" hidden="1" customHeight="1"/>
    <row r="1308" ht="0" hidden="1" customHeight="1"/>
    <row r="1309" ht="0" hidden="1" customHeight="1"/>
    <row r="1310" ht="0" hidden="1" customHeight="1"/>
    <row r="1311" ht="0" hidden="1" customHeight="1"/>
    <row r="1312" ht="0" hidden="1" customHeight="1"/>
    <row r="1313" ht="0" hidden="1" customHeight="1"/>
    <row r="1314" ht="0" hidden="1" customHeight="1"/>
    <row r="1315" ht="0" hidden="1" customHeight="1"/>
    <row r="1316" ht="0" hidden="1" customHeight="1"/>
    <row r="1317" ht="0" hidden="1" customHeight="1"/>
    <row r="1318" ht="0" hidden="1" customHeight="1"/>
    <row r="1319" ht="0" hidden="1" customHeight="1"/>
    <row r="1320" ht="0" hidden="1" customHeight="1"/>
    <row r="1321" ht="0" hidden="1" customHeight="1"/>
    <row r="1322" ht="0" hidden="1" customHeight="1"/>
    <row r="1323" ht="0" hidden="1" customHeight="1"/>
    <row r="1324" ht="0" hidden="1" customHeight="1"/>
    <row r="1325" ht="0" hidden="1" customHeight="1"/>
    <row r="1326" ht="0" hidden="1" customHeight="1"/>
    <row r="1327" ht="0" hidden="1" customHeight="1"/>
    <row r="1328" ht="0" hidden="1" customHeight="1"/>
    <row r="1329" ht="0" hidden="1" customHeight="1"/>
    <row r="1330" ht="0" hidden="1" customHeight="1"/>
    <row r="1331" ht="0" hidden="1" customHeight="1"/>
    <row r="1332" ht="0" hidden="1" customHeight="1"/>
    <row r="1333" ht="0" hidden="1" customHeight="1"/>
    <row r="1334" ht="0" hidden="1" customHeight="1"/>
    <row r="1335" ht="0" hidden="1" customHeight="1"/>
    <row r="1336" ht="0" hidden="1" customHeight="1"/>
    <row r="1337" ht="0" hidden="1" customHeight="1"/>
    <row r="1338" ht="0" hidden="1" customHeight="1"/>
    <row r="1339" ht="0" hidden="1" customHeight="1"/>
    <row r="1340" ht="0" hidden="1" customHeight="1"/>
    <row r="1341" ht="0" hidden="1" customHeight="1"/>
    <row r="1342" ht="0" hidden="1" customHeight="1"/>
    <row r="1343" ht="0" hidden="1" customHeight="1"/>
    <row r="1344" ht="0" hidden="1" customHeight="1"/>
    <row r="1345" ht="0" hidden="1" customHeight="1"/>
    <row r="1346" ht="0" hidden="1" customHeight="1"/>
    <row r="1347" ht="0" hidden="1" customHeight="1"/>
    <row r="1348" ht="0" hidden="1" customHeight="1"/>
    <row r="1349" ht="0" hidden="1" customHeight="1"/>
    <row r="1350" ht="0" hidden="1" customHeight="1"/>
    <row r="1351" ht="0" hidden="1" customHeight="1"/>
    <row r="1352" ht="0" hidden="1" customHeight="1"/>
    <row r="1353" ht="0" hidden="1" customHeight="1"/>
    <row r="1354" ht="0" hidden="1" customHeight="1"/>
    <row r="1355" ht="0" hidden="1" customHeight="1"/>
    <row r="1356" ht="0" hidden="1" customHeight="1"/>
    <row r="1357" ht="0" hidden="1" customHeight="1"/>
    <row r="1358" ht="0" hidden="1" customHeight="1"/>
    <row r="1359" ht="0" hidden="1" customHeight="1"/>
    <row r="1360" ht="0" hidden="1" customHeight="1"/>
    <row r="1361" ht="0" hidden="1" customHeight="1"/>
    <row r="1362" ht="0" hidden="1" customHeight="1"/>
    <row r="1363" ht="0" hidden="1" customHeight="1"/>
    <row r="1364" ht="0" hidden="1" customHeight="1"/>
    <row r="1365" ht="0" hidden="1" customHeight="1"/>
    <row r="1366" ht="0" hidden="1" customHeight="1"/>
    <row r="1367" ht="0" hidden="1" customHeight="1"/>
    <row r="1368" ht="0" hidden="1" customHeight="1"/>
    <row r="1369" ht="0" hidden="1" customHeight="1"/>
    <row r="1370" ht="0" hidden="1" customHeight="1"/>
    <row r="1371" ht="0" hidden="1" customHeight="1"/>
    <row r="1372" ht="0" hidden="1" customHeight="1"/>
    <row r="1373" ht="0" hidden="1" customHeight="1"/>
    <row r="1374" ht="0" hidden="1" customHeight="1"/>
    <row r="1375" ht="0" hidden="1" customHeight="1"/>
    <row r="1376" ht="0" hidden="1" customHeight="1"/>
    <row r="1377" ht="0" hidden="1" customHeight="1"/>
    <row r="1378" ht="0" hidden="1" customHeight="1"/>
    <row r="1379" ht="0" hidden="1" customHeight="1"/>
    <row r="1380" ht="0" hidden="1" customHeight="1"/>
    <row r="1381" ht="0" hidden="1" customHeight="1"/>
    <row r="1382" ht="0" hidden="1" customHeight="1"/>
    <row r="1383" ht="0" hidden="1" customHeight="1"/>
    <row r="1384" ht="0" hidden="1" customHeight="1"/>
    <row r="1385" ht="0" hidden="1" customHeight="1"/>
    <row r="1386" ht="0" hidden="1" customHeight="1"/>
    <row r="1387" ht="0" hidden="1" customHeight="1"/>
    <row r="1388" ht="0" hidden="1" customHeight="1"/>
    <row r="1389" ht="0" hidden="1" customHeight="1"/>
    <row r="1390" ht="0" hidden="1" customHeight="1"/>
    <row r="1391" ht="0" hidden="1" customHeight="1"/>
    <row r="1392" ht="0" hidden="1" customHeight="1"/>
    <row r="1393" ht="0" hidden="1" customHeight="1"/>
    <row r="1394" ht="0" hidden="1" customHeight="1"/>
    <row r="1395" ht="0" hidden="1" customHeight="1"/>
    <row r="1396" ht="0" hidden="1" customHeight="1"/>
    <row r="1397" ht="0" hidden="1" customHeight="1"/>
    <row r="1398" ht="0" hidden="1" customHeight="1"/>
    <row r="1399" ht="0" hidden="1" customHeight="1"/>
    <row r="1400" ht="0" hidden="1" customHeight="1"/>
    <row r="1401" ht="0" hidden="1" customHeight="1"/>
    <row r="1402" ht="0" hidden="1" customHeight="1"/>
    <row r="1403" ht="0" hidden="1" customHeight="1"/>
    <row r="1404" ht="0" hidden="1" customHeight="1"/>
    <row r="1405" ht="0" hidden="1" customHeight="1"/>
    <row r="1406" ht="0" hidden="1" customHeight="1"/>
    <row r="1407" ht="0" hidden="1" customHeight="1"/>
    <row r="1408" ht="0" hidden="1" customHeight="1"/>
    <row r="1409" ht="0" hidden="1" customHeight="1"/>
    <row r="1410" ht="0" hidden="1" customHeight="1"/>
    <row r="1411" ht="0" hidden="1" customHeight="1"/>
    <row r="1412" ht="0" hidden="1" customHeight="1"/>
    <row r="1413" ht="0" hidden="1" customHeight="1"/>
    <row r="1414" ht="0" hidden="1" customHeight="1"/>
    <row r="1415" ht="0" hidden="1" customHeight="1"/>
    <row r="1416" ht="0" hidden="1" customHeight="1"/>
    <row r="1417" ht="0" hidden="1" customHeight="1"/>
    <row r="1418" ht="0" hidden="1" customHeight="1"/>
    <row r="1419" ht="0" hidden="1" customHeight="1"/>
    <row r="1420" ht="0" hidden="1" customHeight="1"/>
    <row r="1421" ht="0" hidden="1" customHeight="1"/>
    <row r="1422" ht="0" hidden="1" customHeight="1"/>
    <row r="1423" ht="0" hidden="1" customHeight="1"/>
    <row r="1424" ht="0" hidden="1" customHeight="1"/>
    <row r="1425" ht="0" hidden="1" customHeight="1"/>
    <row r="1426" ht="0" hidden="1" customHeight="1"/>
    <row r="1427" ht="0" hidden="1" customHeight="1"/>
    <row r="1428" ht="0" hidden="1" customHeight="1"/>
    <row r="1429" ht="0" hidden="1" customHeight="1"/>
    <row r="1430" ht="0" hidden="1" customHeight="1"/>
    <row r="1431" ht="0" hidden="1" customHeight="1"/>
    <row r="1432" ht="0" hidden="1" customHeight="1"/>
    <row r="1433" ht="0" hidden="1" customHeight="1"/>
    <row r="1434" ht="0" hidden="1" customHeight="1"/>
    <row r="1435" ht="0" hidden="1" customHeight="1"/>
    <row r="1436" ht="0" hidden="1" customHeight="1"/>
    <row r="1437" ht="0" hidden="1" customHeight="1"/>
    <row r="1438" ht="0" hidden="1" customHeight="1"/>
    <row r="1439" ht="0" hidden="1" customHeight="1"/>
    <row r="1440" ht="0" hidden="1" customHeight="1"/>
    <row r="1441" ht="0" hidden="1" customHeight="1"/>
    <row r="1442" ht="0" hidden="1" customHeight="1"/>
    <row r="1443" ht="0" hidden="1" customHeight="1"/>
    <row r="1444" ht="0" hidden="1" customHeight="1"/>
  </sheetData>
  <mergeCells count="7">
    <mergeCell ref="A1:M1"/>
    <mergeCell ref="B12:M12"/>
    <mergeCell ref="B8:M8"/>
    <mergeCell ref="B4:M4"/>
    <mergeCell ref="A2:A3"/>
    <mergeCell ref="B2:B3"/>
    <mergeCell ref="C2:M2"/>
  </mergeCells>
  <phoneticPr fontId="0" type="noConversion"/>
  <pageMargins left="0.78740157480314965" right="0.78740157480314965" top="0.98425196850393704" bottom="0.78740157480314965" header="0.51181102362204722" footer="0.51181102362204722"/>
  <pageSetup paperSize="9" firstPageNumber="82" orientation="portrait" useFirstPageNumber="1" r:id="rId1"/>
  <headerFooter alignWithMargins="0">
    <oddHeader>&amp;C&amp;P</oddHeader>
    <oddFooter>&amp;C&amp;"Arial,Standard"&amp;6© Statistisches Landesamt des Freistaates Sachsen - B I 6 - j/15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U1475"/>
  <sheetViews>
    <sheetView showGridLines="0" zoomScaleNormal="100" workbookViewId="0">
      <selection activeCell="L30" sqref="L30"/>
    </sheetView>
  </sheetViews>
  <sheetFormatPr baseColWidth="10" defaultRowHeight="0" customHeight="1" zeroHeight="1"/>
  <cols>
    <col min="1" max="1" width="17.42578125" style="390" customWidth="1"/>
    <col min="2" max="2" width="7.140625" style="390" customWidth="1"/>
    <col min="3" max="14" width="6.42578125" style="390" customWidth="1"/>
    <col min="15" max="16384" width="11.42578125" style="390"/>
  </cols>
  <sheetData>
    <row r="1" spans="1:21" ht="45.75" customHeight="1">
      <c r="A1" s="623" t="s">
        <v>301</v>
      </c>
      <c r="B1" s="624"/>
      <c r="C1" s="624"/>
      <c r="D1" s="624"/>
      <c r="E1" s="624"/>
      <c r="F1" s="624"/>
      <c r="G1" s="624"/>
      <c r="H1" s="624"/>
      <c r="I1" s="624"/>
      <c r="J1" s="624"/>
      <c r="K1" s="624"/>
      <c r="L1" s="624"/>
      <c r="M1" s="628"/>
    </row>
    <row r="2" spans="1:21" ht="15" customHeight="1">
      <c r="A2" s="560" t="s">
        <v>0</v>
      </c>
      <c r="B2" s="569" t="s">
        <v>187</v>
      </c>
      <c r="C2" s="569"/>
      <c r="D2" s="569"/>
      <c r="E2" s="569" t="s">
        <v>131</v>
      </c>
      <c r="F2" s="569"/>
      <c r="G2" s="569"/>
      <c r="H2" s="569"/>
      <c r="I2" s="569"/>
      <c r="J2" s="569"/>
      <c r="K2" s="569" t="s">
        <v>130</v>
      </c>
      <c r="L2" s="569"/>
      <c r="M2" s="571"/>
    </row>
    <row r="3" spans="1:21" ht="15" customHeight="1">
      <c r="A3" s="561"/>
      <c r="B3" s="570"/>
      <c r="C3" s="570"/>
      <c r="D3" s="570"/>
      <c r="E3" s="570" t="s">
        <v>4</v>
      </c>
      <c r="F3" s="570"/>
      <c r="G3" s="570"/>
      <c r="H3" s="570" t="s">
        <v>1</v>
      </c>
      <c r="I3" s="570"/>
      <c r="J3" s="570"/>
      <c r="K3" s="570"/>
      <c r="L3" s="570"/>
      <c r="M3" s="629"/>
    </row>
    <row r="4" spans="1:21" s="9" customFormat="1" ht="25.5" customHeight="1">
      <c r="A4" s="484"/>
      <c r="B4" s="581" t="s">
        <v>187</v>
      </c>
      <c r="C4" s="579"/>
      <c r="D4" s="579"/>
      <c r="E4" s="577"/>
      <c r="F4" s="577"/>
      <c r="G4" s="579"/>
      <c r="H4" s="577"/>
      <c r="I4" s="579"/>
      <c r="J4" s="579"/>
      <c r="K4" s="580"/>
      <c r="L4" s="579"/>
      <c r="M4" s="579"/>
    </row>
    <row r="5" spans="1:21" s="1" customFormat="1" ht="12">
      <c r="A5" s="312" t="s">
        <v>224</v>
      </c>
      <c r="B5" s="625">
        <f>SUM(E5+H5+K5)</f>
        <v>16694</v>
      </c>
      <c r="C5" s="626"/>
      <c r="D5" s="626"/>
      <c r="E5" s="627">
        <f>SUM(1136+1348+1536+1642)</f>
        <v>5662</v>
      </c>
      <c r="F5" s="626"/>
      <c r="G5" s="626"/>
      <c r="H5" s="535">
        <f>SUM(1522+1650+1609+1575+1468+339)</f>
        <v>8163</v>
      </c>
      <c r="I5" s="630"/>
      <c r="J5" s="630"/>
      <c r="K5" s="535">
        <f>SUM(473+708+812+876)</f>
        <v>2869</v>
      </c>
      <c r="L5" s="631"/>
      <c r="M5" s="631"/>
    </row>
    <row r="6" spans="1:21" s="1" customFormat="1" ht="12">
      <c r="A6" s="312" t="s">
        <v>225</v>
      </c>
      <c r="B6" s="625">
        <f t="shared" ref="B6:B8" si="0">SUM(E6+H6+K6)</f>
        <v>1786</v>
      </c>
      <c r="C6" s="626"/>
      <c r="D6" s="626"/>
      <c r="E6" s="627">
        <f>SUM(E7:G8)</f>
        <v>297</v>
      </c>
      <c r="F6" s="626"/>
      <c r="G6" s="626"/>
      <c r="H6" s="627">
        <f t="shared" ref="H6" si="1">SUM(H7:J8)</f>
        <v>494</v>
      </c>
      <c r="I6" s="626"/>
      <c r="J6" s="626"/>
      <c r="K6" s="627">
        <f t="shared" ref="K6" si="2">SUM(K7:M8)</f>
        <v>995</v>
      </c>
      <c r="L6" s="626"/>
      <c r="M6" s="626"/>
    </row>
    <row r="7" spans="1:21" s="1" customFormat="1" ht="24">
      <c r="A7" s="313" t="s">
        <v>2</v>
      </c>
      <c r="B7" s="625">
        <f t="shared" si="0"/>
        <v>1569</v>
      </c>
      <c r="C7" s="626"/>
      <c r="D7" s="626"/>
      <c r="E7" s="627">
        <f>SUM(59+58+92+61)</f>
        <v>270</v>
      </c>
      <c r="F7" s="626"/>
      <c r="G7" s="626"/>
      <c r="H7" s="627">
        <f>SUM(55+62+98+125+87+25)</f>
        <v>452</v>
      </c>
      <c r="I7" s="626"/>
      <c r="J7" s="626"/>
      <c r="K7" s="627">
        <f>SUM(136+209+236+266)</f>
        <v>847</v>
      </c>
      <c r="L7" s="626"/>
      <c r="M7" s="626"/>
      <c r="P7" s="314"/>
      <c r="Q7" s="314"/>
      <c r="R7" s="315"/>
      <c r="S7" s="315"/>
      <c r="T7" s="315"/>
    </row>
    <row r="8" spans="1:21" s="1" customFormat="1" ht="12">
      <c r="A8" s="312" t="s">
        <v>3</v>
      </c>
      <c r="B8" s="625">
        <f t="shared" si="0"/>
        <v>217</v>
      </c>
      <c r="C8" s="626"/>
      <c r="D8" s="626"/>
      <c r="E8" s="627">
        <f>SUM(5+7+10+5)</f>
        <v>27</v>
      </c>
      <c r="F8" s="626"/>
      <c r="G8" s="626"/>
      <c r="H8" s="627">
        <f>SUM(5+9+14+7+7)</f>
        <v>42</v>
      </c>
      <c r="I8" s="626"/>
      <c r="J8" s="626"/>
      <c r="K8" s="627">
        <f>SUM(25+41+42+40)</f>
        <v>148</v>
      </c>
      <c r="L8" s="626"/>
      <c r="M8" s="626"/>
      <c r="P8" s="314"/>
      <c r="Q8" s="314"/>
      <c r="R8" s="314"/>
      <c r="S8" s="314"/>
      <c r="T8" s="314"/>
    </row>
    <row r="9" spans="1:21" s="1" customFormat="1" ht="12">
      <c r="A9" s="86" t="s">
        <v>187</v>
      </c>
      <c r="B9" s="625">
        <f>SUM(B5:D6)</f>
        <v>18480</v>
      </c>
      <c r="C9" s="626"/>
      <c r="D9" s="626"/>
      <c r="E9" s="627">
        <f t="shared" ref="E9" si="3">SUM(E5:G6)</f>
        <v>5959</v>
      </c>
      <c r="F9" s="626"/>
      <c r="G9" s="626"/>
      <c r="H9" s="627">
        <f t="shared" ref="H9" si="4">SUM(H5:J6)</f>
        <v>8657</v>
      </c>
      <c r="I9" s="626"/>
      <c r="J9" s="626"/>
      <c r="K9" s="627">
        <f t="shared" ref="K9" si="5">SUM(K5:M6)</f>
        <v>3864</v>
      </c>
      <c r="L9" s="626"/>
      <c r="M9" s="626"/>
      <c r="P9" s="314"/>
      <c r="Q9" s="314"/>
      <c r="R9" s="314"/>
      <c r="S9" s="314"/>
      <c r="T9" s="314"/>
    </row>
    <row r="10" spans="1:21" s="9" customFormat="1" ht="25.5" customHeight="1">
      <c r="A10" s="484"/>
      <c r="B10" s="581" t="s">
        <v>209</v>
      </c>
      <c r="C10" s="579"/>
      <c r="D10" s="579"/>
      <c r="E10" s="577"/>
      <c r="F10" s="577"/>
      <c r="G10" s="579"/>
      <c r="H10" s="577"/>
      <c r="I10" s="579"/>
      <c r="J10" s="579"/>
      <c r="K10" s="577"/>
      <c r="L10" s="579"/>
      <c r="M10" s="579"/>
      <c r="P10" s="270"/>
      <c r="Q10" s="270"/>
      <c r="R10" s="270"/>
      <c r="S10" s="270"/>
      <c r="T10" s="270"/>
    </row>
    <row r="11" spans="1:21" ht="12">
      <c r="A11" s="181" t="s">
        <v>224</v>
      </c>
      <c r="B11" s="632">
        <f>SUM(E11:M11)</f>
        <v>16282</v>
      </c>
      <c r="C11" s="633"/>
      <c r="D11" s="633"/>
      <c r="E11" s="634">
        <f>SUM(1122+1334+1517+1625)</f>
        <v>5598</v>
      </c>
      <c r="F11" s="634"/>
      <c r="G11" s="634"/>
      <c r="H11" s="634">
        <f>SUM(1505+1634+1586+1558+1451+326)</f>
        <v>8060</v>
      </c>
      <c r="I11" s="634"/>
      <c r="J11" s="634"/>
      <c r="K11" s="634">
        <f>SUM(425+638+746+815)</f>
        <v>2624</v>
      </c>
      <c r="L11" s="634"/>
      <c r="M11" s="634"/>
      <c r="P11" s="270"/>
      <c r="Q11" s="270"/>
      <c r="R11" s="270"/>
      <c r="S11" s="271"/>
      <c r="T11" s="271"/>
      <c r="U11" s="270"/>
    </row>
    <row r="12" spans="1:21" ht="12">
      <c r="A12" s="181" t="s">
        <v>225</v>
      </c>
      <c r="B12" s="632">
        <f>SUM(B13:D14)</f>
        <v>1086</v>
      </c>
      <c r="C12" s="633"/>
      <c r="D12" s="633"/>
      <c r="E12" s="635">
        <f t="shared" ref="E12" si="6">SUM(E13:G14)</f>
        <v>288</v>
      </c>
      <c r="F12" s="633"/>
      <c r="G12" s="633"/>
      <c r="H12" s="635">
        <f t="shared" ref="H12" si="7">SUM(H13:J14)</f>
        <v>473</v>
      </c>
      <c r="I12" s="633"/>
      <c r="J12" s="633"/>
      <c r="K12" s="635">
        <f t="shared" ref="K12" si="8">SUM(K13:M14)</f>
        <v>325</v>
      </c>
      <c r="L12" s="633"/>
      <c r="M12" s="633"/>
    </row>
    <row r="13" spans="1:21" ht="24">
      <c r="A13" s="182" t="s">
        <v>2</v>
      </c>
      <c r="B13" s="632">
        <f t="shared" ref="B13:B14" si="9">SUM(E13:M13)</f>
        <v>1036</v>
      </c>
      <c r="C13" s="633"/>
      <c r="D13" s="633"/>
      <c r="E13" s="634">
        <f>SUM(59+58+92+61)</f>
        <v>270</v>
      </c>
      <c r="F13" s="634"/>
      <c r="G13" s="634"/>
      <c r="H13" s="634">
        <f>SUM(55+62+98+125+87+25)</f>
        <v>452</v>
      </c>
      <c r="I13" s="634"/>
      <c r="J13" s="634"/>
      <c r="K13" s="634">
        <f>SUM(50+66+85+113)</f>
        <v>314</v>
      </c>
      <c r="L13" s="634"/>
      <c r="M13" s="634"/>
      <c r="P13" s="270"/>
      <c r="Q13" s="270"/>
      <c r="R13" s="270"/>
      <c r="S13" s="270"/>
      <c r="T13" s="270"/>
      <c r="U13" s="270"/>
    </row>
    <row r="14" spans="1:21" ht="12">
      <c r="A14" s="181" t="s">
        <v>3</v>
      </c>
      <c r="B14" s="632">
        <f t="shared" si="9"/>
        <v>50</v>
      </c>
      <c r="C14" s="633"/>
      <c r="D14" s="633"/>
      <c r="E14" s="634">
        <f>SUM(4+4+8+2)</f>
        <v>18</v>
      </c>
      <c r="F14" s="634"/>
      <c r="G14" s="634"/>
      <c r="H14" s="634">
        <f>SUM(4+4+5+4+4)</f>
        <v>21</v>
      </c>
      <c r="I14" s="634"/>
      <c r="J14" s="634"/>
      <c r="K14" s="634">
        <f>SUM(2+1+7+1)</f>
        <v>11</v>
      </c>
      <c r="L14" s="634"/>
      <c r="M14" s="634"/>
      <c r="P14" s="270"/>
      <c r="Q14" s="270"/>
      <c r="R14" s="270"/>
      <c r="S14" s="270"/>
      <c r="T14" s="270"/>
      <c r="U14" s="270"/>
    </row>
    <row r="15" spans="1:21" ht="12">
      <c r="A15" s="86" t="s">
        <v>215</v>
      </c>
      <c r="B15" s="625">
        <f>SUM(B11:D12)</f>
        <v>17368</v>
      </c>
      <c r="C15" s="626"/>
      <c r="D15" s="626"/>
      <c r="E15" s="627">
        <f t="shared" ref="E15" si="10">SUM(E11:G12)</f>
        <v>5886</v>
      </c>
      <c r="F15" s="626"/>
      <c r="G15" s="626"/>
      <c r="H15" s="627">
        <f t="shared" ref="H15" si="11">SUM(H11:J12)</f>
        <v>8533</v>
      </c>
      <c r="I15" s="626"/>
      <c r="J15" s="626"/>
      <c r="K15" s="627">
        <f t="shared" ref="K15" si="12">SUM(K11:M12)</f>
        <v>2949</v>
      </c>
      <c r="L15" s="626"/>
      <c r="M15" s="626"/>
      <c r="P15" s="270"/>
      <c r="Q15" s="270"/>
      <c r="R15" s="270"/>
      <c r="S15" s="270"/>
      <c r="T15" s="270"/>
      <c r="U15" s="270"/>
    </row>
    <row r="16" spans="1:21" s="9" customFormat="1" ht="25.5" customHeight="1">
      <c r="A16" s="484"/>
      <c r="B16" s="581" t="s">
        <v>208</v>
      </c>
      <c r="C16" s="579"/>
      <c r="D16" s="579"/>
      <c r="E16" s="577"/>
      <c r="F16" s="577"/>
      <c r="G16" s="579"/>
      <c r="H16" s="577"/>
      <c r="I16" s="579"/>
      <c r="J16" s="579"/>
      <c r="K16" s="577"/>
      <c r="L16" s="579"/>
      <c r="M16" s="579"/>
      <c r="P16" s="270"/>
      <c r="Q16" s="270"/>
      <c r="R16" s="270"/>
      <c r="S16" s="270"/>
      <c r="T16" s="270"/>
      <c r="U16" s="270"/>
    </row>
    <row r="17" spans="1:21" s="9" customFormat="1" ht="12">
      <c r="A17" s="181" t="s">
        <v>224</v>
      </c>
      <c r="B17" s="636">
        <f>SUM(E17:M17)</f>
        <v>412</v>
      </c>
      <c r="C17" s="637"/>
      <c r="D17" s="637"/>
      <c r="E17" s="634">
        <f>SUM(14+14+19+17)</f>
        <v>64</v>
      </c>
      <c r="F17" s="637"/>
      <c r="G17" s="637"/>
      <c r="H17" s="638">
        <f>SUM(17+16+23+17+17+13)</f>
        <v>103</v>
      </c>
      <c r="I17" s="639"/>
      <c r="J17" s="639"/>
      <c r="K17" s="638">
        <f>SUM(48+70+66+61)</f>
        <v>245</v>
      </c>
      <c r="L17" s="640"/>
      <c r="M17" s="640"/>
      <c r="P17" s="270"/>
      <c r="Q17" s="270"/>
      <c r="R17" s="270"/>
      <c r="S17" s="270"/>
      <c r="T17" s="270"/>
      <c r="U17" s="270"/>
    </row>
    <row r="18" spans="1:21" ht="12">
      <c r="A18" s="181" t="s">
        <v>225</v>
      </c>
      <c r="B18" s="636">
        <f>SUM(B19:D20)</f>
        <v>700</v>
      </c>
      <c r="C18" s="637"/>
      <c r="D18" s="637"/>
      <c r="E18" s="634">
        <f t="shared" ref="E18" si="13">SUM(E19:G20)</f>
        <v>9</v>
      </c>
      <c r="F18" s="637"/>
      <c r="G18" s="637"/>
      <c r="H18" s="634">
        <f t="shared" ref="H18" si="14">SUM(H19:J20)</f>
        <v>21</v>
      </c>
      <c r="I18" s="637"/>
      <c r="J18" s="637"/>
      <c r="K18" s="634">
        <f t="shared" ref="K18" si="15">SUM(K19:M20)</f>
        <v>670</v>
      </c>
      <c r="L18" s="637"/>
      <c r="M18" s="637"/>
    </row>
    <row r="19" spans="1:21" ht="24">
      <c r="A19" s="182" t="s">
        <v>2</v>
      </c>
      <c r="B19" s="636">
        <f t="shared" ref="B19:B20" si="16">SUM(E19:M19)</f>
        <v>533</v>
      </c>
      <c r="C19" s="637"/>
      <c r="D19" s="637"/>
      <c r="E19" s="634">
        <f>SUM(0)</f>
        <v>0</v>
      </c>
      <c r="F19" s="637"/>
      <c r="G19" s="637"/>
      <c r="H19" s="638">
        <f>SUM(0)</f>
        <v>0</v>
      </c>
      <c r="I19" s="639"/>
      <c r="J19" s="639"/>
      <c r="K19" s="638">
        <f>SUM(86+143+151+153)</f>
        <v>533</v>
      </c>
      <c r="L19" s="640"/>
      <c r="M19" s="640"/>
      <c r="P19" s="270"/>
      <c r="Q19" s="270"/>
      <c r="R19" s="270"/>
      <c r="S19" s="270"/>
      <c r="T19" s="270"/>
      <c r="U19" s="270"/>
    </row>
    <row r="20" spans="1:21" ht="12">
      <c r="A20" s="181" t="s">
        <v>3</v>
      </c>
      <c r="B20" s="636">
        <f t="shared" si="16"/>
        <v>167</v>
      </c>
      <c r="C20" s="637"/>
      <c r="D20" s="637"/>
      <c r="E20" s="634">
        <f>SUM(1+3+2+3)</f>
        <v>9</v>
      </c>
      <c r="F20" s="637"/>
      <c r="G20" s="637"/>
      <c r="H20" s="638">
        <f>SUM(1+5+9+3+3)</f>
        <v>21</v>
      </c>
      <c r="I20" s="639"/>
      <c r="J20" s="639"/>
      <c r="K20" s="638">
        <f>SUM(23+40+35+39)</f>
        <v>137</v>
      </c>
      <c r="L20" s="640"/>
      <c r="M20" s="640"/>
      <c r="P20" s="270"/>
      <c r="Q20" s="270"/>
      <c r="R20" s="270"/>
      <c r="S20" s="270"/>
      <c r="T20" s="270"/>
      <c r="U20" s="270"/>
    </row>
    <row r="21" spans="1:21" ht="12">
      <c r="A21" s="86" t="s">
        <v>215</v>
      </c>
      <c r="B21" s="625">
        <f>SUM(B17:D18)</f>
        <v>1112</v>
      </c>
      <c r="C21" s="626"/>
      <c r="D21" s="626"/>
      <c r="E21" s="627">
        <f t="shared" ref="E21" si="17">SUM(E17:G18)</f>
        <v>73</v>
      </c>
      <c r="F21" s="626"/>
      <c r="G21" s="626"/>
      <c r="H21" s="627">
        <f t="shared" ref="H21" si="18">SUM(H17:J18)</f>
        <v>124</v>
      </c>
      <c r="I21" s="626"/>
      <c r="J21" s="626"/>
      <c r="K21" s="627">
        <f t="shared" ref="K21" si="19">SUM(K17:M18)</f>
        <v>915</v>
      </c>
      <c r="L21" s="626"/>
      <c r="M21" s="626"/>
      <c r="P21" s="270"/>
      <c r="Q21" s="270"/>
      <c r="R21" s="270"/>
      <c r="S21" s="270"/>
      <c r="T21" s="270"/>
      <c r="U21" s="270"/>
    </row>
    <row r="22" spans="1:21" s="15" customFormat="1" ht="24" customHeight="1">
      <c r="A22" s="17" t="s">
        <v>185</v>
      </c>
      <c r="B22" s="20"/>
      <c r="C22" s="20"/>
      <c r="D22" s="20"/>
      <c r="E22" s="8"/>
      <c r="F22" s="8"/>
      <c r="G22" s="8"/>
      <c r="H22" s="8"/>
      <c r="I22" s="8"/>
      <c r="J22" s="8"/>
      <c r="K22" s="8"/>
      <c r="L22" s="8"/>
      <c r="M22" s="8"/>
      <c r="P22" s="270"/>
      <c r="Q22" s="270"/>
      <c r="R22" s="270"/>
      <c r="S22" s="270"/>
      <c r="T22" s="270"/>
      <c r="U22" s="270"/>
    </row>
    <row r="23" spans="1:21" s="9" customFormat="1" ht="11.25">
      <c r="A23" s="17" t="s">
        <v>171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</row>
    <row r="24" spans="1:21" ht="12">
      <c r="A24" s="488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</row>
    <row r="25" spans="1:21" ht="15" customHeight="1"/>
    <row r="26" spans="1:21" ht="12" customHeight="1"/>
    <row r="27" spans="1:21" ht="12" customHeight="1"/>
    <row r="28" spans="1:21" ht="12" customHeight="1"/>
    <row r="29" spans="1:21" ht="12" customHeight="1"/>
    <row r="30" spans="1:21" ht="12" customHeight="1"/>
    <row r="31" spans="1:21" ht="12" customHeight="1"/>
    <row r="32" spans="1:21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0" hidden="1" customHeight="1"/>
    <row r="117" ht="0" hidden="1" customHeight="1"/>
    <row r="118" ht="0" hidden="1" customHeight="1"/>
    <row r="119" ht="0" hidden="1" customHeight="1"/>
    <row r="120" ht="0" hidden="1" customHeight="1"/>
    <row r="121" ht="0" hidden="1" customHeight="1"/>
    <row r="122" ht="0" hidden="1" customHeight="1"/>
    <row r="123" ht="0" hidden="1" customHeight="1"/>
    <row r="124" ht="0" hidden="1" customHeight="1"/>
    <row r="125" ht="0" hidden="1" customHeight="1"/>
    <row r="126" ht="0" hidden="1" customHeight="1"/>
    <row r="127" ht="0" hidden="1" customHeight="1"/>
    <row r="128" ht="0" hidden="1" customHeight="1"/>
    <row r="129" ht="0" hidden="1" customHeight="1"/>
    <row r="130" ht="0" hidden="1" customHeight="1"/>
    <row r="131" ht="0" hidden="1" customHeight="1"/>
    <row r="132" ht="0" hidden="1" customHeight="1"/>
    <row r="133" ht="0" hidden="1" customHeight="1"/>
    <row r="134" ht="0" hidden="1" customHeight="1"/>
    <row r="135" ht="0" hidden="1" customHeight="1"/>
    <row r="136" ht="0" hidden="1" customHeight="1"/>
    <row r="137" ht="0" hidden="1" customHeight="1"/>
    <row r="138" ht="0" hidden="1" customHeight="1"/>
    <row r="139" ht="0" hidden="1" customHeight="1"/>
    <row r="140" ht="0" hidden="1" customHeight="1"/>
    <row r="141" ht="0" hidden="1" customHeight="1"/>
    <row r="142" ht="0" hidden="1" customHeight="1"/>
    <row r="143" ht="0" hidden="1" customHeight="1"/>
    <row r="144" ht="0" hidden="1" customHeight="1"/>
    <row r="145" ht="0" hidden="1" customHeight="1"/>
    <row r="146" ht="0" hidden="1" customHeight="1"/>
    <row r="147" ht="0" hidden="1" customHeight="1"/>
    <row r="148" ht="0" hidden="1" customHeight="1"/>
    <row r="149" ht="0" hidden="1" customHeight="1"/>
    <row r="150" ht="0" hidden="1" customHeight="1"/>
    <row r="151" ht="0" hidden="1" customHeight="1"/>
    <row r="152" ht="0" hidden="1" customHeight="1"/>
    <row r="153" ht="0" hidden="1" customHeight="1"/>
    <row r="154" ht="0" hidden="1" customHeight="1"/>
    <row r="155" ht="0" hidden="1" customHeight="1"/>
    <row r="156" ht="0" hidden="1" customHeight="1"/>
    <row r="157" ht="0" hidden="1" customHeight="1"/>
    <row r="158" ht="0" hidden="1" customHeight="1"/>
    <row r="159" ht="0" hidden="1" customHeight="1"/>
    <row r="160" ht="0" hidden="1" customHeight="1"/>
    <row r="161" ht="0" hidden="1" customHeight="1"/>
    <row r="162" ht="0" hidden="1" customHeight="1"/>
    <row r="163" ht="0" hidden="1" customHeight="1"/>
    <row r="164" ht="0" hidden="1" customHeight="1"/>
    <row r="165" ht="0" hidden="1" customHeight="1"/>
    <row r="166" ht="0" hidden="1" customHeight="1"/>
    <row r="167" ht="0" hidden="1" customHeight="1"/>
    <row r="168" ht="0" hidden="1" customHeight="1"/>
    <row r="169" ht="0" hidden="1" customHeight="1"/>
    <row r="170" ht="0" hidden="1" customHeight="1"/>
    <row r="171" ht="0" hidden="1" customHeight="1"/>
    <row r="172" ht="0" hidden="1" customHeight="1"/>
    <row r="173" ht="0" hidden="1" customHeight="1"/>
    <row r="174" ht="0" hidden="1" customHeight="1"/>
    <row r="175" ht="0" hidden="1" customHeight="1"/>
    <row r="176" ht="0" hidden="1" customHeight="1"/>
    <row r="177" ht="0" hidden="1" customHeight="1"/>
    <row r="178" ht="0" hidden="1" customHeight="1"/>
    <row r="179" ht="0" hidden="1" customHeight="1"/>
    <row r="180" ht="0" hidden="1" customHeight="1"/>
    <row r="181" ht="0" hidden="1" customHeight="1"/>
    <row r="182" ht="0" hidden="1" customHeight="1"/>
    <row r="183" ht="0" hidden="1" customHeight="1"/>
    <row r="184" ht="0" hidden="1" customHeight="1"/>
    <row r="185" ht="0" hidden="1" customHeight="1"/>
    <row r="186" ht="0" hidden="1" customHeight="1"/>
    <row r="187" ht="0" hidden="1" customHeight="1"/>
    <row r="188" ht="0" hidden="1" customHeight="1"/>
    <row r="189" ht="0" hidden="1" customHeight="1"/>
    <row r="190" ht="0" hidden="1" customHeight="1"/>
    <row r="191" ht="0" hidden="1" customHeight="1"/>
    <row r="192" ht="0" hidden="1" customHeight="1"/>
    <row r="193" ht="0" hidden="1" customHeight="1"/>
    <row r="194" ht="0" hidden="1" customHeight="1"/>
    <row r="195" ht="0" hidden="1" customHeight="1"/>
    <row r="196" ht="0" hidden="1" customHeight="1"/>
    <row r="197" ht="0" hidden="1" customHeight="1"/>
    <row r="198" ht="0" hidden="1" customHeight="1"/>
    <row r="199" ht="0" hidden="1" customHeight="1"/>
    <row r="200" ht="0" hidden="1" customHeight="1"/>
    <row r="201" ht="0" hidden="1" customHeight="1"/>
    <row r="202" ht="0" hidden="1" customHeight="1"/>
    <row r="203" ht="0" hidden="1" customHeight="1"/>
    <row r="204" ht="0" hidden="1" customHeight="1"/>
    <row r="205" ht="0" hidden="1" customHeight="1"/>
    <row r="206" ht="0" hidden="1" customHeight="1"/>
    <row r="207" ht="0" hidden="1" customHeight="1"/>
    <row r="208" ht="0" hidden="1" customHeight="1"/>
    <row r="209" ht="0" hidden="1" customHeight="1"/>
    <row r="210" ht="0" hidden="1" customHeight="1"/>
    <row r="211" ht="0" hidden="1" customHeight="1"/>
    <row r="212" ht="0" hidden="1" customHeight="1"/>
    <row r="213" ht="0" hidden="1" customHeight="1"/>
    <row r="214" ht="0" hidden="1" customHeight="1"/>
    <row r="215" ht="0" hidden="1" customHeight="1"/>
    <row r="216" ht="0" hidden="1" customHeight="1"/>
    <row r="217" ht="0" hidden="1" customHeight="1"/>
    <row r="218" ht="0" hidden="1" customHeight="1"/>
    <row r="219" ht="0" hidden="1" customHeight="1"/>
    <row r="220" ht="0" hidden="1" customHeight="1"/>
    <row r="221" ht="0" hidden="1" customHeight="1"/>
    <row r="222" ht="0" hidden="1" customHeight="1"/>
    <row r="223" ht="0" hidden="1" customHeight="1"/>
    <row r="224" ht="0" hidden="1" customHeight="1"/>
    <row r="225" ht="0" hidden="1" customHeight="1"/>
    <row r="226" ht="0" hidden="1" customHeight="1"/>
    <row r="227" ht="0" hidden="1" customHeight="1"/>
    <row r="228" ht="0" hidden="1" customHeight="1"/>
    <row r="229" ht="0" hidden="1" customHeight="1"/>
    <row r="230" ht="0" hidden="1" customHeight="1"/>
    <row r="231" ht="0" hidden="1" customHeight="1"/>
    <row r="232" ht="0" hidden="1" customHeight="1"/>
    <row r="233" ht="0" hidden="1" customHeight="1"/>
    <row r="234" ht="0" hidden="1" customHeight="1"/>
    <row r="235" ht="0" hidden="1" customHeight="1"/>
    <row r="236" ht="0" hidden="1" customHeight="1"/>
    <row r="237" ht="0" hidden="1" customHeight="1"/>
    <row r="238" ht="0" hidden="1" customHeight="1"/>
    <row r="239" ht="0" hidden="1" customHeight="1"/>
    <row r="240" ht="0" hidden="1" customHeight="1"/>
    <row r="241" ht="0" hidden="1" customHeight="1"/>
    <row r="242" ht="0" hidden="1" customHeight="1"/>
    <row r="243" ht="0" hidden="1" customHeight="1"/>
    <row r="244" ht="0" hidden="1" customHeight="1"/>
    <row r="245" ht="0" hidden="1" customHeight="1"/>
    <row r="246" ht="0" hidden="1" customHeight="1"/>
    <row r="247" ht="0" hidden="1" customHeight="1"/>
    <row r="248" ht="0" hidden="1" customHeight="1"/>
    <row r="249" ht="0" hidden="1" customHeight="1"/>
    <row r="250" ht="0" hidden="1" customHeight="1"/>
    <row r="251" ht="0" hidden="1" customHeight="1"/>
    <row r="252" ht="0" hidden="1" customHeight="1"/>
    <row r="253" ht="0" hidden="1" customHeight="1"/>
    <row r="254" ht="0" hidden="1" customHeight="1"/>
    <row r="255" ht="0" hidden="1" customHeight="1"/>
    <row r="256" ht="0" hidden="1" customHeight="1"/>
    <row r="257" ht="0" hidden="1" customHeight="1"/>
    <row r="258" ht="0" hidden="1" customHeight="1"/>
    <row r="259" ht="0" hidden="1" customHeight="1"/>
    <row r="260" ht="0" hidden="1" customHeight="1"/>
    <row r="261" ht="0" hidden="1" customHeight="1"/>
    <row r="262" ht="0" hidden="1" customHeight="1"/>
    <row r="263" ht="0" hidden="1" customHeight="1"/>
    <row r="264" ht="0" hidden="1" customHeight="1"/>
    <row r="265" ht="0" hidden="1" customHeight="1"/>
    <row r="266" ht="0" hidden="1" customHeight="1"/>
    <row r="267" ht="0" hidden="1" customHeight="1"/>
    <row r="268" ht="0" hidden="1" customHeight="1"/>
    <row r="269" ht="0" hidden="1" customHeight="1"/>
    <row r="270" ht="0" hidden="1" customHeight="1"/>
    <row r="271" ht="0" hidden="1" customHeight="1"/>
    <row r="272" ht="0" hidden="1" customHeight="1"/>
    <row r="273" ht="0" hidden="1" customHeight="1"/>
    <row r="274" ht="0" hidden="1" customHeight="1"/>
    <row r="275" ht="0" hidden="1" customHeight="1"/>
    <row r="276" ht="0" hidden="1" customHeight="1"/>
    <row r="277" ht="0" hidden="1" customHeight="1"/>
    <row r="278" ht="0" hidden="1" customHeight="1"/>
    <row r="279" ht="0" hidden="1" customHeight="1"/>
    <row r="280" ht="0" hidden="1" customHeight="1"/>
    <row r="281" ht="0" hidden="1" customHeight="1"/>
    <row r="282" ht="0" hidden="1" customHeight="1"/>
    <row r="283" ht="0" hidden="1" customHeight="1"/>
    <row r="284" ht="0" hidden="1" customHeight="1"/>
    <row r="285" ht="0" hidden="1" customHeight="1"/>
    <row r="286" ht="0" hidden="1" customHeight="1"/>
    <row r="287" ht="0" hidden="1" customHeight="1"/>
    <row r="288" ht="0" hidden="1" customHeight="1"/>
    <row r="289" ht="0" hidden="1" customHeight="1"/>
    <row r="290" ht="0" hidden="1" customHeight="1"/>
    <row r="291" ht="0" hidden="1" customHeight="1"/>
    <row r="292" ht="0" hidden="1" customHeight="1"/>
    <row r="293" ht="0" hidden="1" customHeight="1"/>
    <row r="294" ht="0" hidden="1" customHeight="1"/>
    <row r="295" ht="0" hidden="1" customHeight="1"/>
    <row r="296" ht="0" hidden="1" customHeight="1"/>
    <row r="297" ht="0" hidden="1" customHeight="1"/>
    <row r="298" ht="0" hidden="1" customHeight="1"/>
    <row r="299" ht="0" hidden="1" customHeight="1"/>
    <row r="300" ht="0" hidden="1" customHeight="1"/>
    <row r="301" ht="0" hidden="1" customHeight="1"/>
    <row r="302" ht="0" hidden="1" customHeight="1"/>
    <row r="303" ht="0" hidden="1" customHeight="1"/>
    <row r="304" ht="0" hidden="1" customHeight="1"/>
    <row r="305" ht="0" hidden="1" customHeight="1"/>
    <row r="306" ht="0" hidden="1" customHeight="1"/>
    <row r="307" ht="0" hidden="1" customHeight="1"/>
    <row r="308" ht="0" hidden="1" customHeight="1"/>
    <row r="309" ht="0" hidden="1" customHeight="1"/>
    <row r="310" ht="0" hidden="1" customHeight="1"/>
    <row r="311" ht="0" hidden="1" customHeight="1"/>
    <row r="312" ht="0" hidden="1" customHeight="1"/>
    <row r="313" ht="0" hidden="1" customHeight="1"/>
    <row r="314" ht="0" hidden="1" customHeight="1"/>
    <row r="315" ht="0" hidden="1" customHeight="1"/>
    <row r="316" ht="0" hidden="1" customHeight="1"/>
    <row r="317" ht="0" hidden="1" customHeight="1"/>
    <row r="318" ht="0" hidden="1" customHeight="1"/>
    <row r="319" ht="0" hidden="1" customHeight="1"/>
    <row r="320" ht="0" hidden="1" customHeight="1"/>
    <row r="321" ht="0" hidden="1" customHeight="1"/>
    <row r="322" ht="0" hidden="1" customHeight="1"/>
    <row r="323" ht="0" hidden="1" customHeight="1"/>
    <row r="324" ht="0" hidden="1" customHeight="1"/>
    <row r="325" ht="0" hidden="1" customHeight="1"/>
    <row r="326" ht="0" hidden="1" customHeight="1"/>
    <row r="327" ht="0" hidden="1" customHeight="1"/>
    <row r="328" ht="0" hidden="1" customHeight="1"/>
    <row r="329" ht="0" hidden="1" customHeight="1"/>
    <row r="330" ht="0" hidden="1" customHeight="1"/>
    <row r="331" ht="0" hidden="1" customHeight="1"/>
    <row r="332" ht="0" hidden="1" customHeight="1"/>
    <row r="333" ht="0" hidden="1" customHeight="1"/>
    <row r="334" ht="0" hidden="1" customHeight="1"/>
    <row r="335" ht="0" hidden="1" customHeight="1"/>
    <row r="336" ht="0" hidden="1" customHeight="1"/>
    <row r="337" ht="0" hidden="1" customHeight="1"/>
    <row r="338" ht="0" hidden="1" customHeight="1"/>
    <row r="339" ht="0" hidden="1" customHeight="1"/>
    <row r="340" ht="0" hidden="1" customHeight="1"/>
    <row r="341" ht="0" hidden="1" customHeight="1"/>
    <row r="342" ht="0" hidden="1" customHeight="1"/>
    <row r="343" ht="0" hidden="1" customHeight="1"/>
    <row r="344" ht="0" hidden="1" customHeight="1"/>
    <row r="345" ht="0" hidden="1" customHeight="1"/>
    <row r="346" ht="0" hidden="1" customHeight="1"/>
    <row r="347" ht="0" hidden="1" customHeight="1"/>
    <row r="348" ht="0" hidden="1" customHeight="1"/>
    <row r="349" ht="0" hidden="1" customHeight="1"/>
    <row r="350" ht="0" hidden="1" customHeight="1"/>
    <row r="351" ht="0" hidden="1" customHeight="1"/>
    <row r="352" ht="0" hidden="1" customHeight="1"/>
    <row r="353" ht="0" hidden="1" customHeight="1"/>
    <row r="354" ht="0" hidden="1" customHeight="1"/>
    <row r="355" ht="0" hidden="1" customHeight="1"/>
    <row r="356" ht="0" hidden="1" customHeight="1"/>
    <row r="357" ht="0" hidden="1" customHeight="1"/>
    <row r="358" ht="0" hidden="1" customHeight="1"/>
    <row r="359" ht="0" hidden="1" customHeight="1"/>
    <row r="360" ht="0" hidden="1" customHeight="1"/>
    <row r="361" ht="0" hidden="1" customHeight="1"/>
    <row r="362" ht="0" hidden="1" customHeight="1"/>
    <row r="363" ht="0" hidden="1" customHeight="1"/>
    <row r="364" ht="0" hidden="1" customHeight="1"/>
    <row r="365" ht="0" hidden="1" customHeight="1"/>
    <row r="366" ht="0" hidden="1" customHeight="1"/>
    <row r="367" ht="0" hidden="1" customHeight="1"/>
    <row r="368" ht="0" hidden="1" customHeight="1"/>
    <row r="369" ht="0" hidden="1" customHeight="1"/>
    <row r="370" ht="0" hidden="1" customHeight="1"/>
    <row r="371" ht="0" hidden="1" customHeight="1"/>
    <row r="372" ht="0" hidden="1" customHeight="1"/>
    <row r="373" ht="0" hidden="1" customHeight="1"/>
    <row r="374" ht="0" hidden="1" customHeight="1"/>
    <row r="375" ht="0" hidden="1" customHeight="1"/>
    <row r="376" ht="0" hidden="1" customHeight="1"/>
    <row r="377" ht="0" hidden="1" customHeight="1"/>
    <row r="378" ht="0" hidden="1" customHeight="1"/>
    <row r="379" ht="0" hidden="1" customHeight="1"/>
    <row r="380" ht="0" hidden="1" customHeight="1"/>
    <row r="381" ht="0" hidden="1" customHeight="1"/>
    <row r="382" ht="0" hidden="1" customHeight="1"/>
    <row r="383" ht="0" hidden="1" customHeight="1"/>
    <row r="384" ht="0" hidden="1" customHeight="1"/>
    <row r="385" ht="0" hidden="1" customHeight="1"/>
    <row r="386" ht="0" hidden="1" customHeight="1"/>
    <row r="387" ht="0" hidden="1" customHeight="1"/>
    <row r="388" ht="0" hidden="1" customHeight="1"/>
    <row r="389" ht="0" hidden="1" customHeight="1"/>
    <row r="390" ht="0" hidden="1" customHeight="1"/>
    <row r="391" ht="0" hidden="1" customHeight="1"/>
    <row r="392" ht="0" hidden="1" customHeight="1"/>
    <row r="393" ht="0" hidden="1" customHeight="1"/>
    <row r="394" ht="0" hidden="1" customHeight="1"/>
    <row r="395" ht="0" hidden="1" customHeight="1"/>
    <row r="396" ht="0" hidden="1" customHeight="1"/>
    <row r="397" ht="0" hidden="1" customHeight="1"/>
    <row r="398" ht="0" hidden="1" customHeight="1"/>
    <row r="399" ht="0" hidden="1" customHeight="1"/>
    <row r="400" ht="0" hidden="1" customHeight="1"/>
    <row r="401" ht="0" hidden="1" customHeight="1"/>
    <row r="402" ht="0" hidden="1" customHeight="1"/>
    <row r="403" ht="0" hidden="1" customHeight="1"/>
    <row r="404" ht="0" hidden="1" customHeight="1"/>
    <row r="405" ht="0" hidden="1" customHeight="1"/>
    <row r="406" ht="0" hidden="1" customHeight="1"/>
    <row r="407" ht="0" hidden="1" customHeight="1"/>
    <row r="408" ht="0" hidden="1" customHeight="1"/>
    <row r="409" ht="0" hidden="1" customHeight="1"/>
    <row r="410" ht="0" hidden="1" customHeight="1"/>
    <row r="411" ht="0" hidden="1" customHeight="1"/>
    <row r="412" ht="0" hidden="1" customHeight="1"/>
    <row r="413" ht="0" hidden="1" customHeight="1"/>
    <row r="414" ht="0" hidden="1" customHeight="1"/>
    <row r="415" ht="0" hidden="1" customHeight="1"/>
    <row r="416" ht="0" hidden="1" customHeight="1"/>
    <row r="417" ht="0" hidden="1" customHeight="1"/>
    <row r="418" ht="0" hidden="1" customHeight="1"/>
    <row r="419" ht="0" hidden="1" customHeight="1"/>
    <row r="420" ht="0" hidden="1" customHeight="1"/>
    <row r="421" ht="0" hidden="1" customHeight="1"/>
    <row r="422" ht="0" hidden="1" customHeight="1"/>
    <row r="423" ht="0" hidden="1" customHeight="1"/>
    <row r="424" ht="0" hidden="1" customHeight="1"/>
    <row r="425" ht="0" hidden="1" customHeight="1"/>
    <row r="426" ht="0" hidden="1" customHeight="1"/>
    <row r="427" ht="0" hidden="1" customHeight="1"/>
    <row r="428" ht="0" hidden="1" customHeight="1"/>
    <row r="429" ht="0" hidden="1" customHeight="1"/>
    <row r="430" ht="0" hidden="1" customHeight="1"/>
    <row r="431" ht="0" hidden="1" customHeight="1"/>
    <row r="432" ht="0" hidden="1" customHeight="1"/>
    <row r="433" ht="0" hidden="1" customHeight="1"/>
    <row r="434" ht="0" hidden="1" customHeight="1"/>
    <row r="435" ht="0" hidden="1" customHeight="1"/>
    <row r="436" ht="0" hidden="1" customHeight="1"/>
    <row r="437" ht="0" hidden="1" customHeight="1"/>
    <row r="438" ht="0" hidden="1" customHeight="1"/>
    <row r="439" ht="0" hidden="1" customHeight="1"/>
    <row r="440" ht="0" hidden="1" customHeight="1"/>
    <row r="441" ht="0" hidden="1" customHeight="1"/>
    <row r="442" ht="0" hidden="1" customHeight="1"/>
    <row r="443" ht="0" hidden="1" customHeight="1"/>
    <row r="444" ht="0" hidden="1" customHeight="1"/>
    <row r="445" ht="0" hidden="1" customHeight="1"/>
    <row r="446" ht="0" hidden="1" customHeight="1"/>
    <row r="447" ht="0" hidden="1" customHeight="1"/>
    <row r="448" ht="0" hidden="1" customHeight="1"/>
    <row r="449" ht="0" hidden="1" customHeight="1"/>
    <row r="450" ht="0" hidden="1" customHeight="1"/>
    <row r="451" ht="0" hidden="1" customHeight="1"/>
    <row r="452" ht="0" hidden="1" customHeight="1"/>
    <row r="453" ht="0" hidden="1" customHeight="1"/>
    <row r="454" ht="0" hidden="1" customHeight="1"/>
    <row r="455" ht="0" hidden="1" customHeight="1"/>
    <row r="456" ht="0" hidden="1" customHeight="1"/>
    <row r="457" ht="0" hidden="1" customHeight="1"/>
    <row r="458" ht="0" hidden="1" customHeight="1"/>
    <row r="459" ht="0" hidden="1" customHeight="1"/>
    <row r="460" ht="0" hidden="1" customHeight="1"/>
    <row r="461" ht="0" hidden="1" customHeight="1"/>
    <row r="462" ht="0" hidden="1" customHeight="1"/>
    <row r="463" ht="0" hidden="1" customHeight="1"/>
    <row r="464" ht="0" hidden="1" customHeight="1"/>
    <row r="465" ht="0" hidden="1" customHeight="1"/>
    <row r="466" ht="0" hidden="1" customHeight="1"/>
    <row r="467" ht="0" hidden="1" customHeight="1"/>
    <row r="468" ht="0" hidden="1" customHeight="1"/>
    <row r="469" ht="0" hidden="1" customHeight="1"/>
    <row r="470" ht="0" hidden="1" customHeight="1"/>
    <row r="471" ht="0" hidden="1" customHeight="1"/>
    <row r="472" ht="0" hidden="1" customHeight="1"/>
    <row r="473" ht="0" hidden="1" customHeight="1"/>
    <row r="474" ht="0" hidden="1" customHeight="1"/>
    <row r="475" ht="0" hidden="1" customHeight="1"/>
    <row r="476" ht="0" hidden="1" customHeight="1"/>
    <row r="477" ht="0" hidden="1" customHeight="1"/>
    <row r="478" ht="0" hidden="1" customHeight="1"/>
    <row r="479" ht="0" hidden="1" customHeight="1"/>
    <row r="480" ht="0" hidden="1" customHeight="1"/>
    <row r="481" ht="0" hidden="1" customHeight="1"/>
    <row r="482" ht="0" hidden="1" customHeight="1"/>
    <row r="483" ht="0" hidden="1" customHeight="1"/>
    <row r="484" ht="0" hidden="1" customHeight="1"/>
    <row r="485" ht="0" hidden="1" customHeight="1"/>
    <row r="486" ht="0" hidden="1" customHeight="1"/>
    <row r="487" ht="0" hidden="1" customHeight="1"/>
    <row r="488" ht="0" hidden="1" customHeight="1"/>
    <row r="489" ht="0" hidden="1" customHeight="1"/>
    <row r="490" ht="0" hidden="1" customHeight="1"/>
    <row r="491" ht="0" hidden="1" customHeight="1"/>
    <row r="492" ht="0" hidden="1" customHeight="1"/>
    <row r="493" ht="0" hidden="1" customHeight="1"/>
    <row r="494" ht="0" hidden="1" customHeight="1"/>
    <row r="495" ht="0" hidden="1" customHeight="1"/>
    <row r="496" ht="0" hidden="1" customHeight="1"/>
    <row r="497" ht="0" hidden="1" customHeight="1"/>
    <row r="498" ht="0" hidden="1" customHeight="1"/>
    <row r="499" ht="0" hidden="1" customHeight="1"/>
    <row r="500" ht="0" hidden="1" customHeight="1"/>
    <row r="501" ht="0" hidden="1" customHeight="1"/>
    <row r="502" ht="0" hidden="1" customHeight="1"/>
    <row r="503" ht="0" hidden="1" customHeight="1"/>
    <row r="504" ht="0" hidden="1" customHeight="1"/>
    <row r="505" ht="0" hidden="1" customHeight="1"/>
    <row r="506" ht="0" hidden="1" customHeight="1"/>
    <row r="507" ht="0" hidden="1" customHeight="1"/>
    <row r="508" ht="0" hidden="1" customHeight="1"/>
    <row r="509" ht="0" hidden="1" customHeight="1"/>
    <row r="510" ht="0" hidden="1" customHeight="1"/>
    <row r="511" ht="0" hidden="1" customHeight="1"/>
    <row r="512" ht="0" hidden="1" customHeight="1"/>
    <row r="513" ht="0" hidden="1" customHeight="1"/>
    <row r="514" ht="0" hidden="1" customHeight="1"/>
    <row r="515" ht="0" hidden="1" customHeight="1"/>
    <row r="516" ht="0" hidden="1" customHeight="1"/>
    <row r="517" ht="0" hidden="1" customHeight="1"/>
    <row r="518" ht="0" hidden="1" customHeight="1"/>
    <row r="519" ht="0" hidden="1" customHeight="1"/>
    <row r="520" ht="0" hidden="1" customHeight="1"/>
    <row r="521" ht="0" hidden="1" customHeight="1"/>
    <row r="522" ht="0" hidden="1" customHeight="1"/>
    <row r="523" ht="0" hidden="1" customHeight="1"/>
    <row r="524" ht="0" hidden="1" customHeight="1"/>
    <row r="525" ht="0" hidden="1" customHeight="1"/>
    <row r="526" ht="0" hidden="1" customHeight="1"/>
    <row r="527" ht="0" hidden="1" customHeight="1"/>
    <row r="528" ht="0" hidden="1" customHeight="1"/>
    <row r="529" ht="0" hidden="1" customHeight="1"/>
    <row r="530" ht="0" hidden="1" customHeight="1"/>
    <row r="531" ht="0" hidden="1" customHeight="1"/>
    <row r="532" ht="0" hidden="1" customHeight="1"/>
    <row r="533" ht="0" hidden="1" customHeight="1"/>
    <row r="534" ht="0" hidden="1" customHeight="1"/>
    <row r="535" ht="0" hidden="1" customHeight="1"/>
    <row r="536" ht="0" hidden="1" customHeight="1"/>
    <row r="537" ht="0" hidden="1" customHeight="1"/>
    <row r="538" ht="0" hidden="1" customHeight="1"/>
    <row r="539" ht="0" hidden="1" customHeight="1"/>
    <row r="540" ht="0" hidden="1" customHeight="1"/>
    <row r="541" ht="0" hidden="1" customHeight="1"/>
    <row r="542" ht="0" hidden="1" customHeight="1"/>
    <row r="543" ht="0" hidden="1" customHeight="1"/>
    <row r="544" ht="0" hidden="1" customHeight="1"/>
    <row r="545" ht="0" hidden="1" customHeight="1"/>
    <row r="546" ht="0" hidden="1" customHeight="1"/>
    <row r="547" ht="0" hidden="1" customHeight="1"/>
    <row r="548" ht="0" hidden="1" customHeight="1"/>
    <row r="549" ht="0" hidden="1" customHeight="1"/>
    <row r="550" ht="0" hidden="1" customHeight="1"/>
    <row r="551" ht="0" hidden="1" customHeight="1"/>
    <row r="552" ht="0" hidden="1" customHeight="1"/>
    <row r="553" ht="0" hidden="1" customHeight="1"/>
    <row r="554" ht="0" hidden="1" customHeight="1"/>
    <row r="555" ht="0" hidden="1" customHeight="1"/>
    <row r="556" ht="0" hidden="1" customHeight="1"/>
    <row r="557" ht="0" hidden="1" customHeight="1"/>
    <row r="558" ht="0" hidden="1" customHeight="1"/>
    <row r="559" ht="0" hidden="1" customHeight="1"/>
    <row r="560" ht="0" hidden="1" customHeight="1"/>
    <row r="561" ht="0" hidden="1" customHeight="1"/>
    <row r="562" ht="0" hidden="1" customHeight="1"/>
    <row r="563" ht="0" hidden="1" customHeight="1"/>
    <row r="564" ht="0" hidden="1" customHeight="1"/>
    <row r="565" ht="0" hidden="1" customHeight="1"/>
    <row r="566" ht="0" hidden="1" customHeight="1"/>
    <row r="567" ht="0" hidden="1" customHeight="1"/>
    <row r="568" ht="0" hidden="1" customHeight="1"/>
    <row r="569" ht="0" hidden="1" customHeight="1"/>
    <row r="570" ht="0" hidden="1" customHeight="1"/>
    <row r="571" ht="0" hidden="1" customHeight="1"/>
    <row r="572" ht="0" hidden="1" customHeight="1"/>
    <row r="573" ht="0" hidden="1" customHeight="1"/>
    <row r="574" ht="0" hidden="1" customHeight="1"/>
    <row r="575" ht="0" hidden="1" customHeight="1"/>
    <row r="576" ht="0" hidden="1" customHeight="1"/>
    <row r="577" ht="0" hidden="1" customHeight="1"/>
    <row r="578" ht="0" hidden="1" customHeight="1"/>
    <row r="579" ht="0" hidden="1" customHeight="1"/>
    <row r="580" ht="0" hidden="1" customHeight="1"/>
    <row r="581" ht="0" hidden="1" customHeight="1"/>
    <row r="582" ht="0" hidden="1" customHeight="1"/>
    <row r="583" ht="0" hidden="1" customHeight="1"/>
    <row r="584" ht="0" hidden="1" customHeight="1"/>
    <row r="585" ht="0" hidden="1" customHeight="1"/>
    <row r="586" ht="0" hidden="1" customHeight="1"/>
    <row r="587" ht="0" hidden="1" customHeight="1"/>
    <row r="588" ht="0" hidden="1" customHeight="1"/>
    <row r="589" ht="0" hidden="1" customHeight="1"/>
    <row r="590" ht="0" hidden="1" customHeight="1"/>
    <row r="591" ht="0" hidden="1" customHeight="1"/>
    <row r="592" ht="0" hidden="1" customHeight="1"/>
    <row r="593" ht="0" hidden="1" customHeight="1"/>
    <row r="594" ht="0" hidden="1" customHeight="1"/>
    <row r="595" ht="0" hidden="1" customHeight="1"/>
    <row r="596" ht="0" hidden="1" customHeight="1"/>
    <row r="597" ht="0" hidden="1" customHeight="1"/>
    <row r="598" ht="0" hidden="1" customHeight="1"/>
    <row r="599" ht="0" hidden="1" customHeight="1"/>
    <row r="600" ht="0" hidden="1" customHeight="1"/>
    <row r="601" ht="0" hidden="1" customHeight="1"/>
    <row r="602" ht="0" hidden="1" customHeight="1"/>
    <row r="603" ht="0" hidden="1" customHeight="1"/>
    <row r="604" ht="0" hidden="1" customHeight="1"/>
    <row r="605" ht="0" hidden="1" customHeight="1"/>
    <row r="606" ht="0" hidden="1" customHeight="1"/>
    <row r="607" ht="0" hidden="1" customHeight="1"/>
    <row r="608" ht="0" hidden="1" customHeight="1"/>
    <row r="609" ht="0" hidden="1" customHeight="1"/>
    <row r="610" ht="0" hidden="1" customHeight="1"/>
    <row r="611" ht="0" hidden="1" customHeight="1"/>
    <row r="612" ht="0" hidden="1" customHeight="1"/>
    <row r="613" ht="0" hidden="1" customHeight="1"/>
    <row r="614" ht="0" hidden="1" customHeight="1"/>
    <row r="615" ht="0" hidden="1" customHeight="1"/>
    <row r="616" ht="0" hidden="1" customHeight="1"/>
    <row r="617" ht="0" hidden="1" customHeight="1"/>
    <row r="618" ht="0" hidden="1" customHeight="1"/>
    <row r="619" ht="0" hidden="1" customHeight="1"/>
    <row r="620" ht="0" hidden="1" customHeight="1"/>
    <row r="621" ht="0" hidden="1" customHeight="1"/>
    <row r="622" ht="0" hidden="1" customHeight="1"/>
    <row r="623" ht="0" hidden="1" customHeight="1"/>
    <row r="624" ht="0" hidden="1" customHeight="1"/>
    <row r="625" ht="0" hidden="1" customHeight="1"/>
    <row r="626" ht="0" hidden="1" customHeight="1"/>
    <row r="627" ht="0" hidden="1" customHeight="1"/>
    <row r="628" ht="0" hidden="1" customHeight="1"/>
    <row r="629" ht="0" hidden="1" customHeight="1"/>
    <row r="630" ht="0" hidden="1" customHeight="1"/>
    <row r="631" ht="0" hidden="1" customHeight="1"/>
    <row r="632" ht="0" hidden="1" customHeight="1"/>
    <row r="633" ht="0" hidden="1" customHeight="1"/>
    <row r="634" ht="0" hidden="1" customHeight="1"/>
    <row r="635" ht="0" hidden="1" customHeight="1"/>
    <row r="636" ht="0" hidden="1" customHeight="1"/>
    <row r="637" ht="0" hidden="1" customHeight="1"/>
    <row r="638" ht="0" hidden="1" customHeight="1"/>
    <row r="639" ht="0" hidden="1" customHeight="1"/>
    <row r="640" ht="0" hidden="1" customHeight="1"/>
    <row r="641" ht="0" hidden="1" customHeight="1"/>
    <row r="642" ht="0" hidden="1" customHeight="1"/>
    <row r="643" ht="0" hidden="1" customHeight="1"/>
    <row r="644" ht="0" hidden="1" customHeight="1"/>
    <row r="645" ht="0" hidden="1" customHeight="1"/>
    <row r="646" ht="0" hidden="1" customHeight="1"/>
    <row r="647" ht="0" hidden="1" customHeight="1"/>
    <row r="648" ht="0" hidden="1" customHeight="1"/>
    <row r="649" ht="0" hidden="1" customHeight="1"/>
    <row r="650" ht="0" hidden="1" customHeight="1"/>
    <row r="651" ht="0" hidden="1" customHeight="1"/>
    <row r="652" ht="0" hidden="1" customHeight="1"/>
    <row r="653" ht="0" hidden="1" customHeight="1"/>
    <row r="654" ht="0" hidden="1" customHeight="1"/>
    <row r="655" ht="0" hidden="1" customHeight="1"/>
    <row r="656" ht="0" hidden="1" customHeight="1"/>
    <row r="657" ht="0" hidden="1" customHeight="1"/>
    <row r="658" ht="0" hidden="1" customHeight="1"/>
    <row r="659" ht="0" hidden="1" customHeight="1"/>
    <row r="660" ht="0" hidden="1" customHeight="1"/>
    <row r="661" ht="0" hidden="1" customHeight="1"/>
    <row r="662" ht="0" hidden="1" customHeight="1"/>
    <row r="663" ht="0" hidden="1" customHeight="1"/>
    <row r="664" ht="0" hidden="1" customHeight="1"/>
    <row r="665" ht="0" hidden="1" customHeight="1"/>
    <row r="666" ht="0" hidden="1" customHeight="1"/>
    <row r="667" ht="0" hidden="1" customHeight="1"/>
    <row r="668" ht="0" hidden="1" customHeight="1"/>
    <row r="669" ht="0" hidden="1" customHeight="1"/>
    <row r="670" ht="0" hidden="1" customHeight="1"/>
    <row r="671" ht="0" hidden="1" customHeight="1"/>
    <row r="672" ht="0" hidden="1" customHeight="1"/>
    <row r="673" ht="0" hidden="1" customHeight="1"/>
    <row r="674" ht="0" hidden="1" customHeight="1"/>
    <row r="675" ht="0" hidden="1" customHeight="1"/>
    <row r="676" ht="0" hidden="1" customHeight="1"/>
    <row r="677" ht="0" hidden="1" customHeight="1"/>
    <row r="678" ht="0" hidden="1" customHeight="1"/>
    <row r="679" ht="0" hidden="1" customHeight="1"/>
    <row r="680" ht="0" hidden="1" customHeight="1"/>
    <row r="681" ht="0" hidden="1" customHeight="1"/>
    <row r="682" ht="0" hidden="1" customHeight="1"/>
    <row r="683" ht="0" hidden="1" customHeight="1"/>
    <row r="684" ht="0" hidden="1" customHeight="1"/>
    <row r="685" ht="0" hidden="1" customHeight="1"/>
    <row r="686" ht="0" hidden="1" customHeight="1"/>
    <row r="687" ht="0" hidden="1" customHeight="1"/>
    <row r="688" ht="0" hidden="1" customHeight="1"/>
    <row r="689" ht="0" hidden="1" customHeight="1"/>
    <row r="690" ht="0" hidden="1" customHeight="1"/>
    <row r="691" ht="0" hidden="1" customHeight="1"/>
    <row r="692" ht="0" hidden="1" customHeight="1"/>
    <row r="693" ht="0" hidden="1" customHeight="1"/>
    <row r="694" ht="0" hidden="1" customHeight="1"/>
    <row r="695" ht="0" hidden="1" customHeight="1"/>
    <row r="696" ht="0" hidden="1" customHeight="1"/>
    <row r="697" ht="0" hidden="1" customHeight="1"/>
    <row r="698" ht="0" hidden="1" customHeight="1"/>
    <row r="699" ht="0" hidden="1" customHeight="1"/>
    <row r="700" ht="0" hidden="1" customHeight="1"/>
    <row r="701" ht="0" hidden="1" customHeight="1"/>
    <row r="702" ht="0" hidden="1" customHeight="1"/>
    <row r="703" ht="0" hidden="1" customHeight="1"/>
    <row r="704" ht="0" hidden="1" customHeight="1"/>
    <row r="705" ht="0" hidden="1" customHeight="1"/>
    <row r="706" ht="0" hidden="1" customHeight="1"/>
    <row r="707" ht="0" hidden="1" customHeight="1"/>
    <row r="708" ht="0" hidden="1" customHeight="1"/>
    <row r="709" ht="0" hidden="1" customHeight="1"/>
    <row r="710" ht="0" hidden="1" customHeight="1"/>
    <row r="711" ht="0" hidden="1" customHeight="1"/>
    <row r="712" ht="0" hidden="1" customHeight="1"/>
    <row r="713" ht="0" hidden="1" customHeight="1"/>
    <row r="714" ht="0" hidden="1" customHeight="1"/>
    <row r="715" ht="0" hidden="1" customHeight="1"/>
    <row r="716" ht="0" hidden="1" customHeight="1"/>
    <row r="717" ht="0" hidden="1" customHeight="1"/>
    <row r="718" ht="0" hidden="1" customHeight="1"/>
    <row r="719" ht="0" hidden="1" customHeight="1"/>
    <row r="720" ht="0" hidden="1" customHeight="1"/>
    <row r="721" ht="0" hidden="1" customHeight="1"/>
    <row r="722" ht="0" hidden="1" customHeight="1"/>
    <row r="723" ht="0" hidden="1" customHeight="1"/>
    <row r="724" ht="0" hidden="1" customHeight="1"/>
    <row r="725" ht="0" hidden="1" customHeight="1"/>
    <row r="726" ht="0" hidden="1" customHeight="1"/>
    <row r="727" ht="0" hidden="1" customHeight="1"/>
    <row r="728" ht="0" hidden="1" customHeight="1"/>
    <row r="729" ht="0" hidden="1" customHeight="1"/>
    <row r="730" ht="0" hidden="1" customHeight="1"/>
    <row r="731" ht="0" hidden="1" customHeight="1"/>
    <row r="732" ht="0" hidden="1" customHeight="1"/>
    <row r="733" ht="0" hidden="1" customHeight="1"/>
    <row r="734" ht="0" hidden="1" customHeight="1"/>
    <row r="735" ht="0" hidden="1" customHeight="1"/>
    <row r="736" ht="0" hidden="1" customHeight="1"/>
    <row r="737" ht="0" hidden="1" customHeight="1"/>
    <row r="738" ht="0" hidden="1" customHeight="1"/>
    <row r="739" ht="0" hidden="1" customHeight="1"/>
    <row r="740" ht="0" hidden="1" customHeight="1"/>
    <row r="741" ht="0" hidden="1" customHeight="1"/>
    <row r="742" ht="0" hidden="1" customHeight="1"/>
    <row r="743" ht="0" hidden="1" customHeight="1"/>
    <row r="744" ht="0" hidden="1" customHeight="1"/>
    <row r="745" ht="0" hidden="1" customHeight="1"/>
    <row r="746" ht="0" hidden="1" customHeight="1"/>
    <row r="747" ht="0" hidden="1" customHeight="1"/>
    <row r="748" ht="0" hidden="1" customHeight="1"/>
    <row r="749" ht="0" hidden="1" customHeight="1"/>
    <row r="750" ht="0" hidden="1" customHeight="1"/>
    <row r="751" ht="0" hidden="1" customHeight="1"/>
    <row r="752" ht="0" hidden="1" customHeight="1"/>
    <row r="753" ht="0" hidden="1" customHeight="1"/>
    <row r="754" ht="0" hidden="1" customHeight="1"/>
    <row r="755" ht="0" hidden="1" customHeight="1"/>
    <row r="756" ht="0" hidden="1" customHeight="1"/>
    <row r="757" ht="0" hidden="1" customHeight="1"/>
    <row r="758" ht="0" hidden="1" customHeight="1"/>
    <row r="759" ht="0" hidden="1" customHeight="1"/>
    <row r="760" ht="0" hidden="1" customHeight="1"/>
    <row r="761" ht="0" hidden="1" customHeight="1"/>
    <row r="762" ht="0" hidden="1" customHeight="1"/>
    <row r="763" ht="0" hidden="1" customHeight="1"/>
    <row r="764" ht="0" hidden="1" customHeight="1"/>
    <row r="765" ht="0" hidden="1" customHeight="1"/>
    <row r="766" ht="0" hidden="1" customHeight="1"/>
    <row r="767" ht="0" hidden="1" customHeight="1"/>
    <row r="768" ht="0" hidden="1" customHeight="1"/>
    <row r="769" ht="0" hidden="1" customHeight="1"/>
    <row r="770" ht="0" hidden="1" customHeight="1"/>
    <row r="771" ht="0" hidden="1" customHeight="1"/>
    <row r="772" ht="0" hidden="1" customHeight="1"/>
    <row r="773" ht="0" hidden="1" customHeight="1"/>
    <row r="774" ht="0" hidden="1" customHeight="1"/>
    <row r="775" ht="0" hidden="1" customHeight="1"/>
    <row r="776" ht="0" hidden="1" customHeight="1"/>
    <row r="777" ht="0" hidden="1" customHeight="1"/>
    <row r="778" ht="0" hidden="1" customHeight="1"/>
    <row r="779" ht="0" hidden="1" customHeight="1"/>
    <row r="780" ht="0" hidden="1" customHeight="1"/>
    <row r="781" ht="0" hidden="1" customHeight="1"/>
    <row r="782" ht="0" hidden="1" customHeight="1"/>
    <row r="783" ht="0" hidden="1" customHeight="1"/>
    <row r="784" ht="0" hidden="1" customHeight="1"/>
    <row r="785" ht="0" hidden="1" customHeight="1"/>
    <row r="786" ht="0" hidden="1" customHeight="1"/>
    <row r="787" ht="0" hidden="1" customHeight="1"/>
    <row r="788" ht="0" hidden="1" customHeight="1"/>
    <row r="789" ht="0" hidden="1" customHeight="1"/>
    <row r="790" ht="0" hidden="1" customHeight="1"/>
    <row r="791" ht="0" hidden="1" customHeight="1"/>
    <row r="792" ht="0" hidden="1" customHeight="1"/>
    <row r="793" ht="0" hidden="1" customHeight="1"/>
    <row r="794" ht="0" hidden="1" customHeight="1"/>
    <row r="795" ht="0" hidden="1" customHeight="1"/>
    <row r="796" ht="0" hidden="1" customHeight="1"/>
    <row r="797" ht="0" hidden="1" customHeight="1"/>
    <row r="798" ht="0" hidden="1" customHeight="1"/>
    <row r="799" ht="0" hidden="1" customHeight="1"/>
    <row r="800" ht="0" hidden="1" customHeight="1"/>
    <row r="801" ht="0" hidden="1" customHeight="1"/>
    <row r="802" ht="0" hidden="1" customHeight="1"/>
    <row r="803" ht="0" hidden="1" customHeight="1"/>
    <row r="804" ht="0" hidden="1" customHeight="1"/>
    <row r="805" ht="0" hidden="1" customHeight="1"/>
    <row r="806" ht="0" hidden="1" customHeight="1"/>
    <row r="807" ht="0" hidden="1" customHeight="1"/>
    <row r="808" ht="0" hidden="1" customHeight="1"/>
    <row r="809" ht="0" hidden="1" customHeight="1"/>
    <row r="810" ht="0" hidden="1" customHeight="1"/>
    <row r="811" ht="0" hidden="1" customHeight="1"/>
    <row r="812" ht="0" hidden="1" customHeight="1"/>
    <row r="813" ht="0" hidden="1" customHeight="1"/>
    <row r="814" ht="0" hidden="1" customHeight="1"/>
    <row r="815" ht="0" hidden="1" customHeight="1"/>
    <row r="816" ht="0" hidden="1" customHeight="1"/>
    <row r="817" ht="0" hidden="1" customHeight="1"/>
    <row r="818" ht="0" hidden="1" customHeight="1"/>
    <row r="819" ht="0" hidden="1" customHeight="1"/>
    <row r="820" ht="0" hidden="1" customHeight="1"/>
    <row r="821" ht="0" hidden="1" customHeight="1"/>
    <row r="822" ht="0" hidden="1" customHeight="1"/>
    <row r="823" ht="0" hidden="1" customHeight="1"/>
    <row r="824" ht="0" hidden="1" customHeight="1"/>
    <row r="825" ht="0" hidden="1" customHeight="1"/>
    <row r="826" ht="0" hidden="1" customHeight="1"/>
    <row r="827" ht="0" hidden="1" customHeight="1"/>
    <row r="828" ht="0" hidden="1" customHeight="1"/>
    <row r="829" ht="0" hidden="1" customHeight="1"/>
    <row r="830" ht="0" hidden="1" customHeight="1"/>
    <row r="831" ht="0" hidden="1" customHeight="1"/>
    <row r="832" ht="0" hidden="1" customHeight="1"/>
    <row r="833" ht="0" hidden="1" customHeight="1"/>
    <row r="834" ht="0" hidden="1" customHeight="1"/>
    <row r="835" ht="0" hidden="1" customHeight="1"/>
    <row r="836" ht="0" hidden="1" customHeight="1"/>
    <row r="837" ht="0" hidden="1" customHeight="1"/>
    <row r="838" ht="0" hidden="1" customHeight="1"/>
    <row r="839" ht="0" hidden="1" customHeight="1"/>
    <row r="840" ht="0" hidden="1" customHeight="1"/>
    <row r="841" ht="0" hidden="1" customHeight="1"/>
    <row r="842" ht="0" hidden="1" customHeight="1"/>
    <row r="843" ht="0" hidden="1" customHeight="1"/>
    <row r="844" ht="0" hidden="1" customHeight="1"/>
    <row r="845" ht="0" hidden="1" customHeight="1"/>
    <row r="846" ht="0" hidden="1" customHeight="1"/>
    <row r="847" ht="0" hidden="1" customHeight="1"/>
    <row r="848" ht="0" hidden="1" customHeight="1"/>
    <row r="849" ht="0" hidden="1" customHeight="1"/>
    <row r="850" ht="0" hidden="1" customHeight="1"/>
    <row r="851" ht="0" hidden="1" customHeight="1"/>
    <row r="852" ht="0" hidden="1" customHeight="1"/>
    <row r="853" ht="0" hidden="1" customHeight="1"/>
    <row r="854" ht="0" hidden="1" customHeight="1"/>
    <row r="855" ht="0" hidden="1" customHeight="1"/>
    <row r="856" ht="0" hidden="1" customHeight="1"/>
    <row r="857" ht="0" hidden="1" customHeight="1"/>
    <row r="858" ht="0" hidden="1" customHeight="1"/>
    <row r="859" ht="0" hidden="1" customHeight="1"/>
    <row r="860" ht="0" hidden="1" customHeight="1"/>
    <row r="861" ht="0" hidden="1" customHeight="1"/>
    <row r="862" ht="0" hidden="1" customHeight="1"/>
    <row r="863" ht="0" hidden="1" customHeight="1"/>
    <row r="864" ht="0" hidden="1" customHeight="1"/>
    <row r="865" ht="0" hidden="1" customHeight="1"/>
    <row r="866" ht="0" hidden="1" customHeight="1"/>
    <row r="867" ht="0" hidden="1" customHeight="1"/>
    <row r="868" ht="0" hidden="1" customHeight="1"/>
    <row r="869" ht="0" hidden="1" customHeight="1"/>
    <row r="870" ht="0" hidden="1" customHeight="1"/>
    <row r="871" ht="0" hidden="1" customHeight="1"/>
    <row r="872" ht="0" hidden="1" customHeight="1"/>
    <row r="873" ht="0" hidden="1" customHeight="1"/>
    <row r="874" ht="0" hidden="1" customHeight="1"/>
    <row r="875" ht="0" hidden="1" customHeight="1"/>
    <row r="876" ht="0" hidden="1" customHeight="1"/>
    <row r="877" ht="0" hidden="1" customHeight="1"/>
    <row r="878" ht="0" hidden="1" customHeight="1"/>
    <row r="879" ht="0" hidden="1" customHeight="1"/>
    <row r="880" ht="0" hidden="1" customHeight="1"/>
    <row r="881" ht="0" hidden="1" customHeight="1"/>
    <row r="882" ht="0" hidden="1" customHeight="1"/>
    <row r="883" ht="0" hidden="1" customHeight="1"/>
    <row r="884" ht="0" hidden="1" customHeight="1"/>
    <row r="885" ht="0" hidden="1" customHeight="1"/>
    <row r="886" ht="0" hidden="1" customHeight="1"/>
    <row r="887" ht="0" hidden="1" customHeight="1"/>
    <row r="888" ht="0" hidden="1" customHeight="1"/>
    <row r="889" ht="0" hidden="1" customHeight="1"/>
    <row r="890" ht="0" hidden="1" customHeight="1"/>
    <row r="891" ht="0" hidden="1" customHeight="1"/>
    <row r="892" ht="0" hidden="1" customHeight="1"/>
    <row r="893" ht="0" hidden="1" customHeight="1"/>
    <row r="894" ht="0" hidden="1" customHeight="1"/>
    <row r="895" ht="0" hidden="1" customHeight="1"/>
    <row r="896" ht="0" hidden="1" customHeight="1"/>
    <row r="897" ht="0" hidden="1" customHeight="1"/>
    <row r="898" ht="0" hidden="1" customHeight="1"/>
    <row r="899" ht="0" hidden="1" customHeight="1"/>
    <row r="900" ht="0" hidden="1" customHeight="1"/>
    <row r="901" ht="0" hidden="1" customHeight="1"/>
    <row r="902" ht="0" hidden="1" customHeight="1"/>
    <row r="903" ht="0" hidden="1" customHeight="1"/>
    <row r="904" ht="0" hidden="1" customHeight="1"/>
    <row r="905" ht="0" hidden="1" customHeight="1"/>
    <row r="906" ht="0" hidden="1" customHeight="1"/>
    <row r="907" ht="0" hidden="1" customHeight="1"/>
    <row r="908" ht="0" hidden="1" customHeight="1"/>
    <row r="909" ht="0" hidden="1" customHeight="1"/>
    <row r="910" ht="0" hidden="1" customHeight="1"/>
    <row r="911" ht="0" hidden="1" customHeight="1"/>
    <row r="912" ht="0" hidden="1" customHeight="1"/>
    <row r="913" ht="0" hidden="1" customHeight="1"/>
    <row r="914" ht="0" hidden="1" customHeight="1"/>
    <row r="915" ht="0" hidden="1" customHeight="1"/>
    <row r="916" ht="0" hidden="1" customHeight="1"/>
    <row r="917" ht="0" hidden="1" customHeight="1"/>
    <row r="918" ht="0" hidden="1" customHeight="1"/>
    <row r="919" ht="0" hidden="1" customHeight="1"/>
    <row r="920" ht="0" hidden="1" customHeight="1"/>
    <row r="921" ht="0" hidden="1" customHeight="1"/>
    <row r="922" ht="0" hidden="1" customHeight="1"/>
    <row r="923" ht="0" hidden="1" customHeight="1"/>
    <row r="924" ht="0" hidden="1" customHeight="1"/>
    <row r="925" ht="0" hidden="1" customHeight="1"/>
    <row r="926" ht="0" hidden="1" customHeight="1"/>
    <row r="927" ht="0" hidden="1" customHeight="1"/>
    <row r="928" ht="0" hidden="1" customHeight="1"/>
    <row r="929" ht="0" hidden="1" customHeight="1"/>
    <row r="930" ht="0" hidden="1" customHeight="1"/>
    <row r="931" ht="0" hidden="1" customHeight="1"/>
    <row r="932" ht="0" hidden="1" customHeight="1"/>
    <row r="933" ht="0" hidden="1" customHeight="1"/>
    <row r="934" ht="0" hidden="1" customHeight="1"/>
    <row r="935" ht="0" hidden="1" customHeight="1"/>
    <row r="936" ht="0" hidden="1" customHeight="1"/>
    <row r="937" ht="0" hidden="1" customHeight="1"/>
    <row r="938" ht="0" hidden="1" customHeight="1"/>
    <row r="939" ht="0" hidden="1" customHeight="1"/>
    <row r="940" ht="0" hidden="1" customHeight="1"/>
    <row r="941" ht="0" hidden="1" customHeight="1"/>
    <row r="942" ht="0" hidden="1" customHeight="1"/>
    <row r="943" ht="0" hidden="1" customHeight="1"/>
    <row r="944" ht="0" hidden="1" customHeight="1"/>
    <row r="945" ht="0" hidden="1" customHeight="1"/>
    <row r="946" ht="0" hidden="1" customHeight="1"/>
    <row r="947" ht="0" hidden="1" customHeight="1"/>
    <row r="948" ht="0" hidden="1" customHeight="1"/>
    <row r="949" ht="0" hidden="1" customHeight="1"/>
    <row r="950" ht="0" hidden="1" customHeight="1"/>
    <row r="951" ht="0" hidden="1" customHeight="1"/>
    <row r="952" ht="0" hidden="1" customHeight="1"/>
    <row r="953" ht="0" hidden="1" customHeight="1"/>
    <row r="954" ht="0" hidden="1" customHeight="1"/>
    <row r="955" ht="0" hidden="1" customHeight="1"/>
    <row r="956" ht="0" hidden="1" customHeight="1"/>
    <row r="957" ht="0" hidden="1" customHeight="1"/>
    <row r="958" ht="0" hidden="1" customHeight="1"/>
    <row r="959" ht="0" hidden="1" customHeight="1"/>
    <row r="960" ht="0" hidden="1" customHeight="1"/>
    <row r="961" ht="0" hidden="1" customHeight="1"/>
    <row r="962" ht="0" hidden="1" customHeight="1"/>
    <row r="963" ht="0" hidden="1" customHeight="1"/>
    <row r="964" ht="0" hidden="1" customHeight="1"/>
    <row r="965" ht="0" hidden="1" customHeight="1"/>
    <row r="966" ht="0" hidden="1" customHeight="1"/>
    <row r="967" ht="0" hidden="1" customHeight="1"/>
    <row r="968" ht="0" hidden="1" customHeight="1"/>
    <row r="969" ht="0" hidden="1" customHeight="1"/>
    <row r="970" ht="0" hidden="1" customHeight="1"/>
    <row r="971" ht="0" hidden="1" customHeight="1"/>
    <row r="972" ht="0" hidden="1" customHeight="1"/>
    <row r="973" ht="0" hidden="1" customHeight="1"/>
    <row r="974" ht="0" hidden="1" customHeight="1"/>
    <row r="975" ht="0" hidden="1" customHeight="1"/>
    <row r="976" ht="0" hidden="1" customHeight="1"/>
    <row r="977" ht="0" hidden="1" customHeight="1"/>
    <row r="978" ht="0" hidden="1" customHeight="1"/>
    <row r="979" ht="0" hidden="1" customHeight="1"/>
    <row r="980" ht="0" hidden="1" customHeight="1"/>
    <row r="981" ht="0" hidden="1" customHeight="1"/>
    <row r="982" ht="0" hidden="1" customHeight="1"/>
    <row r="983" ht="0" hidden="1" customHeight="1"/>
    <row r="984" ht="0" hidden="1" customHeight="1"/>
    <row r="985" ht="0" hidden="1" customHeight="1"/>
    <row r="986" ht="0" hidden="1" customHeight="1"/>
    <row r="987" ht="0" hidden="1" customHeight="1"/>
    <row r="988" ht="0" hidden="1" customHeight="1"/>
    <row r="989" ht="0" hidden="1" customHeight="1"/>
    <row r="990" ht="0" hidden="1" customHeight="1"/>
    <row r="991" ht="0" hidden="1" customHeight="1"/>
    <row r="992" ht="0" hidden="1" customHeight="1"/>
    <row r="993" ht="0" hidden="1" customHeight="1"/>
    <row r="994" ht="0" hidden="1" customHeight="1"/>
    <row r="995" ht="0" hidden="1" customHeight="1"/>
    <row r="996" ht="0" hidden="1" customHeight="1"/>
    <row r="997" ht="0" hidden="1" customHeight="1"/>
    <row r="998" ht="0" hidden="1" customHeight="1"/>
    <row r="999" ht="0" hidden="1" customHeight="1"/>
    <row r="1000" ht="0" hidden="1" customHeight="1"/>
    <row r="1001" ht="0" hidden="1" customHeight="1"/>
    <row r="1002" ht="0" hidden="1" customHeight="1"/>
    <row r="1003" ht="0" hidden="1" customHeight="1"/>
    <row r="1004" ht="0" hidden="1" customHeight="1"/>
    <row r="1005" ht="0" hidden="1" customHeight="1"/>
    <row r="1006" ht="0" hidden="1" customHeight="1"/>
    <row r="1007" ht="0" hidden="1" customHeight="1"/>
    <row r="1008" ht="0" hidden="1" customHeight="1"/>
    <row r="1009" ht="0" hidden="1" customHeight="1"/>
    <row r="1010" ht="0" hidden="1" customHeight="1"/>
    <row r="1011" ht="0" hidden="1" customHeight="1"/>
    <row r="1012" ht="0" hidden="1" customHeight="1"/>
    <row r="1013" ht="0" hidden="1" customHeight="1"/>
    <row r="1014" ht="0" hidden="1" customHeight="1"/>
    <row r="1015" ht="0" hidden="1" customHeight="1"/>
    <row r="1016" ht="0" hidden="1" customHeight="1"/>
    <row r="1017" ht="0" hidden="1" customHeight="1"/>
    <row r="1018" ht="0" hidden="1" customHeight="1"/>
    <row r="1019" ht="0" hidden="1" customHeight="1"/>
    <row r="1020" ht="0" hidden="1" customHeight="1"/>
    <row r="1021" ht="0" hidden="1" customHeight="1"/>
    <row r="1022" ht="0" hidden="1" customHeight="1"/>
    <row r="1023" ht="0" hidden="1" customHeight="1"/>
    <row r="1024" ht="0" hidden="1" customHeight="1"/>
    <row r="1025" ht="0" hidden="1" customHeight="1"/>
    <row r="1026" ht="0" hidden="1" customHeight="1"/>
    <row r="1027" ht="0" hidden="1" customHeight="1"/>
    <row r="1028" ht="0" hidden="1" customHeight="1"/>
    <row r="1029" ht="0" hidden="1" customHeight="1"/>
    <row r="1030" ht="0" hidden="1" customHeight="1"/>
    <row r="1031" ht="0" hidden="1" customHeight="1"/>
    <row r="1032" ht="0" hidden="1" customHeight="1"/>
    <row r="1033" ht="0" hidden="1" customHeight="1"/>
    <row r="1034" ht="0" hidden="1" customHeight="1"/>
    <row r="1035" ht="0" hidden="1" customHeight="1"/>
    <row r="1036" ht="0" hidden="1" customHeight="1"/>
    <row r="1037" ht="0" hidden="1" customHeight="1"/>
    <row r="1038" ht="0" hidden="1" customHeight="1"/>
    <row r="1039" ht="0" hidden="1" customHeight="1"/>
    <row r="1040" ht="0" hidden="1" customHeight="1"/>
    <row r="1041" ht="0" hidden="1" customHeight="1"/>
    <row r="1042" ht="0" hidden="1" customHeight="1"/>
    <row r="1043" ht="0" hidden="1" customHeight="1"/>
    <row r="1044" ht="0" hidden="1" customHeight="1"/>
    <row r="1045" ht="0" hidden="1" customHeight="1"/>
    <row r="1046" ht="0" hidden="1" customHeight="1"/>
    <row r="1047" ht="0" hidden="1" customHeight="1"/>
    <row r="1048" ht="0" hidden="1" customHeight="1"/>
    <row r="1049" ht="0" hidden="1" customHeight="1"/>
    <row r="1050" ht="0" hidden="1" customHeight="1"/>
    <row r="1051" ht="0" hidden="1" customHeight="1"/>
    <row r="1052" ht="0" hidden="1" customHeight="1"/>
    <row r="1053" ht="0" hidden="1" customHeight="1"/>
    <row r="1054" ht="0" hidden="1" customHeight="1"/>
    <row r="1055" ht="0" hidden="1" customHeight="1"/>
    <row r="1056" ht="0" hidden="1" customHeight="1"/>
    <row r="1057" ht="0" hidden="1" customHeight="1"/>
    <row r="1058" ht="0" hidden="1" customHeight="1"/>
    <row r="1059" ht="0" hidden="1" customHeight="1"/>
    <row r="1060" ht="0" hidden="1" customHeight="1"/>
    <row r="1061" ht="0" hidden="1" customHeight="1"/>
    <row r="1062" ht="0" hidden="1" customHeight="1"/>
    <row r="1063" ht="0" hidden="1" customHeight="1"/>
    <row r="1064" ht="0" hidden="1" customHeight="1"/>
    <row r="1065" ht="0" hidden="1" customHeight="1"/>
    <row r="1066" ht="0" hidden="1" customHeight="1"/>
    <row r="1067" ht="0" hidden="1" customHeight="1"/>
    <row r="1068" ht="0" hidden="1" customHeight="1"/>
    <row r="1069" ht="0" hidden="1" customHeight="1"/>
    <row r="1070" ht="0" hidden="1" customHeight="1"/>
    <row r="1071" ht="0" hidden="1" customHeight="1"/>
    <row r="1072" ht="0" hidden="1" customHeight="1"/>
    <row r="1073" ht="0" hidden="1" customHeight="1"/>
    <row r="1074" ht="0" hidden="1" customHeight="1"/>
    <row r="1075" ht="0" hidden="1" customHeight="1"/>
    <row r="1076" ht="0" hidden="1" customHeight="1"/>
    <row r="1077" ht="0" hidden="1" customHeight="1"/>
    <row r="1078" ht="0" hidden="1" customHeight="1"/>
    <row r="1079" ht="0" hidden="1" customHeight="1"/>
    <row r="1080" ht="0" hidden="1" customHeight="1"/>
    <row r="1081" ht="0" hidden="1" customHeight="1"/>
    <row r="1082" ht="0" hidden="1" customHeight="1"/>
    <row r="1083" ht="0" hidden="1" customHeight="1"/>
    <row r="1084" ht="0" hidden="1" customHeight="1"/>
    <row r="1085" ht="0" hidden="1" customHeight="1"/>
    <row r="1086" ht="0" hidden="1" customHeight="1"/>
    <row r="1087" ht="0" hidden="1" customHeight="1"/>
    <row r="1088" ht="0" hidden="1" customHeight="1"/>
    <row r="1089" ht="0" hidden="1" customHeight="1"/>
    <row r="1090" ht="0" hidden="1" customHeight="1"/>
    <row r="1091" ht="0" hidden="1" customHeight="1"/>
    <row r="1092" ht="0" hidden="1" customHeight="1"/>
    <row r="1093" ht="0" hidden="1" customHeight="1"/>
    <row r="1094" ht="0" hidden="1" customHeight="1"/>
    <row r="1095" ht="0" hidden="1" customHeight="1"/>
    <row r="1096" ht="0" hidden="1" customHeight="1"/>
    <row r="1097" ht="0" hidden="1" customHeight="1"/>
    <row r="1098" ht="0" hidden="1" customHeight="1"/>
    <row r="1099" ht="0" hidden="1" customHeight="1"/>
    <row r="1100" ht="0" hidden="1" customHeight="1"/>
    <row r="1101" ht="0" hidden="1" customHeight="1"/>
    <row r="1102" ht="0" hidden="1" customHeight="1"/>
    <row r="1103" ht="0" hidden="1" customHeight="1"/>
    <row r="1104" ht="0" hidden="1" customHeight="1"/>
    <row r="1105" ht="0" hidden="1" customHeight="1"/>
    <row r="1106" ht="0" hidden="1" customHeight="1"/>
    <row r="1107" ht="0" hidden="1" customHeight="1"/>
    <row r="1108" ht="0" hidden="1" customHeight="1"/>
    <row r="1109" ht="0" hidden="1" customHeight="1"/>
    <row r="1110" ht="0" hidden="1" customHeight="1"/>
    <row r="1111" ht="0" hidden="1" customHeight="1"/>
    <row r="1112" ht="0" hidden="1" customHeight="1"/>
    <row r="1113" ht="0" hidden="1" customHeight="1"/>
    <row r="1114" ht="0" hidden="1" customHeight="1"/>
    <row r="1115" ht="0" hidden="1" customHeight="1"/>
    <row r="1116" ht="0" hidden="1" customHeight="1"/>
    <row r="1117" ht="0" hidden="1" customHeight="1"/>
    <row r="1118" ht="0" hidden="1" customHeight="1"/>
    <row r="1119" ht="0" hidden="1" customHeight="1"/>
    <row r="1120" ht="0" hidden="1" customHeight="1"/>
    <row r="1121" ht="0" hidden="1" customHeight="1"/>
    <row r="1122" ht="0" hidden="1" customHeight="1"/>
    <row r="1123" ht="0" hidden="1" customHeight="1"/>
    <row r="1124" ht="0" hidden="1" customHeight="1"/>
    <row r="1125" ht="0" hidden="1" customHeight="1"/>
    <row r="1126" ht="0" hidden="1" customHeight="1"/>
    <row r="1127" ht="0" hidden="1" customHeight="1"/>
    <row r="1128" ht="0" hidden="1" customHeight="1"/>
    <row r="1129" ht="0" hidden="1" customHeight="1"/>
    <row r="1130" ht="0" hidden="1" customHeight="1"/>
    <row r="1131" ht="0" hidden="1" customHeight="1"/>
    <row r="1132" ht="0" hidden="1" customHeight="1"/>
    <row r="1133" ht="0" hidden="1" customHeight="1"/>
    <row r="1134" ht="0" hidden="1" customHeight="1"/>
    <row r="1135" ht="0" hidden="1" customHeight="1"/>
    <row r="1136" ht="0" hidden="1" customHeight="1"/>
    <row r="1137" ht="0" hidden="1" customHeight="1"/>
    <row r="1138" ht="0" hidden="1" customHeight="1"/>
    <row r="1139" ht="0" hidden="1" customHeight="1"/>
    <row r="1140" ht="0" hidden="1" customHeight="1"/>
    <row r="1141" ht="0" hidden="1" customHeight="1"/>
    <row r="1142" ht="0" hidden="1" customHeight="1"/>
    <row r="1143" ht="0" hidden="1" customHeight="1"/>
    <row r="1144" ht="0" hidden="1" customHeight="1"/>
    <row r="1145" ht="0" hidden="1" customHeight="1"/>
    <row r="1146" ht="0" hidden="1" customHeight="1"/>
    <row r="1147" ht="0" hidden="1" customHeight="1"/>
    <row r="1148" ht="0" hidden="1" customHeight="1"/>
    <row r="1149" ht="0" hidden="1" customHeight="1"/>
    <row r="1150" ht="0" hidden="1" customHeight="1"/>
    <row r="1151" ht="0" hidden="1" customHeight="1"/>
    <row r="1152" ht="0" hidden="1" customHeight="1"/>
    <row r="1153" ht="0" hidden="1" customHeight="1"/>
    <row r="1154" ht="0" hidden="1" customHeight="1"/>
    <row r="1155" ht="0" hidden="1" customHeight="1"/>
    <row r="1156" ht="0" hidden="1" customHeight="1"/>
    <row r="1157" ht="0" hidden="1" customHeight="1"/>
    <row r="1158" ht="0" hidden="1" customHeight="1"/>
    <row r="1159" ht="0" hidden="1" customHeight="1"/>
    <row r="1160" ht="0" hidden="1" customHeight="1"/>
    <row r="1161" ht="0" hidden="1" customHeight="1"/>
    <row r="1162" ht="0" hidden="1" customHeight="1"/>
    <row r="1163" ht="0" hidden="1" customHeight="1"/>
    <row r="1164" ht="0" hidden="1" customHeight="1"/>
    <row r="1165" ht="0" hidden="1" customHeight="1"/>
    <row r="1166" ht="0" hidden="1" customHeight="1"/>
    <row r="1167" ht="0" hidden="1" customHeight="1"/>
    <row r="1168" ht="0" hidden="1" customHeight="1"/>
    <row r="1169" ht="0" hidden="1" customHeight="1"/>
    <row r="1170" ht="0" hidden="1" customHeight="1"/>
    <row r="1171" ht="0" hidden="1" customHeight="1"/>
    <row r="1172" ht="0" hidden="1" customHeight="1"/>
    <row r="1173" ht="0" hidden="1" customHeight="1"/>
    <row r="1174" ht="0" hidden="1" customHeight="1"/>
    <row r="1175" ht="0" hidden="1" customHeight="1"/>
    <row r="1176" ht="0" hidden="1" customHeight="1"/>
    <row r="1177" ht="0" hidden="1" customHeight="1"/>
    <row r="1178" ht="0" hidden="1" customHeight="1"/>
    <row r="1179" ht="0" hidden="1" customHeight="1"/>
    <row r="1180" ht="0" hidden="1" customHeight="1"/>
    <row r="1181" ht="0" hidden="1" customHeight="1"/>
    <row r="1182" ht="0" hidden="1" customHeight="1"/>
    <row r="1183" ht="0" hidden="1" customHeight="1"/>
    <row r="1184" ht="0" hidden="1" customHeight="1"/>
    <row r="1185" ht="0" hidden="1" customHeight="1"/>
    <row r="1186" ht="0" hidden="1" customHeight="1"/>
    <row r="1187" ht="0" hidden="1" customHeight="1"/>
    <row r="1188" ht="0" hidden="1" customHeight="1"/>
    <row r="1189" ht="0" hidden="1" customHeight="1"/>
    <row r="1190" ht="0" hidden="1" customHeight="1"/>
    <row r="1191" ht="0" hidden="1" customHeight="1"/>
    <row r="1192" ht="0" hidden="1" customHeight="1"/>
    <row r="1193" ht="0" hidden="1" customHeight="1"/>
    <row r="1194" ht="0" hidden="1" customHeight="1"/>
    <row r="1195" ht="0" hidden="1" customHeight="1"/>
    <row r="1196" ht="0" hidden="1" customHeight="1"/>
    <row r="1197" ht="0" hidden="1" customHeight="1"/>
    <row r="1198" ht="0" hidden="1" customHeight="1"/>
    <row r="1199" ht="0" hidden="1" customHeight="1"/>
    <row r="1200" ht="0" hidden="1" customHeight="1"/>
    <row r="1201" ht="0" hidden="1" customHeight="1"/>
    <row r="1202" ht="0" hidden="1" customHeight="1"/>
    <row r="1203" ht="0" hidden="1" customHeight="1"/>
    <row r="1204" ht="0" hidden="1" customHeight="1"/>
    <row r="1205" ht="0" hidden="1" customHeight="1"/>
    <row r="1206" ht="0" hidden="1" customHeight="1"/>
    <row r="1207" ht="0" hidden="1" customHeight="1"/>
    <row r="1208" ht="0" hidden="1" customHeight="1"/>
    <row r="1209" ht="0" hidden="1" customHeight="1"/>
    <row r="1210" ht="0" hidden="1" customHeight="1"/>
    <row r="1211" ht="0" hidden="1" customHeight="1"/>
    <row r="1212" ht="0" hidden="1" customHeight="1"/>
    <row r="1213" ht="0" hidden="1" customHeight="1"/>
    <row r="1214" ht="0" hidden="1" customHeight="1"/>
    <row r="1215" ht="0" hidden="1" customHeight="1"/>
    <row r="1216" ht="0" hidden="1" customHeight="1"/>
    <row r="1217" ht="0" hidden="1" customHeight="1"/>
    <row r="1218" ht="0" hidden="1" customHeight="1"/>
    <row r="1219" ht="0" hidden="1" customHeight="1"/>
    <row r="1220" ht="0" hidden="1" customHeight="1"/>
    <row r="1221" ht="0" hidden="1" customHeight="1"/>
    <row r="1222" ht="0" hidden="1" customHeight="1"/>
    <row r="1223" ht="0" hidden="1" customHeight="1"/>
    <row r="1224" ht="0" hidden="1" customHeight="1"/>
    <row r="1225" ht="0" hidden="1" customHeight="1"/>
    <row r="1226" ht="0" hidden="1" customHeight="1"/>
    <row r="1227" ht="0" hidden="1" customHeight="1"/>
    <row r="1228" ht="0" hidden="1" customHeight="1"/>
    <row r="1229" ht="0" hidden="1" customHeight="1"/>
    <row r="1230" ht="0" hidden="1" customHeight="1"/>
    <row r="1231" ht="0" hidden="1" customHeight="1"/>
    <row r="1232" ht="0" hidden="1" customHeight="1"/>
    <row r="1233" ht="0" hidden="1" customHeight="1"/>
    <row r="1234" ht="0" hidden="1" customHeight="1"/>
    <row r="1235" ht="0" hidden="1" customHeight="1"/>
    <row r="1236" ht="0" hidden="1" customHeight="1"/>
    <row r="1237" ht="0" hidden="1" customHeight="1"/>
    <row r="1238" ht="0" hidden="1" customHeight="1"/>
    <row r="1239" ht="0" hidden="1" customHeight="1"/>
    <row r="1240" ht="0" hidden="1" customHeight="1"/>
    <row r="1241" ht="0" hidden="1" customHeight="1"/>
    <row r="1242" ht="0" hidden="1" customHeight="1"/>
    <row r="1243" ht="0" hidden="1" customHeight="1"/>
    <row r="1244" ht="0" hidden="1" customHeight="1"/>
    <row r="1245" ht="0" hidden="1" customHeight="1"/>
    <row r="1246" ht="0" hidden="1" customHeight="1"/>
    <row r="1247" ht="0" hidden="1" customHeight="1"/>
    <row r="1248" ht="0" hidden="1" customHeight="1"/>
    <row r="1249" ht="0" hidden="1" customHeight="1"/>
    <row r="1250" ht="0" hidden="1" customHeight="1"/>
    <row r="1251" ht="0" hidden="1" customHeight="1"/>
    <row r="1252" ht="0" hidden="1" customHeight="1"/>
    <row r="1253" ht="0" hidden="1" customHeight="1"/>
    <row r="1254" ht="0" hidden="1" customHeight="1"/>
    <row r="1255" ht="0" hidden="1" customHeight="1"/>
    <row r="1256" ht="0" hidden="1" customHeight="1"/>
    <row r="1257" ht="0" hidden="1" customHeight="1"/>
    <row r="1258" ht="0" hidden="1" customHeight="1"/>
    <row r="1259" ht="0" hidden="1" customHeight="1"/>
    <row r="1260" ht="0" hidden="1" customHeight="1"/>
    <row r="1261" ht="0" hidden="1" customHeight="1"/>
    <row r="1262" ht="0" hidden="1" customHeight="1"/>
    <row r="1263" ht="0" hidden="1" customHeight="1"/>
    <row r="1264" ht="0" hidden="1" customHeight="1"/>
    <row r="1265" ht="0" hidden="1" customHeight="1"/>
    <row r="1266" ht="0" hidden="1" customHeight="1"/>
    <row r="1267" ht="0" hidden="1" customHeight="1"/>
    <row r="1268" ht="0" hidden="1" customHeight="1"/>
    <row r="1269" ht="0" hidden="1" customHeight="1"/>
    <row r="1270" ht="0" hidden="1" customHeight="1"/>
    <row r="1271" ht="0" hidden="1" customHeight="1"/>
    <row r="1272" ht="0" hidden="1" customHeight="1"/>
    <row r="1273" ht="0" hidden="1" customHeight="1"/>
    <row r="1274" ht="0" hidden="1" customHeight="1"/>
    <row r="1275" ht="0" hidden="1" customHeight="1"/>
    <row r="1276" ht="0" hidden="1" customHeight="1"/>
    <row r="1277" ht="0" hidden="1" customHeight="1"/>
    <row r="1278" ht="0" hidden="1" customHeight="1"/>
    <row r="1279" ht="0" hidden="1" customHeight="1"/>
    <row r="1280" ht="0" hidden="1" customHeight="1"/>
    <row r="1281" ht="0" hidden="1" customHeight="1"/>
    <row r="1282" ht="0" hidden="1" customHeight="1"/>
    <row r="1283" ht="0" hidden="1" customHeight="1"/>
    <row r="1284" ht="0" hidden="1" customHeight="1"/>
    <row r="1285" ht="0" hidden="1" customHeight="1"/>
    <row r="1286" ht="0" hidden="1" customHeight="1"/>
    <row r="1287" ht="0" hidden="1" customHeight="1"/>
    <row r="1288" ht="0" hidden="1" customHeight="1"/>
    <row r="1289" ht="0" hidden="1" customHeight="1"/>
    <row r="1290" ht="0" hidden="1" customHeight="1"/>
    <row r="1291" ht="0" hidden="1" customHeight="1"/>
    <row r="1292" ht="0" hidden="1" customHeight="1"/>
    <row r="1293" ht="0" hidden="1" customHeight="1"/>
    <row r="1294" ht="0" hidden="1" customHeight="1"/>
    <row r="1295" ht="0" hidden="1" customHeight="1"/>
    <row r="1296" ht="0" hidden="1" customHeight="1"/>
    <row r="1297" ht="0" hidden="1" customHeight="1"/>
    <row r="1298" ht="0" hidden="1" customHeight="1"/>
    <row r="1299" ht="0" hidden="1" customHeight="1"/>
    <row r="1300" ht="0" hidden="1" customHeight="1"/>
    <row r="1301" ht="0" hidden="1" customHeight="1"/>
    <row r="1302" ht="0" hidden="1" customHeight="1"/>
    <row r="1303" ht="0" hidden="1" customHeight="1"/>
    <row r="1304" ht="0" hidden="1" customHeight="1"/>
    <row r="1305" ht="0" hidden="1" customHeight="1"/>
    <row r="1306" ht="0" hidden="1" customHeight="1"/>
    <row r="1307" ht="0" hidden="1" customHeight="1"/>
    <row r="1308" ht="0" hidden="1" customHeight="1"/>
    <row r="1309" ht="0" hidden="1" customHeight="1"/>
    <row r="1310" ht="0" hidden="1" customHeight="1"/>
    <row r="1311" ht="0" hidden="1" customHeight="1"/>
    <row r="1312" ht="0" hidden="1" customHeight="1"/>
    <row r="1313" ht="0" hidden="1" customHeight="1"/>
    <row r="1314" ht="0" hidden="1" customHeight="1"/>
    <row r="1315" ht="0" hidden="1" customHeight="1"/>
    <row r="1316" ht="0" hidden="1" customHeight="1"/>
    <row r="1317" ht="0" hidden="1" customHeight="1"/>
    <row r="1318" ht="0" hidden="1" customHeight="1"/>
    <row r="1319" ht="0" hidden="1" customHeight="1"/>
    <row r="1320" ht="0" hidden="1" customHeight="1"/>
    <row r="1321" ht="0" hidden="1" customHeight="1"/>
    <row r="1322" ht="0" hidden="1" customHeight="1"/>
    <row r="1323" ht="0" hidden="1" customHeight="1"/>
    <row r="1324" ht="0" hidden="1" customHeight="1"/>
    <row r="1325" ht="0" hidden="1" customHeight="1"/>
    <row r="1326" ht="0" hidden="1" customHeight="1"/>
    <row r="1327" ht="0" hidden="1" customHeight="1"/>
    <row r="1328" ht="0" hidden="1" customHeight="1"/>
    <row r="1329" ht="0" hidden="1" customHeight="1"/>
    <row r="1330" ht="0" hidden="1" customHeight="1"/>
    <row r="1331" ht="0" hidden="1" customHeight="1"/>
    <row r="1332" ht="0" hidden="1" customHeight="1"/>
    <row r="1333" ht="0" hidden="1" customHeight="1"/>
    <row r="1334" ht="0" hidden="1" customHeight="1"/>
    <row r="1335" ht="0" hidden="1" customHeight="1"/>
    <row r="1336" ht="0" hidden="1" customHeight="1"/>
    <row r="1337" ht="0" hidden="1" customHeight="1"/>
    <row r="1338" ht="0" hidden="1" customHeight="1"/>
    <row r="1339" ht="0" hidden="1" customHeight="1"/>
    <row r="1340" ht="0" hidden="1" customHeight="1"/>
    <row r="1341" ht="0" hidden="1" customHeight="1"/>
    <row r="1342" ht="0" hidden="1" customHeight="1"/>
    <row r="1343" ht="0" hidden="1" customHeight="1"/>
    <row r="1344" ht="0" hidden="1" customHeight="1"/>
    <row r="1345" ht="0" hidden="1" customHeight="1"/>
    <row r="1346" ht="0" hidden="1" customHeight="1"/>
    <row r="1347" ht="0" hidden="1" customHeight="1"/>
    <row r="1348" ht="0" hidden="1" customHeight="1"/>
    <row r="1349" ht="0" hidden="1" customHeight="1"/>
    <row r="1350" ht="0" hidden="1" customHeight="1"/>
    <row r="1351" ht="0" hidden="1" customHeight="1"/>
    <row r="1352" ht="0" hidden="1" customHeight="1"/>
    <row r="1353" ht="0" hidden="1" customHeight="1"/>
    <row r="1354" ht="0" hidden="1" customHeight="1"/>
    <row r="1355" ht="0" hidden="1" customHeight="1"/>
    <row r="1356" ht="0" hidden="1" customHeight="1"/>
    <row r="1357" ht="0" hidden="1" customHeight="1"/>
    <row r="1358" ht="0" hidden="1" customHeight="1"/>
    <row r="1359" ht="0" hidden="1" customHeight="1"/>
    <row r="1360" ht="0" hidden="1" customHeight="1"/>
    <row r="1361" ht="0" hidden="1" customHeight="1"/>
    <row r="1362" ht="0" hidden="1" customHeight="1"/>
    <row r="1363" ht="0" hidden="1" customHeight="1"/>
    <row r="1364" ht="0" hidden="1" customHeight="1"/>
    <row r="1365" ht="0" hidden="1" customHeight="1"/>
    <row r="1366" ht="0" hidden="1" customHeight="1"/>
    <row r="1367" ht="0" hidden="1" customHeight="1"/>
    <row r="1368" ht="0" hidden="1" customHeight="1"/>
    <row r="1369" ht="0" hidden="1" customHeight="1"/>
    <row r="1370" ht="0" hidden="1" customHeight="1"/>
    <row r="1371" ht="0" hidden="1" customHeight="1"/>
    <row r="1372" ht="0" hidden="1" customHeight="1"/>
    <row r="1373" ht="0" hidden="1" customHeight="1"/>
    <row r="1374" ht="0" hidden="1" customHeight="1"/>
    <row r="1375" ht="0" hidden="1" customHeight="1"/>
    <row r="1376" ht="0" hidden="1" customHeight="1"/>
    <row r="1377" ht="0" hidden="1" customHeight="1"/>
    <row r="1378" ht="0" hidden="1" customHeight="1"/>
    <row r="1379" ht="0" hidden="1" customHeight="1"/>
    <row r="1380" ht="0" hidden="1" customHeight="1"/>
    <row r="1381" ht="0" hidden="1" customHeight="1"/>
    <row r="1382" ht="0" hidden="1" customHeight="1"/>
    <row r="1383" ht="0" hidden="1" customHeight="1"/>
    <row r="1384" ht="0" hidden="1" customHeight="1"/>
    <row r="1385" ht="0" hidden="1" customHeight="1"/>
    <row r="1386" ht="0" hidden="1" customHeight="1"/>
    <row r="1387" ht="0" hidden="1" customHeight="1"/>
    <row r="1388" ht="0" hidden="1" customHeight="1"/>
    <row r="1389" ht="0" hidden="1" customHeight="1"/>
    <row r="1390" ht="0" hidden="1" customHeight="1"/>
    <row r="1391" ht="0" hidden="1" customHeight="1"/>
    <row r="1392" ht="0" hidden="1" customHeight="1"/>
    <row r="1393" ht="0" hidden="1" customHeight="1"/>
    <row r="1394" ht="0" hidden="1" customHeight="1"/>
    <row r="1395" ht="0" hidden="1" customHeight="1"/>
    <row r="1396" ht="0" hidden="1" customHeight="1"/>
    <row r="1397" ht="0" hidden="1" customHeight="1"/>
    <row r="1398" ht="0" hidden="1" customHeight="1"/>
    <row r="1399" ht="0" hidden="1" customHeight="1"/>
    <row r="1400" ht="0" hidden="1" customHeight="1"/>
    <row r="1401" ht="0" hidden="1" customHeight="1"/>
    <row r="1402" ht="0" hidden="1" customHeight="1"/>
    <row r="1403" ht="0" hidden="1" customHeight="1"/>
    <row r="1404" ht="0" hidden="1" customHeight="1"/>
    <row r="1405" ht="0" hidden="1" customHeight="1"/>
    <row r="1406" ht="0" hidden="1" customHeight="1"/>
    <row r="1407" ht="0" hidden="1" customHeight="1"/>
    <row r="1408" ht="0" hidden="1" customHeight="1"/>
    <row r="1409" ht="0" hidden="1" customHeight="1"/>
    <row r="1410" ht="0" hidden="1" customHeight="1"/>
    <row r="1411" ht="0" hidden="1" customHeight="1"/>
    <row r="1412" ht="0" hidden="1" customHeight="1"/>
    <row r="1413" ht="0" hidden="1" customHeight="1"/>
    <row r="1414" ht="0" hidden="1" customHeight="1"/>
    <row r="1415" ht="0" hidden="1" customHeight="1"/>
    <row r="1416" ht="0" hidden="1" customHeight="1"/>
    <row r="1417" ht="0" hidden="1" customHeight="1"/>
    <row r="1418" ht="0" hidden="1" customHeight="1"/>
    <row r="1419" ht="0" hidden="1" customHeight="1"/>
    <row r="1420" ht="0" hidden="1" customHeight="1"/>
    <row r="1421" ht="0" hidden="1" customHeight="1"/>
    <row r="1422" ht="0" hidden="1" customHeight="1"/>
    <row r="1423" ht="0" hidden="1" customHeight="1"/>
    <row r="1424" ht="0" hidden="1" customHeight="1"/>
    <row r="1425" ht="0" hidden="1" customHeight="1"/>
    <row r="1426" ht="0" hidden="1" customHeight="1"/>
    <row r="1427" ht="0" hidden="1" customHeight="1"/>
    <row r="1428" ht="0" hidden="1" customHeight="1"/>
    <row r="1429" ht="0" hidden="1" customHeight="1"/>
    <row r="1430" ht="0" hidden="1" customHeight="1"/>
    <row r="1431" ht="0" hidden="1" customHeight="1"/>
    <row r="1432" ht="0" hidden="1" customHeight="1"/>
    <row r="1433" ht="0" hidden="1" customHeight="1"/>
    <row r="1434" ht="0" hidden="1" customHeight="1"/>
    <row r="1435" ht="0" hidden="1" customHeight="1"/>
    <row r="1436" ht="0" hidden="1" customHeight="1"/>
    <row r="1437" ht="0" hidden="1" customHeight="1"/>
    <row r="1438" ht="0" hidden="1" customHeight="1"/>
    <row r="1439" ht="0" hidden="1" customHeight="1"/>
    <row r="1440" ht="0" hidden="1" customHeight="1"/>
    <row r="1441" ht="0" hidden="1" customHeight="1"/>
    <row r="1442" ht="0" hidden="1" customHeight="1"/>
    <row r="1443" ht="0" hidden="1" customHeight="1"/>
    <row r="1444" ht="0" hidden="1" customHeight="1"/>
    <row r="1445" ht="0" hidden="1" customHeight="1"/>
    <row r="1446" ht="0" hidden="1" customHeight="1"/>
    <row r="1447" ht="0" hidden="1" customHeight="1"/>
    <row r="1448" ht="0" hidden="1" customHeight="1"/>
    <row r="1449" ht="0" hidden="1" customHeight="1"/>
    <row r="1450" ht="0" hidden="1" customHeight="1"/>
    <row r="1451" ht="0" hidden="1" customHeight="1"/>
    <row r="1452" ht="0" hidden="1" customHeight="1"/>
    <row r="1453" ht="0" hidden="1" customHeight="1"/>
    <row r="1454" ht="0" hidden="1" customHeight="1"/>
    <row r="1455" ht="0" hidden="1" customHeight="1"/>
    <row r="1456" ht="0" hidden="1" customHeight="1"/>
    <row r="1457" ht="0" hidden="1" customHeight="1"/>
    <row r="1458" ht="0" hidden="1" customHeight="1"/>
    <row r="1459" ht="0" hidden="1" customHeight="1"/>
    <row r="1460" ht="0" hidden="1" customHeight="1"/>
    <row r="1461" ht="0" hidden="1" customHeight="1"/>
    <row r="1462" ht="0" hidden="1" customHeight="1"/>
    <row r="1463" ht="0" hidden="1" customHeight="1"/>
    <row r="1464" ht="0" hidden="1" customHeight="1"/>
    <row r="1465" ht="0" hidden="1" customHeight="1"/>
    <row r="1466" ht="0" hidden="1" customHeight="1"/>
    <row r="1467" ht="0" hidden="1" customHeight="1"/>
    <row r="1468" ht="0" hidden="1" customHeight="1"/>
    <row r="1469" ht="0" hidden="1" customHeight="1"/>
    <row r="1470" ht="0" hidden="1" customHeight="1"/>
    <row r="1471" ht="0" hidden="1" customHeight="1"/>
    <row r="1472" ht="0" hidden="1" customHeight="1"/>
    <row r="1473" ht="0" hidden="1" customHeight="1"/>
    <row r="1474" ht="0" hidden="1" customHeight="1"/>
    <row r="1475" ht="0" hidden="1" customHeight="1"/>
  </sheetData>
  <mergeCells count="70">
    <mergeCell ref="B21:D21"/>
    <mergeCell ref="E21:G21"/>
    <mergeCell ref="H21:J21"/>
    <mergeCell ref="K21:M21"/>
    <mergeCell ref="B19:D19"/>
    <mergeCell ref="E19:G19"/>
    <mergeCell ref="H19:J19"/>
    <mergeCell ref="K19:M19"/>
    <mergeCell ref="B20:D20"/>
    <mergeCell ref="E20:G20"/>
    <mergeCell ref="H20:J20"/>
    <mergeCell ref="K20:M20"/>
    <mergeCell ref="B16:M16"/>
    <mergeCell ref="B17:D17"/>
    <mergeCell ref="E17:G17"/>
    <mergeCell ref="H17:J17"/>
    <mergeCell ref="K17:M17"/>
    <mergeCell ref="B13:D13"/>
    <mergeCell ref="E13:G13"/>
    <mergeCell ref="H13:J13"/>
    <mergeCell ref="K13:M13"/>
    <mergeCell ref="B18:D18"/>
    <mergeCell ref="E18:G18"/>
    <mergeCell ref="H18:J18"/>
    <mergeCell ref="K18:M18"/>
    <mergeCell ref="B14:D14"/>
    <mergeCell ref="E14:G14"/>
    <mergeCell ref="H14:J14"/>
    <mergeCell ref="K14:M14"/>
    <mergeCell ref="B15:D15"/>
    <mergeCell ref="E15:G15"/>
    <mergeCell ref="H15:J15"/>
    <mergeCell ref="K15:M15"/>
    <mergeCell ref="B10:M10"/>
    <mergeCell ref="B12:D12"/>
    <mergeCell ref="E12:G12"/>
    <mergeCell ref="H12:J12"/>
    <mergeCell ref="K12:M12"/>
    <mergeCell ref="B11:D11"/>
    <mergeCell ref="E11:G11"/>
    <mergeCell ref="H11:J11"/>
    <mergeCell ref="K11:M11"/>
    <mergeCell ref="B7:D7"/>
    <mergeCell ref="E7:G7"/>
    <mergeCell ref="H7:J7"/>
    <mergeCell ref="K7:M7"/>
    <mergeCell ref="B8:D8"/>
    <mergeCell ref="E8:G8"/>
    <mergeCell ref="H8:J8"/>
    <mergeCell ref="K8:M8"/>
    <mergeCell ref="B9:D9"/>
    <mergeCell ref="E9:G9"/>
    <mergeCell ref="H9:J9"/>
    <mergeCell ref="K9:M9"/>
    <mergeCell ref="B6:D6"/>
    <mergeCell ref="E6:G6"/>
    <mergeCell ref="H6:J6"/>
    <mergeCell ref="K6:M6"/>
    <mergeCell ref="A1:M1"/>
    <mergeCell ref="A2:A3"/>
    <mergeCell ref="B2:D3"/>
    <mergeCell ref="E2:J2"/>
    <mergeCell ref="K2:M3"/>
    <mergeCell ref="E3:G3"/>
    <mergeCell ref="H3:J3"/>
    <mergeCell ref="B4:M4"/>
    <mergeCell ref="B5:D5"/>
    <mergeCell ref="E5:G5"/>
    <mergeCell ref="H5:J5"/>
    <mergeCell ref="K5:M5"/>
  </mergeCells>
  <pageMargins left="0.78740157480314965" right="0.78740157480314965" top="0.98425196850393704" bottom="0.78740157480314965" header="0.51181102362204722" footer="0.51181102362204722"/>
  <pageSetup paperSize="9" firstPageNumber="82" orientation="portrait" useFirstPageNumber="1" r:id="rId1"/>
  <headerFooter alignWithMargins="0">
    <oddHeader>&amp;C&amp;P</oddHeader>
    <oddFooter>&amp;C&amp;"Arial,Standard"&amp;6© Statistisches Landesamt des Freistaates Sachsen - B I 6 - j/15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4_2" enableFormatConditionsCalculation="0">
    <tabColor rgb="FF00B050"/>
  </sheetPr>
  <dimension ref="A1:L1496"/>
  <sheetViews>
    <sheetView showGridLines="0" zoomScaleNormal="100" zoomScaleSheetLayoutView="100" workbookViewId="0">
      <selection sqref="A1:F1"/>
    </sheetView>
  </sheetViews>
  <sheetFormatPr baseColWidth="10" defaultColWidth="11.42578125" defaultRowHeight="0" customHeight="1" zeroHeight="1"/>
  <cols>
    <col min="1" max="1" width="26.42578125" style="150" bestFit="1" customWidth="1"/>
    <col min="2" max="2" width="11" style="113" customWidth="1"/>
    <col min="3" max="3" width="10.7109375" style="113" customWidth="1"/>
    <col min="4" max="6" width="15.7109375" style="113" customWidth="1"/>
    <col min="7" max="8" width="11.42578125" style="113"/>
    <col min="9" max="9" width="12.85546875" style="113" bestFit="1" customWidth="1"/>
    <col min="10" max="12" width="8.5703125" style="113" customWidth="1"/>
    <col min="13" max="16384" width="11.42578125" style="113"/>
  </cols>
  <sheetData>
    <row r="1" spans="1:12" ht="36.6" customHeight="1">
      <c r="A1" s="641" t="s">
        <v>451</v>
      </c>
      <c r="B1" s="641"/>
      <c r="C1" s="641"/>
      <c r="D1" s="641"/>
      <c r="E1" s="641"/>
      <c r="F1" s="641"/>
    </row>
    <row r="2" spans="1:12" ht="15.95" customHeight="1">
      <c r="A2" s="642" t="s">
        <v>67</v>
      </c>
      <c r="B2" s="646" t="s">
        <v>217</v>
      </c>
      <c r="C2" s="646" t="s">
        <v>179</v>
      </c>
      <c r="D2" s="648" t="s">
        <v>213</v>
      </c>
      <c r="E2" s="648"/>
      <c r="F2" s="649"/>
    </row>
    <row r="3" spans="1:12" ht="15.95" customHeight="1">
      <c r="A3" s="643"/>
      <c r="B3" s="647"/>
      <c r="C3" s="647"/>
      <c r="D3" s="114" t="s">
        <v>180</v>
      </c>
      <c r="E3" s="114" t="s">
        <v>181</v>
      </c>
      <c r="F3" s="115" t="s">
        <v>182</v>
      </c>
    </row>
    <row r="4" spans="1:12" s="116" customFormat="1" ht="24" customHeight="1">
      <c r="A4" s="151" t="s">
        <v>68</v>
      </c>
      <c r="B4" s="117">
        <v>7</v>
      </c>
      <c r="C4" s="246">
        <v>0</v>
      </c>
      <c r="D4" s="156">
        <v>79</v>
      </c>
      <c r="E4" s="156">
        <v>64</v>
      </c>
      <c r="F4" s="156">
        <v>15</v>
      </c>
    </row>
    <row r="5" spans="1:12" s="116" customFormat="1" ht="12">
      <c r="A5" s="151"/>
      <c r="B5" s="117">
        <v>8</v>
      </c>
      <c r="C5" s="246">
        <v>0</v>
      </c>
      <c r="D5" s="156">
        <v>55</v>
      </c>
      <c r="E5" s="156">
        <v>42</v>
      </c>
      <c r="F5" s="156">
        <v>13</v>
      </c>
    </row>
    <row r="6" spans="1:12" s="116" customFormat="1" ht="12">
      <c r="A6" s="151"/>
      <c r="B6" s="117">
        <v>9</v>
      </c>
      <c r="C6" s="246">
        <v>0</v>
      </c>
      <c r="D6" s="156">
        <v>19</v>
      </c>
      <c r="E6" s="156">
        <v>13</v>
      </c>
      <c r="F6" s="156">
        <v>6</v>
      </c>
    </row>
    <row r="7" spans="1:12" s="116" customFormat="1" ht="12.6" customHeight="1">
      <c r="A7" s="151"/>
      <c r="B7" s="118" t="s">
        <v>148</v>
      </c>
      <c r="C7" s="247">
        <v>14</v>
      </c>
      <c r="D7" s="119">
        <v>153</v>
      </c>
      <c r="E7" s="119">
        <v>119</v>
      </c>
      <c r="F7" s="119">
        <v>34</v>
      </c>
    </row>
    <row r="8" spans="1:12" s="116" customFormat="1" ht="24" customHeight="1">
      <c r="A8" s="151" t="s">
        <v>69</v>
      </c>
      <c r="B8" s="117">
        <v>7</v>
      </c>
      <c r="C8" s="246">
        <v>0</v>
      </c>
      <c r="D8" s="156">
        <v>11</v>
      </c>
      <c r="E8" s="156">
        <v>10</v>
      </c>
      <c r="F8" s="156">
        <v>1</v>
      </c>
      <c r="H8" s="113"/>
      <c r="I8" s="113"/>
      <c r="J8" s="113"/>
      <c r="K8" s="113"/>
      <c r="L8" s="113"/>
    </row>
    <row r="9" spans="1:12" s="116" customFormat="1" ht="12.6" customHeight="1">
      <c r="A9" s="151"/>
      <c r="B9" s="117">
        <v>8</v>
      </c>
      <c r="C9" s="246">
        <v>0</v>
      </c>
      <c r="D9" s="156">
        <v>13</v>
      </c>
      <c r="E9" s="156">
        <v>10</v>
      </c>
      <c r="F9" s="156">
        <v>3</v>
      </c>
      <c r="H9" s="468"/>
      <c r="I9" s="468"/>
      <c r="J9" s="468"/>
      <c r="K9" s="468"/>
      <c r="L9" s="468"/>
    </row>
    <row r="10" spans="1:12" s="116" customFormat="1" ht="12.6" customHeight="1">
      <c r="A10" s="151"/>
      <c r="B10" s="117">
        <v>9</v>
      </c>
      <c r="C10" s="246">
        <v>0</v>
      </c>
      <c r="D10" s="156">
        <v>10</v>
      </c>
      <c r="E10" s="156">
        <v>7</v>
      </c>
      <c r="F10" s="156">
        <v>3</v>
      </c>
      <c r="H10" s="468"/>
      <c r="I10" s="468"/>
      <c r="J10" s="468"/>
      <c r="K10" s="468"/>
      <c r="L10" s="468"/>
    </row>
    <row r="11" spans="1:12" s="116" customFormat="1" ht="12.6" customHeight="1">
      <c r="A11" s="151"/>
      <c r="B11" s="118" t="s">
        <v>148</v>
      </c>
      <c r="C11" s="247">
        <v>3</v>
      </c>
      <c r="D11" s="119">
        <v>34</v>
      </c>
      <c r="E11" s="119">
        <v>27</v>
      </c>
      <c r="F11" s="119">
        <v>7</v>
      </c>
      <c r="H11" s="468"/>
      <c r="I11" s="468"/>
      <c r="J11" s="468"/>
      <c r="K11" s="468"/>
      <c r="L11" s="468"/>
    </row>
    <row r="12" spans="1:12" s="116" customFormat="1" ht="24" customHeight="1">
      <c r="A12" s="151" t="s">
        <v>70</v>
      </c>
      <c r="B12" s="117">
        <v>7</v>
      </c>
      <c r="C12" s="246">
        <v>0</v>
      </c>
      <c r="D12" s="156">
        <v>43</v>
      </c>
      <c r="E12" s="156">
        <v>32</v>
      </c>
      <c r="F12" s="156">
        <v>11</v>
      </c>
      <c r="H12" s="468"/>
      <c r="I12" s="468"/>
      <c r="J12" s="468"/>
      <c r="K12" s="468"/>
      <c r="L12" s="468"/>
    </row>
    <row r="13" spans="1:12" s="116" customFormat="1" ht="12.6" customHeight="1">
      <c r="A13" s="151"/>
      <c r="B13" s="117">
        <v>8</v>
      </c>
      <c r="C13" s="246">
        <v>0</v>
      </c>
      <c r="D13" s="156">
        <v>31</v>
      </c>
      <c r="E13" s="156">
        <v>23</v>
      </c>
      <c r="F13" s="156">
        <v>8</v>
      </c>
      <c r="H13" s="468"/>
      <c r="I13" s="468"/>
      <c r="J13" s="468"/>
      <c r="K13" s="468"/>
      <c r="L13" s="468"/>
    </row>
    <row r="14" spans="1:12" s="116" customFormat="1" ht="12.6" customHeight="1">
      <c r="A14" s="151"/>
      <c r="B14" s="117">
        <v>9</v>
      </c>
      <c r="C14" s="246">
        <v>0</v>
      </c>
      <c r="D14" s="156">
        <v>42</v>
      </c>
      <c r="E14" s="156">
        <v>27</v>
      </c>
      <c r="F14" s="156">
        <v>15</v>
      </c>
      <c r="H14" s="468"/>
      <c r="I14" s="468"/>
      <c r="J14" s="468"/>
      <c r="K14" s="468"/>
      <c r="L14" s="468"/>
    </row>
    <row r="15" spans="1:12" s="116" customFormat="1" ht="12.6" customHeight="1">
      <c r="A15" s="151"/>
      <c r="B15" s="118" t="s">
        <v>148</v>
      </c>
      <c r="C15" s="247">
        <v>10</v>
      </c>
      <c r="D15" s="119">
        <v>116</v>
      </c>
      <c r="E15" s="119">
        <v>82</v>
      </c>
      <c r="F15" s="119">
        <v>34</v>
      </c>
      <c r="H15" s="468"/>
      <c r="I15" s="468"/>
      <c r="J15" s="468"/>
      <c r="K15" s="468"/>
      <c r="L15" s="468"/>
    </row>
    <row r="16" spans="1:12" s="116" customFormat="1" ht="24" customHeight="1">
      <c r="A16" s="151" t="s">
        <v>71</v>
      </c>
      <c r="B16" s="117">
        <v>7</v>
      </c>
      <c r="C16" s="246">
        <v>0</v>
      </c>
      <c r="D16" s="156">
        <v>50</v>
      </c>
      <c r="E16" s="156">
        <v>49</v>
      </c>
      <c r="F16" s="156">
        <v>1</v>
      </c>
      <c r="H16" s="468"/>
      <c r="I16" s="468"/>
      <c r="J16" s="468"/>
      <c r="K16" s="468"/>
      <c r="L16" s="468"/>
    </row>
    <row r="17" spans="1:12" s="116" customFormat="1" ht="12.6" customHeight="1">
      <c r="A17" s="151"/>
      <c r="B17" s="117">
        <v>8</v>
      </c>
      <c r="C17" s="246">
        <v>0</v>
      </c>
      <c r="D17" s="156">
        <v>39</v>
      </c>
      <c r="E17" s="156">
        <v>33</v>
      </c>
      <c r="F17" s="156">
        <v>6</v>
      </c>
      <c r="H17" s="468"/>
      <c r="I17" s="468"/>
      <c r="J17" s="468"/>
      <c r="K17" s="468"/>
      <c r="L17" s="468"/>
    </row>
    <row r="18" spans="1:12" s="116" customFormat="1" ht="12.6" customHeight="1">
      <c r="A18" s="151"/>
      <c r="B18" s="117">
        <v>9</v>
      </c>
      <c r="C18" s="246">
        <v>0</v>
      </c>
      <c r="D18" s="156">
        <v>24</v>
      </c>
      <c r="E18" s="156">
        <v>19</v>
      </c>
      <c r="F18" s="156">
        <v>5</v>
      </c>
      <c r="H18" s="468"/>
      <c r="I18" s="468"/>
      <c r="J18" s="468"/>
      <c r="K18" s="468"/>
      <c r="L18" s="468"/>
    </row>
    <row r="19" spans="1:12" s="116" customFormat="1" ht="12.6" customHeight="1">
      <c r="A19" s="151"/>
      <c r="B19" s="118" t="s">
        <v>148</v>
      </c>
      <c r="C19" s="247">
        <v>11</v>
      </c>
      <c r="D19" s="119">
        <v>113</v>
      </c>
      <c r="E19" s="119">
        <v>101</v>
      </c>
      <c r="F19" s="119">
        <v>12</v>
      </c>
      <c r="H19" s="468"/>
      <c r="I19" s="468"/>
      <c r="J19" s="468"/>
      <c r="K19" s="468"/>
      <c r="L19" s="468"/>
    </row>
    <row r="20" spans="1:12" s="116" customFormat="1" ht="24" customHeight="1">
      <c r="A20" s="644" t="s">
        <v>72</v>
      </c>
      <c r="B20" s="117">
        <v>7</v>
      </c>
      <c r="C20" s="246">
        <v>0</v>
      </c>
      <c r="D20" s="156">
        <v>28</v>
      </c>
      <c r="E20" s="156">
        <v>22</v>
      </c>
      <c r="F20" s="156">
        <v>6</v>
      </c>
      <c r="H20" s="468"/>
      <c r="I20" s="468"/>
      <c r="J20" s="468"/>
      <c r="K20" s="468"/>
      <c r="L20" s="468"/>
    </row>
    <row r="21" spans="1:12" s="116" customFormat="1" ht="12.6" customHeight="1">
      <c r="A21" s="645"/>
      <c r="B21" s="117">
        <v>8</v>
      </c>
      <c r="C21" s="246">
        <v>0</v>
      </c>
      <c r="D21" s="156">
        <v>17</v>
      </c>
      <c r="E21" s="156">
        <v>15</v>
      </c>
      <c r="F21" s="156">
        <v>2</v>
      </c>
      <c r="H21" s="468"/>
      <c r="I21" s="468"/>
      <c r="J21" s="468"/>
      <c r="K21" s="468"/>
      <c r="L21" s="468"/>
    </row>
    <row r="22" spans="1:12" s="116" customFormat="1" ht="12.6" customHeight="1">
      <c r="A22" s="151"/>
      <c r="B22" s="117">
        <v>9</v>
      </c>
      <c r="C22" s="246">
        <v>0</v>
      </c>
      <c r="D22" s="156">
        <v>9</v>
      </c>
      <c r="E22" s="156">
        <v>7</v>
      </c>
      <c r="F22" s="156">
        <v>2</v>
      </c>
      <c r="H22" s="468"/>
      <c r="I22" s="468"/>
      <c r="J22" s="468"/>
      <c r="K22" s="468"/>
      <c r="L22" s="468"/>
    </row>
    <row r="23" spans="1:12" ht="12.6" customHeight="1">
      <c r="B23" s="118" t="s">
        <v>148</v>
      </c>
      <c r="C23" s="247">
        <v>7</v>
      </c>
      <c r="D23" s="119">
        <v>54</v>
      </c>
      <c r="E23" s="119">
        <v>44</v>
      </c>
      <c r="F23" s="119">
        <v>10</v>
      </c>
      <c r="H23" s="468"/>
      <c r="I23" s="468"/>
      <c r="J23" s="468"/>
      <c r="K23" s="468"/>
      <c r="L23" s="468"/>
    </row>
    <row r="24" spans="1:12" ht="24" customHeight="1">
      <c r="A24" s="151" t="s">
        <v>73</v>
      </c>
      <c r="B24" s="117">
        <v>7</v>
      </c>
      <c r="C24" s="246">
        <v>0</v>
      </c>
      <c r="D24" s="156">
        <v>1</v>
      </c>
      <c r="E24" s="156">
        <v>0</v>
      </c>
      <c r="F24" s="156">
        <v>1</v>
      </c>
      <c r="H24" s="468"/>
      <c r="I24" s="468"/>
      <c r="J24" s="468"/>
      <c r="K24" s="468"/>
      <c r="L24" s="468"/>
    </row>
    <row r="25" spans="1:12" ht="12.6" customHeight="1">
      <c r="B25" s="117">
        <v>8</v>
      </c>
      <c r="C25" s="246">
        <v>0</v>
      </c>
      <c r="D25" s="156">
        <v>8</v>
      </c>
      <c r="E25" s="156">
        <v>5</v>
      </c>
      <c r="F25" s="156">
        <v>3</v>
      </c>
      <c r="H25" s="468"/>
      <c r="I25" s="468"/>
      <c r="J25" s="468"/>
      <c r="K25" s="468"/>
      <c r="L25" s="468"/>
    </row>
    <row r="26" spans="1:12" ht="12.6" customHeight="1">
      <c r="B26" s="117">
        <v>9</v>
      </c>
      <c r="C26" s="246">
        <v>0</v>
      </c>
      <c r="D26" s="156">
        <v>3</v>
      </c>
      <c r="E26" s="156">
        <v>3</v>
      </c>
      <c r="F26" s="156">
        <v>0</v>
      </c>
      <c r="H26" s="468"/>
      <c r="I26" s="468"/>
      <c r="J26" s="468"/>
      <c r="K26" s="468"/>
      <c r="L26" s="468"/>
    </row>
    <row r="27" spans="1:12" ht="12.6" customHeight="1">
      <c r="B27" s="118" t="s">
        <v>148</v>
      </c>
      <c r="C27" s="247">
        <v>1</v>
      </c>
      <c r="D27" s="119">
        <v>12</v>
      </c>
      <c r="E27" s="119">
        <v>8</v>
      </c>
      <c r="F27" s="119">
        <v>4</v>
      </c>
      <c r="H27" s="468"/>
      <c r="I27" s="468"/>
      <c r="J27" s="468"/>
      <c r="K27" s="468"/>
      <c r="L27" s="468"/>
    </row>
    <row r="28" spans="1:12" ht="24" customHeight="1">
      <c r="A28" s="151" t="s">
        <v>74</v>
      </c>
      <c r="B28" s="117">
        <v>7</v>
      </c>
      <c r="C28" s="246">
        <v>0</v>
      </c>
      <c r="D28" s="156">
        <v>2</v>
      </c>
      <c r="E28" s="156">
        <v>2</v>
      </c>
      <c r="F28" s="156">
        <v>0</v>
      </c>
      <c r="H28" s="468"/>
      <c r="I28" s="468"/>
      <c r="J28" s="468"/>
      <c r="K28" s="468"/>
      <c r="L28" s="468"/>
    </row>
    <row r="29" spans="1:12" ht="12.6" customHeight="1">
      <c r="B29" s="117">
        <v>8</v>
      </c>
      <c r="C29" s="246">
        <v>0</v>
      </c>
      <c r="D29" s="156">
        <v>5</v>
      </c>
      <c r="E29" s="156">
        <v>4</v>
      </c>
      <c r="F29" s="156">
        <v>1</v>
      </c>
      <c r="H29" s="468"/>
      <c r="I29" s="468"/>
      <c r="J29" s="468"/>
      <c r="K29" s="468"/>
      <c r="L29" s="468"/>
    </row>
    <row r="30" spans="1:12" ht="12.6" customHeight="1">
      <c r="B30" s="117">
        <v>9</v>
      </c>
      <c r="C30" s="246">
        <v>0</v>
      </c>
      <c r="D30" s="156">
        <v>3</v>
      </c>
      <c r="E30" s="156">
        <v>3</v>
      </c>
      <c r="F30" s="156">
        <v>0</v>
      </c>
      <c r="H30" s="468"/>
      <c r="I30" s="468"/>
      <c r="J30" s="468"/>
      <c r="K30" s="468"/>
      <c r="L30" s="468"/>
    </row>
    <row r="31" spans="1:12" ht="12.6" customHeight="1">
      <c r="B31" s="118" t="s">
        <v>148</v>
      </c>
      <c r="C31" s="247">
        <v>1</v>
      </c>
      <c r="D31" s="119">
        <v>10</v>
      </c>
      <c r="E31" s="119">
        <v>9</v>
      </c>
      <c r="F31" s="119">
        <v>1</v>
      </c>
      <c r="H31" s="468"/>
      <c r="I31" s="468"/>
      <c r="J31" s="468"/>
      <c r="K31" s="468"/>
      <c r="L31" s="468"/>
    </row>
    <row r="32" spans="1:12" s="134" customFormat="1" ht="24" customHeight="1">
      <c r="A32" s="152" t="s">
        <v>187</v>
      </c>
      <c r="B32" s="118">
        <v>7</v>
      </c>
      <c r="C32" s="248">
        <v>0</v>
      </c>
      <c r="D32" s="119">
        <v>214</v>
      </c>
      <c r="E32" s="119">
        <v>179</v>
      </c>
      <c r="F32" s="119">
        <v>35</v>
      </c>
      <c r="H32" s="468"/>
      <c r="I32" s="468"/>
      <c r="J32" s="468"/>
      <c r="K32" s="468"/>
      <c r="L32" s="468"/>
    </row>
    <row r="33" spans="1:12" s="134" customFormat="1" ht="12.6" customHeight="1">
      <c r="A33" s="152"/>
      <c r="B33" s="118">
        <v>8</v>
      </c>
      <c r="C33" s="248">
        <v>0</v>
      </c>
      <c r="D33" s="119">
        <v>168</v>
      </c>
      <c r="E33" s="119">
        <v>132</v>
      </c>
      <c r="F33" s="119">
        <v>36</v>
      </c>
      <c r="H33" s="468"/>
      <c r="I33" s="468"/>
      <c r="J33" s="468"/>
      <c r="K33" s="468"/>
      <c r="L33" s="468"/>
    </row>
    <row r="34" spans="1:12" s="134" customFormat="1" ht="12.6" customHeight="1">
      <c r="A34" s="152"/>
      <c r="B34" s="118">
        <v>9</v>
      </c>
      <c r="C34" s="248">
        <v>0</v>
      </c>
      <c r="D34" s="119">
        <v>110</v>
      </c>
      <c r="E34" s="119">
        <v>79</v>
      </c>
      <c r="F34" s="119">
        <v>31</v>
      </c>
      <c r="H34" s="468"/>
      <c r="I34" s="468"/>
      <c r="J34" s="468"/>
      <c r="K34" s="468"/>
      <c r="L34" s="468"/>
    </row>
    <row r="35" spans="1:12" s="134" customFormat="1" ht="12.6" customHeight="1">
      <c r="A35" s="152"/>
      <c r="B35" s="118" t="s">
        <v>180</v>
      </c>
      <c r="C35" s="247">
        <v>19</v>
      </c>
      <c r="D35" s="119">
        <v>492</v>
      </c>
      <c r="E35" s="119">
        <v>390</v>
      </c>
      <c r="F35" s="119">
        <v>102</v>
      </c>
      <c r="H35" s="468"/>
      <c r="I35" s="468"/>
      <c r="J35" s="468"/>
      <c r="K35" s="468"/>
      <c r="L35" s="468"/>
    </row>
    <row r="36" spans="1:12" ht="12">
      <c r="H36" s="468"/>
      <c r="I36" s="468"/>
      <c r="J36" s="468"/>
      <c r="K36" s="468"/>
      <c r="L36" s="468"/>
    </row>
    <row r="37" spans="1:12" ht="12">
      <c r="H37" s="468"/>
      <c r="I37" s="468"/>
      <c r="J37" s="468"/>
      <c r="K37" s="468"/>
      <c r="L37" s="468"/>
    </row>
    <row r="38" spans="1:12" ht="12"/>
    <row r="39" spans="1:12" ht="12"/>
    <row r="40" spans="1:12" ht="12"/>
    <row r="41" spans="1:12" ht="12"/>
    <row r="42" spans="1:12" ht="12"/>
    <row r="43" spans="1:12" ht="12"/>
    <row r="44" spans="1:12" ht="12"/>
    <row r="45" spans="1:12" ht="12"/>
    <row r="46" spans="1:12" ht="12"/>
    <row r="47" spans="1:12" ht="12"/>
    <row r="48" spans="1:12" ht="12">
      <c r="A48" s="113"/>
    </row>
    <row r="49" spans="1:1" ht="12">
      <c r="A49" s="113"/>
    </row>
    <row r="50" spans="1:1" ht="12">
      <c r="A50" s="113"/>
    </row>
    <row r="51" spans="1:1" ht="12">
      <c r="A51" s="113"/>
    </row>
    <row r="52" spans="1:1" ht="12">
      <c r="A52" s="113"/>
    </row>
    <row r="53" spans="1:1" ht="12">
      <c r="A53" s="113"/>
    </row>
    <row r="54" spans="1:1" ht="12">
      <c r="A54" s="113"/>
    </row>
    <row r="55" spans="1:1" ht="12">
      <c r="A55" s="113"/>
    </row>
    <row r="56" spans="1:1" ht="12">
      <c r="A56" s="113"/>
    </row>
    <row r="57" spans="1:1" ht="12">
      <c r="A57" s="113"/>
    </row>
    <row r="58" spans="1:1" ht="12">
      <c r="A58" s="113"/>
    </row>
    <row r="59" spans="1:1" ht="12">
      <c r="A59" s="113"/>
    </row>
    <row r="60" spans="1:1" ht="12">
      <c r="A60" s="113"/>
    </row>
    <row r="61" spans="1:1" ht="12">
      <c r="A61" s="113"/>
    </row>
    <row r="62" spans="1:1" ht="12">
      <c r="A62" s="113"/>
    </row>
    <row r="63" spans="1:1" ht="12">
      <c r="A63" s="113"/>
    </row>
    <row r="64" spans="1:1" ht="12">
      <c r="A64" s="113"/>
    </row>
    <row r="65" spans="1:1" ht="12">
      <c r="A65" s="113"/>
    </row>
    <row r="66" spans="1:1" ht="12">
      <c r="A66" s="113"/>
    </row>
    <row r="67" spans="1:1" ht="12">
      <c r="A67" s="113"/>
    </row>
    <row r="68" spans="1:1" ht="12">
      <c r="A68" s="113"/>
    </row>
    <row r="69" spans="1:1" ht="12">
      <c r="A69" s="113"/>
    </row>
    <row r="70" spans="1:1" ht="12">
      <c r="A70" s="113"/>
    </row>
    <row r="71" spans="1:1" ht="12">
      <c r="A71" s="113"/>
    </row>
    <row r="72" spans="1:1" ht="12">
      <c r="A72" s="113"/>
    </row>
    <row r="73" spans="1:1" ht="12">
      <c r="A73" s="113"/>
    </row>
    <row r="74" spans="1:1" ht="12">
      <c r="A74" s="113"/>
    </row>
    <row r="75" spans="1:1" ht="12">
      <c r="A75" s="113"/>
    </row>
    <row r="76" spans="1:1" ht="12">
      <c r="A76" s="113"/>
    </row>
    <row r="77" spans="1:1" ht="12">
      <c r="A77" s="113"/>
    </row>
    <row r="78" spans="1:1" ht="12">
      <c r="A78" s="113"/>
    </row>
    <row r="79" spans="1:1" ht="12">
      <c r="A79" s="113"/>
    </row>
    <row r="80" spans="1:1" ht="12">
      <c r="A80" s="113"/>
    </row>
    <row r="81" spans="1:1" ht="12">
      <c r="A81" s="113"/>
    </row>
    <row r="82" spans="1:1" ht="12">
      <c r="A82" s="113"/>
    </row>
    <row r="83" spans="1:1" ht="12">
      <c r="A83" s="113"/>
    </row>
    <row r="84" spans="1:1" ht="12">
      <c r="A84" s="113"/>
    </row>
    <row r="85" spans="1:1" ht="12">
      <c r="A85" s="113"/>
    </row>
    <row r="86" spans="1:1" ht="12">
      <c r="A86" s="113"/>
    </row>
    <row r="87" spans="1:1" ht="12">
      <c r="A87" s="113"/>
    </row>
    <row r="88" spans="1:1" ht="12">
      <c r="A88" s="113"/>
    </row>
    <row r="89" spans="1:1" ht="12">
      <c r="A89" s="113"/>
    </row>
    <row r="90" spans="1:1" ht="12">
      <c r="A90" s="113"/>
    </row>
    <row r="91" spans="1:1" ht="12">
      <c r="A91" s="113"/>
    </row>
    <row r="92" spans="1:1" ht="12">
      <c r="A92" s="113"/>
    </row>
    <row r="93" spans="1:1" ht="12">
      <c r="A93" s="113"/>
    </row>
    <row r="94" spans="1:1" ht="12">
      <c r="A94" s="113"/>
    </row>
    <row r="95" spans="1:1" ht="12">
      <c r="A95" s="113"/>
    </row>
    <row r="96" spans="1:1" ht="12">
      <c r="A96" s="113"/>
    </row>
    <row r="97" spans="1:1" ht="12">
      <c r="A97" s="113"/>
    </row>
    <row r="98" spans="1:1" ht="12">
      <c r="A98" s="113"/>
    </row>
    <row r="99" spans="1:1" ht="12">
      <c r="A99" s="113"/>
    </row>
    <row r="100" spans="1:1" ht="12">
      <c r="A100" s="113"/>
    </row>
    <row r="101" spans="1:1" ht="12">
      <c r="A101" s="113"/>
    </row>
    <row r="102" spans="1:1" ht="12">
      <c r="A102" s="113"/>
    </row>
    <row r="103" spans="1:1" ht="12">
      <c r="A103" s="113"/>
    </row>
    <row r="104" spans="1:1" ht="12">
      <c r="A104" s="113"/>
    </row>
    <row r="105" spans="1:1" ht="12">
      <c r="A105" s="113"/>
    </row>
    <row r="106" spans="1:1" ht="12">
      <c r="A106" s="113"/>
    </row>
    <row r="107" spans="1:1" ht="12">
      <c r="A107" s="113"/>
    </row>
    <row r="108" spans="1:1" ht="12">
      <c r="A108" s="113"/>
    </row>
    <row r="109" spans="1:1" ht="12">
      <c r="A109" s="113"/>
    </row>
    <row r="110" spans="1:1" ht="12">
      <c r="A110" s="113"/>
    </row>
    <row r="111" spans="1:1" ht="12">
      <c r="A111" s="113"/>
    </row>
    <row r="112" spans="1:1" ht="12">
      <c r="A112" s="113"/>
    </row>
    <row r="113" spans="1:1" ht="12">
      <c r="A113" s="113"/>
    </row>
    <row r="114" spans="1:1" ht="12">
      <c r="A114" s="113"/>
    </row>
    <row r="115" spans="1:1" ht="12">
      <c r="A115" s="113"/>
    </row>
    <row r="116" spans="1:1" ht="12">
      <c r="A116" s="113"/>
    </row>
    <row r="117" spans="1:1" ht="12">
      <c r="A117" s="113"/>
    </row>
    <row r="118" spans="1:1" ht="12">
      <c r="A118" s="113"/>
    </row>
    <row r="119" spans="1:1" ht="12">
      <c r="A119" s="113"/>
    </row>
    <row r="120" spans="1:1" ht="12">
      <c r="A120" s="113"/>
    </row>
    <row r="121" spans="1:1" ht="12">
      <c r="A121" s="113"/>
    </row>
    <row r="122" spans="1:1" ht="12">
      <c r="A122" s="113"/>
    </row>
    <row r="123" spans="1:1" ht="12" customHeight="1">
      <c r="A123" s="113"/>
    </row>
    <row r="124" spans="1:1" ht="12" customHeight="1">
      <c r="A124" s="113"/>
    </row>
    <row r="125" spans="1:1" ht="12" customHeight="1">
      <c r="A125" s="113"/>
    </row>
    <row r="126" spans="1:1" ht="12" customHeight="1">
      <c r="A126" s="113"/>
    </row>
    <row r="127" spans="1:1" ht="12" customHeight="1">
      <c r="A127" s="113"/>
    </row>
    <row r="128" spans="1:1" ht="12" customHeight="1">
      <c r="A128" s="113"/>
    </row>
    <row r="129" spans="1:1" ht="12" hidden="1" customHeight="1">
      <c r="A129" s="113"/>
    </row>
    <row r="130" spans="1:1" ht="12" hidden="1" customHeight="1">
      <c r="A130" s="113"/>
    </row>
    <row r="131" spans="1:1" ht="12" hidden="1" customHeight="1">
      <c r="A131" s="113"/>
    </row>
    <row r="132" spans="1:1" ht="12" hidden="1" customHeight="1">
      <c r="A132" s="113"/>
    </row>
    <row r="133" spans="1:1" ht="12" hidden="1" customHeight="1">
      <c r="A133" s="113"/>
    </row>
    <row r="134" spans="1:1" ht="12" hidden="1" customHeight="1">
      <c r="A134" s="113"/>
    </row>
    <row r="135" spans="1:1" ht="12" hidden="1" customHeight="1">
      <c r="A135" s="113"/>
    </row>
    <row r="136" spans="1:1" ht="12" hidden="1" customHeight="1">
      <c r="A136" s="113"/>
    </row>
    <row r="137" spans="1:1" ht="12" hidden="1" customHeight="1">
      <c r="A137" s="113"/>
    </row>
    <row r="138" spans="1:1" ht="12" hidden="1" customHeight="1">
      <c r="A138" s="113"/>
    </row>
    <row r="139" spans="1:1" ht="12" hidden="1" customHeight="1">
      <c r="A139" s="113"/>
    </row>
    <row r="140" spans="1:1" ht="12" hidden="1" customHeight="1">
      <c r="A140" s="113"/>
    </row>
    <row r="141" spans="1:1" ht="12" hidden="1" customHeight="1">
      <c r="A141" s="113"/>
    </row>
    <row r="142" spans="1:1" ht="12" hidden="1" customHeight="1">
      <c r="A142" s="113"/>
    </row>
    <row r="143" spans="1:1" ht="12" hidden="1" customHeight="1">
      <c r="A143" s="113"/>
    </row>
    <row r="144" spans="1:1" ht="12" hidden="1" customHeight="1">
      <c r="A144" s="113"/>
    </row>
    <row r="145" spans="1:1" ht="12" hidden="1" customHeight="1">
      <c r="A145" s="113"/>
    </row>
    <row r="146" spans="1:1" ht="12" hidden="1" customHeight="1">
      <c r="A146" s="113"/>
    </row>
    <row r="147" spans="1:1" ht="12" hidden="1" customHeight="1">
      <c r="A147" s="113"/>
    </row>
    <row r="148" spans="1:1" ht="12" hidden="1" customHeight="1">
      <c r="A148" s="113"/>
    </row>
    <row r="149" spans="1:1" ht="12" hidden="1" customHeight="1">
      <c r="A149" s="113"/>
    </row>
    <row r="150" spans="1:1" ht="12" hidden="1" customHeight="1">
      <c r="A150" s="113"/>
    </row>
    <row r="151" spans="1:1" ht="12" hidden="1" customHeight="1">
      <c r="A151" s="113"/>
    </row>
    <row r="152" spans="1:1" ht="12" hidden="1" customHeight="1">
      <c r="A152" s="113"/>
    </row>
    <row r="153" spans="1:1" ht="12" hidden="1" customHeight="1">
      <c r="A153" s="113"/>
    </row>
    <row r="154" spans="1:1" ht="12" hidden="1" customHeight="1">
      <c r="A154" s="113"/>
    </row>
    <row r="155" spans="1:1" ht="12" hidden="1" customHeight="1">
      <c r="A155" s="113"/>
    </row>
    <row r="156" spans="1:1" ht="12" hidden="1" customHeight="1">
      <c r="A156" s="113"/>
    </row>
    <row r="157" spans="1:1" ht="12" hidden="1" customHeight="1">
      <c r="A157" s="113"/>
    </row>
    <row r="158" spans="1:1" ht="12" hidden="1" customHeight="1">
      <c r="A158" s="113"/>
    </row>
    <row r="159" spans="1:1" ht="12" hidden="1" customHeight="1">
      <c r="A159" s="113"/>
    </row>
    <row r="160" spans="1:1" ht="12" hidden="1" customHeight="1">
      <c r="A160" s="113"/>
    </row>
    <row r="161" spans="1:1" ht="12" hidden="1" customHeight="1">
      <c r="A161" s="113"/>
    </row>
    <row r="162" spans="1:1" ht="12" hidden="1" customHeight="1">
      <c r="A162" s="113"/>
    </row>
    <row r="163" spans="1:1" ht="12" hidden="1" customHeight="1">
      <c r="A163" s="113"/>
    </row>
    <row r="164" spans="1:1" ht="12" hidden="1" customHeight="1">
      <c r="A164" s="113"/>
    </row>
    <row r="165" spans="1:1" ht="12" hidden="1" customHeight="1">
      <c r="A165" s="113"/>
    </row>
    <row r="166" spans="1:1" ht="12" hidden="1" customHeight="1">
      <c r="A166" s="113"/>
    </row>
    <row r="167" spans="1:1" ht="12" hidden="1" customHeight="1">
      <c r="A167" s="113"/>
    </row>
    <row r="168" spans="1:1" ht="12" hidden="1" customHeight="1">
      <c r="A168" s="113"/>
    </row>
    <row r="169" spans="1:1" ht="12" hidden="1" customHeight="1">
      <c r="A169" s="113"/>
    </row>
    <row r="170" spans="1:1" ht="12" hidden="1" customHeight="1">
      <c r="A170" s="113"/>
    </row>
    <row r="171" spans="1:1" ht="12" hidden="1" customHeight="1">
      <c r="A171" s="113"/>
    </row>
    <row r="172" spans="1:1" ht="12" hidden="1" customHeight="1">
      <c r="A172" s="113"/>
    </row>
    <row r="173" spans="1:1" ht="12" hidden="1" customHeight="1">
      <c r="A173" s="113"/>
    </row>
    <row r="174" spans="1:1" ht="12" hidden="1" customHeight="1">
      <c r="A174" s="113"/>
    </row>
    <row r="175" spans="1:1" ht="12" hidden="1" customHeight="1">
      <c r="A175" s="113"/>
    </row>
    <row r="176" spans="1:1" ht="12" hidden="1" customHeight="1">
      <c r="A176" s="113"/>
    </row>
    <row r="177" spans="1:1" ht="12" hidden="1" customHeight="1">
      <c r="A177" s="113"/>
    </row>
    <row r="178" spans="1:1" ht="12" hidden="1" customHeight="1">
      <c r="A178" s="113"/>
    </row>
    <row r="179" spans="1:1" ht="12" hidden="1" customHeight="1">
      <c r="A179" s="113"/>
    </row>
    <row r="180" spans="1:1" ht="12" hidden="1" customHeight="1">
      <c r="A180" s="113"/>
    </row>
    <row r="181" spans="1:1" ht="12" hidden="1" customHeight="1">
      <c r="A181" s="113"/>
    </row>
    <row r="182" spans="1:1" ht="12" hidden="1" customHeight="1">
      <c r="A182" s="113"/>
    </row>
    <row r="183" spans="1:1" ht="12" hidden="1" customHeight="1">
      <c r="A183" s="113"/>
    </row>
    <row r="184" spans="1:1" ht="12" hidden="1" customHeight="1">
      <c r="A184" s="113"/>
    </row>
    <row r="185" spans="1:1" ht="12" hidden="1" customHeight="1">
      <c r="A185" s="113"/>
    </row>
    <row r="186" spans="1:1" ht="12" hidden="1" customHeight="1">
      <c r="A186" s="113"/>
    </row>
    <row r="187" spans="1:1" ht="12" hidden="1" customHeight="1">
      <c r="A187" s="113"/>
    </row>
    <row r="188" spans="1:1" ht="12" hidden="1" customHeight="1">
      <c r="A188" s="113"/>
    </row>
    <row r="189" spans="1:1" ht="12" hidden="1" customHeight="1">
      <c r="A189" s="113"/>
    </row>
    <row r="190" spans="1:1" ht="12" hidden="1" customHeight="1">
      <c r="A190" s="113"/>
    </row>
    <row r="191" spans="1:1" ht="12" hidden="1" customHeight="1">
      <c r="A191" s="113"/>
    </row>
    <row r="192" spans="1:1" ht="12" hidden="1" customHeight="1">
      <c r="A192" s="113"/>
    </row>
    <row r="193" spans="1:1" ht="12" hidden="1" customHeight="1">
      <c r="A193" s="113"/>
    </row>
    <row r="194" spans="1:1" ht="12" hidden="1" customHeight="1">
      <c r="A194" s="113"/>
    </row>
    <row r="195" spans="1:1" ht="12" hidden="1" customHeight="1">
      <c r="A195" s="113"/>
    </row>
    <row r="196" spans="1:1" ht="12" hidden="1" customHeight="1">
      <c r="A196" s="113"/>
    </row>
    <row r="197" spans="1:1" ht="12" hidden="1" customHeight="1">
      <c r="A197" s="113"/>
    </row>
    <row r="198" spans="1:1" ht="12" hidden="1" customHeight="1">
      <c r="A198" s="113"/>
    </row>
    <row r="199" spans="1:1" ht="12" hidden="1" customHeight="1">
      <c r="A199" s="113"/>
    </row>
    <row r="200" spans="1:1" ht="12" hidden="1" customHeight="1">
      <c r="A200" s="113"/>
    </row>
    <row r="201" spans="1:1" ht="12" hidden="1" customHeight="1">
      <c r="A201" s="113"/>
    </row>
    <row r="202" spans="1:1" ht="12" hidden="1" customHeight="1">
      <c r="A202" s="113"/>
    </row>
    <row r="203" spans="1:1" ht="12" hidden="1" customHeight="1">
      <c r="A203" s="113"/>
    </row>
    <row r="204" spans="1:1" ht="12" hidden="1" customHeight="1">
      <c r="A204" s="113"/>
    </row>
    <row r="205" spans="1:1" ht="12" hidden="1" customHeight="1">
      <c r="A205" s="113"/>
    </row>
    <row r="206" spans="1:1" ht="12" hidden="1" customHeight="1">
      <c r="A206" s="113"/>
    </row>
    <row r="207" spans="1:1" ht="12" hidden="1" customHeight="1">
      <c r="A207" s="113"/>
    </row>
    <row r="208" spans="1:1" ht="12" hidden="1" customHeight="1">
      <c r="A208" s="113"/>
    </row>
    <row r="209" spans="1:1" ht="12" hidden="1" customHeight="1">
      <c r="A209" s="113"/>
    </row>
    <row r="210" spans="1:1" ht="12" hidden="1" customHeight="1">
      <c r="A210" s="113"/>
    </row>
    <row r="211" spans="1:1" ht="12" hidden="1" customHeight="1">
      <c r="A211" s="113"/>
    </row>
    <row r="212" spans="1:1" ht="12" hidden="1" customHeight="1">
      <c r="A212" s="113"/>
    </row>
    <row r="213" spans="1:1" ht="12" hidden="1" customHeight="1">
      <c r="A213" s="113"/>
    </row>
    <row r="214" spans="1:1" ht="12" hidden="1" customHeight="1">
      <c r="A214" s="113"/>
    </row>
    <row r="215" spans="1:1" ht="12" hidden="1" customHeight="1">
      <c r="A215" s="113"/>
    </row>
    <row r="216" spans="1:1" ht="12" hidden="1" customHeight="1">
      <c r="A216" s="113"/>
    </row>
    <row r="217" spans="1:1" ht="12" hidden="1" customHeight="1">
      <c r="A217" s="113"/>
    </row>
    <row r="218" spans="1:1" ht="12" hidden="1" customHeight="1">
      <c r="A218" s="113"/>
    </row>
    <row r="219" spans="1:1" ht="12" hidden="1" customHeight="1">
      <c r="A219" s="113"/>
    </row>
    <row r="220" spans="1:1" ht="12" hidden="1" customHeight="1">
      <c r="A220" s="113"/>
    </row>
    <row r="221" spans="1:1" ht="12" hidden="1" customHeight="1">
      <c r="A221" s="113"/>
    </row>
    <row r="222" spans="1:1" ht="12" hidden="1" customHeight="1">
      <c r="A222" s="113"/>
    </row>
    <row r="223" spans="1:1" ht="12" hidden="1" customHeight="1">
      <c r="A223" s="113"/>
    </row>
    <row r="224" spans="1:1" ht="12" hidden="1" customHeight="1">
      <c r="A224" s="113"/>
    </row>
    <row r="225" spans="1:1" ht="12" hidden="1" customHeight="1">
      <c r="A225" s="113"/>
    </row>
    <row r="226" spans="1:1" ht="12" hidden="1" customHeight="1">
      <c r="A226" s="113"/>
    </row>
    <row r="227" spans="1:1" ht="12" hidden="1" customHeight="1">
      <c r="A227" s="113"/>
    </row>
    <row r="228" spans="1:1" ht="12" hidden="1" customHeight="1">
      <c r="A228" s="113"/>
    </row>
    <row r="229" spans="1:1" ht="12" hidden="1" customHeight="1">
      <c r="A229" s="113"/>
    </row>
    <row r="230" spans="1:1" ht="12" hidden="1" customHeight="1">
      <c r="A230" s="113"/>
    </row>
    <row r="231" spans="1:1" ht="12" hidden="1" customHeight="1">
      <c r="A231" s="113"/>
    </row>
    <row r="232" spans="1:1" ht="12" hidden="1" customHeight="1">
      <c r="A232" s="113"/>
    </row>
    <row r="233" spans="1:1" ht="12" hidden="1" customHeight="1">
      <c r="A233" s="113"/>
    </row>
    <row r="234" spans="1:1" ht="12" hidden="1" customHeight="1">
      <c r="A234" s="113"/>
    </row>
    <row r="235" spans="1:1" ht="12" hidden="1" customHeight="1">
      <c r="A235" s="113"/>
    </row>
    <row r="236" spans="1:1" ht="12" hidden="1" customHeight="1">
      <c r="A236" s="113"/>
    </row>
    <row r="237" spans="1:1" ht="12" hidden="1" customHeight="1">
      <c r="A237" s="113"/>
    </row>
    <row r="238" spans="1:1" ht="12" hidden="1" customHeight="1">
      <c r="A238" s="113"/>
    </row>
    <row r="239" spans="1:1" ht="12" hidden="1" customHeight="1">
      <c r="A239" s="113"/>
    </row>
    <row r="240" spans="1:1" ht="12" hidden="1" customHeight="1">
      <c r="A240" s="113"/>
    </row>
    <row r="241" spans="1:1" ht="12" hidden="1" customHeight="1">
      <c r="A241" s="113"/>
    </row>
    <row r="242" spans="1:1" ht="12" hidden="1" customHeight="1">
      <c r="A242" s="113"/>
    </row>
    <row r="243" spans="1:1" ht="12" hidden="1" customHeight="1">
      <c r="A243" s="113"/>
    </row>
    <row r="244" spans="1:1" ht="12" hidden="1" customHeight="1">
      <c r="A244" s="113"/>
    </row>
    <row r="245" spans="1:1" ht="12" hidden="1" customHeight="1">
      <c r="A245" s="113"/>
    </row>
    <row r="246" spans="1:1" ht="12" hidden="1" customHeight="1">
      <c r="A246" s="113"/>
    </row>
    <row r="247" spans="1:1" ht="12" hidden="1" customHeight="1">
      <c r="A247" s="113"/>
    </row>
    <row r="248" spans="1:1" ht="12" hidden="1" customHeight="1">
      <c r="A248" s="113"/>
    </row>
    <row r="249" spans="1:1" ht="12" hidden="1" customHeight="1">
      <c r="A249" s="113"/>
    </row>
    <row r="250" spans="1:1" ht="12" hidden="1" customHeight="1">
      <c r="A250" s="113"/>
    </row>
    <row r="251" spans="1:1" ht="12" hidden="1" customHeight="1">
      <c r="A251" s="113"/>
    </row>
    <row r="252" spans="1:1" ht="12" hidden="1" customHeight="1">
      <c r="A252" s="113"/>
    </row>
    <row r="253" spans="1:1" ht="12" hidden="1" customHeight="1">
      <c r="A253" s="113"/>
    </row>
    <row r="254" spans="1:1" ht="12" hidden="1" customHeight="1">
      <c r="A254" s="113"/>
    </row>
    <row r="255" spans="1:1" ht="12" hidden="1" customHeight="1">
      <c r="A255" s="113"/>
    </row>
    <row r="256" spans="1:1" ht="12" hidden="1" customHeight="1">
      <c r="A256" s="113"/>
    </row>
    <row r="257" spans="1:1" ht="12" hidden="1" customHeight="1">
      <c r="A257" s="113"/>
    </row>
    <row r="258" spans="1:1" ht="12" hidden="1" customHeight="1">
      <c r="A258" s="113"/>
    </row>
    <row r="259" spans="1:1" ht="12" hidden="1" customHeight="1">
      <c r="A259" s="113"/>
    </row>
    <row r="260" spans="1:1" ht="12" hidden="1" customHeight="1">
      <c r="A260" s="113"/>
    </row>
    <row r="261" spans="1:1" ht="12" hidden="1" customHeight="1">
      <c r="A261" s="113"/>
    </row>
    <row r="262" spans="1:1" ht="12" hidden="1" customHeight="1">
      <c r="A262" s="113"/>
    </row>
    <row r="263" spans="1:1" ht="12" hidden="1" customHeight="1">
      <c r="A263" s="113"/>
    </row>
    <row r="264" spans="1:1" ht="12" hidden="1" customHeight="1">
      <c r="A264" s="113"/>
    </row>
    <row r="265" spans="1:1" ht="12" hidden="1" customHeight="1">
      <c r="A265" s="113"/>
    </row>
    <row r="266" spans="1:1" ht="12" hidden="1" customHeight="1">
      <c r="A266" s="113"/>
    </row>
    <row r="267" spans="1:1" ht="12" hidden="1" customHeight="1">
      <c r="A267" s="113"/>
    </row>
    <row r="268" spans="1:1" ht="12" hidden="1" customHeight="1">
      <c r="A268" s="113"/>
    </row>
    <row r="269" spans="1:1" ht="12" hidden="1" customHeight="1">
      <c r="A269" s="113"/>
    </row>
    <row r="270" spans="1:1" ht="12" hidden="1" customHeight="1">
      <c r="A270" s="113"/>
    </row>
    <row r="271" spans="1:1" ht="12" hidden="1" customHeight="1">
      <c r="A271" s="113"/>
    </row>
    <row r="272" spans="1:1" ht="12" hidden="1" customHeight="1">
      <c r="A272" s="113"/>
    </row>
    <row r="273" spans="1:1" ht="12" hidden="1" customHeight="1">
      <c r="A273" s="113"/>
    </row>
    <row r="274" spans="1:1" ht="12" hidden="1" customHeight="1">
      <c r="A274" s="113"/>
    </row>
    <row r="275" spans="1:1" ht="12" hidden="1" customHeight="1">
      <c r="A275" s="113"/>
    </row>
    <row r="276" spans="1:1" ht="12" hidden="1" customHeight="1">
      <c r="A276" s="113"/>
    </row>
    <row r="277" spans="1:1" ht="12" hidden="1" customHeight="1">
      <c r="A277" s="113"/>
    </row>
    <row r="278" spans="1:1" ht="12" hidden="1" customHeight="1">
      <c r="A278" s="113"/>
    </row>
    <row r="279" spans="1:1" ht="12" hidden="1" customHeight="1">
      <c r="A279" s="113"/>
    </row>
    <row r="280" spans="1:1" ht="12" hidden="1" customHeight="1">
      <c r="A280" s="113"/>
    </row>
    <row r="281" spans="1:1" ht="12" hidden="1" customHeight="1">
      <c r="A281" s="113"/>
    </row>
    <row r="282" spans="1:1" ht="12" hidden="1" customHeight="1">
      <c r="A282" s="113"/>
    </row>
    <row r="283" spans="1:1" ht="12" hidden="1" customHeight="1">
      <c r="A283" s="113"/>
    </row>
    <row r="284" spans="1:1" ht="12" hidden="1" customHeight="1">
      <c r="A284" s="113"/>
    </row>
    <row r="285" spans="1:1" ht="12" hidden="1" customHeight="1">
      <c r="A285" s="113"/>
    </row>
    <row r="286" spans="1:1" ht="12" hidden="1" customHeight="1">
      <c r="A286" s="113"/>
    </row>
    <row r="287" spans="1:1" ht="12" hidden="1" customHeight="1">
      <c r="A287" s="113"/>
    </row>
    <row r="288" spans="1:1" ht="12" hidden="1" customHeight="1">
      <c r="A288" s="113"/>
    </row>
    <row r="289" spans="1:1" ht="12" hidden="1" customHeight="1">
      <c r="A289" s="113"/>
    </row>
    <row r="290" spans="1:1" ht="12" hidden="1" customHeight="1">
      <c r="A290" s="113"/>
    </row>
    <row r="291" spans="1:1" ht="12" hidden="1" customHeight="1">
      <c r="A291" s="113"/>
    </row>
    <row r="292" spans="1:1" ht="12" hidden="1" customHeight="1">
      <c r="A292" s="113"/>
    </row>
    <row r="293" spans="1:1" ht="12" hidden="1" customHeight="1">
      <c r="A293" s="113"/>
    </row>
    <row r="294" spans="1:1" ht="12" hidden="1" customHeight="1">
      <c r="A294" s="113"/>
    </row>
    <row r="295" spans="1:1" ht="12" hidden="1" customHeight="1">
      <c r="A295" s="113"/>
    </row>
    <row r="296" spans="1:1" ht="12" hidden="1" customHeight="1">
      <c r="A296" s="113"/>
    </row>
    <row r="297" spans="1:1" ht="12" hidden="1" customHeight="1">
      <c r="A297" s="113"/>
    </row>
    <row r="298" spans="1:1" ht="12" hidden="1" customHeight="1">
      <c r="A298" s="113"/>
    </row>
    <row r="299" spans="1:1" ht="12" hidden="1" customHeight="1">
      <c r="A299" s="113"/>
    </row>
    <row r="300" spans="1:1" ht="12" hidden="1" customHeight="1">
      <c r="A300" s="113"/>
    </row>
    <row r="301" spans="1:1" ht="12" hidden="1" customHeight="1">
      <c r="A301" s="113"/>
    </row>
    <row r="302" spans="1:1" ht="12" hidden="1" customHeight="1">
      <c r="A302" s="113"/>
    </row>
    <row r="303" spans="1:1" ht="12" hidden="1" customHeight="1">
      <c r="A303" s="113"/>
    </row>
    <row r="304" spans="1:1" ht="12" hidden="1" customHeight="1">
      <c r="A304" s="113"/>
    </row>
    <row r="305" spans="1:1" ht="12" hidden="1" customHeight="1">
      <c r="A305" s="113"/>
    </row>
    <row r="306" spans="1:1" ht="12" hidden="1" customHeight="1">
      <c r="A306" s="113"/>
    </row>
    <row r="307" spans="1:1" ht="12" hidden="1" customHeight="1">
      <c r="A307" s="113"/>
    </row>
    <row r="308" spans="1:1" ht="12" hidden="1" customHeight="1">
      <c r="A308" s="113"/>
    </row>
    <row r="309" spans="1:1" ht="12" hidden="1" customHeight="1">
      <c r="A309" s="113"/>
    </row>
    <row r="310" spans="1:1" ht="12" hidden="1" customHeight="1">
      <c r="A310" s="113"/>
    </row>
    <row r="311" spans="1:1" ht="12" hidden="1" customHeight="1">
      <c r="A311" s="113"/>
    </row>
    <row r="312" spans="1:1" ht="12" hidden="1" customHeight="1">
      <c r="A312" s="113"/>
    </row>
    <row r="313" spans="1:1" ht="12" hidden="1" customHeight="1">
      <c r="A313" s="113"/>
    </row>
    <row r="314" spans="1:1" ht="12" hidden="1" customHeight="1">
      <c r="A314" s="113"/>
    </row>
    <row r="315" spans="1:1" ht="12" hidden="1" customHeight="1">
      <c r="A315" s="113"/>
    </row>
    <row r="316" spans="1:1" ht="12" hidden="1" customHeight="1">
      <c r="A316" s="113"/>
    </row>
    <row r="317" spans="1:1" ht="12" hidden="1" customHeight="1">
      <c r="A317" s="113"/>
    </row>
    <row r="318" spans="1:1" ht="12" hidden="1" customHeight="1">
      <c r="A318" s="113"/>
    </row>
    <row r="319" spans="1:1" ht="12" hidden="1" customHeight="1">
      <c r="A319" s="113"/>
    </row>
    <row r="320" spans="1:1" ht="12" hidden="1" customHeight="1">
      <c r="A320" s="113"/>
    </row>
    <row r="321" spans="1:1" ht="12" hidden="1" customHeight="1">
      <c r="A321" s="113"/>
    </row>
    <row r="322" spans="1:1" ht="12" hidden="1" customHeight="1">
      <c r="A322" s="113"/>
    </row>
    <row r="323" spans="1:1" ht="12" hidden="1" customHeight="1">
      <c r="A323" s="113"/>
    </row>
    <row r="324" spans="1:1" ht="12" hidden="1" customHeight="1">
      <c r="A324" s="113"/>
    </row>
    <row r="325" spans="1:1" ht="12" hidden="1" customHeight="1">
      <c r="A325" s="113"/>
    </row>
    <row r="326" spans="1:1" ht="12" hidden="1" customHeight="1">
      <c r="A326" s="113"/>
    </row>
    <row r="327" spans="1:1" ht="12" hidden="1" customHeight="1">
      <c r="A327" s="113"/>
    </row>
    <row r="328" spans="1:1" ht="12" hidden="1" customHeight="1">
      <c r="A328" s="113"/>
    </row>
    <row r="329" spans="1:1" ht="12" hidden="1" customHeight="1">
      <c r="A329" s="113"/>
    </row>
    <row r="330" spans="1:1" ht="12" hidden="1" customHeight="1">
      <c r="A330" s="113"/>
    </row>
    <row r="331" spans="1:1" ht="12" hidden="1" customHeight="1">
      <c r="A331" s="113"/>
    </row>
    <row r="332" spans="1:1" ht="12" hidden="1" customHeight="1">
      <c r="A332" s="113"/>
    </row>
    <row r="333" spans="1:1" ht="12" hidden="1" customHeight="1">
      <c r="A333" s="113"/>
    </row>
    <row r="334" spans="1:1" ht="12" hidden="1" customHeight="1">
      <c r="A334" s="113"/>
    </row>
    <row r="335" spans="1:1" ht="12" hidden="1" customHeight="1">
      <c r="A335" s="113"/>
    </row>
    <row r="336" spans="1:1" ht="12" hidden="1" customHeight="1">
      <c r="A336" s="113"/>
    </row>
    <row r="337" spans="1:1" ht="12" hidden="1" customHeight="1">
      <c r="A337" s="113"/>
    </row>
    <row r="338" spans="1:1" ht="12" hidden="1" customHeight="1">
      <c r="A338" s="113"/>
    </row>
    <row r="339" spans="1:1" ht="12" hidden="1" customHeight="1">
      <c r="A339" s="113"/>
    </row>
    <row r="340" spans="1:1" ht="12" hidden="1" customHeight="1">
      <c r="A340" s="113"/>
    </row>
    <row r="341" spans="1:1" ht="12" hidden="1" customHeight="1">
      <c r="A341" s="113"/>
    </row>
    <row r="342" spans="1:1" ht="12" hidden="1" customHeight="1">
      <c r="A342" s="113"/>
    </row>
    <row r="343" spans="1:1" ht="12" hidden="1" customHeight="1">
      <c r="A343" s="113"/>
    </row>
    <row r="344" spans="1:1" ht="12" hidden="1" customHeight="1">
      <c r="A344" s="113"/>
    </row>
    <row r="345" spans="1:1" ht="12" hidden="1" customHeight="1">
      <c r="A345" s="113"/>
    </row>
    <row r="346" spans="1:1" ht="12" hidden="1" customHeight="1">
      <c r="A346" s="113"/>
    </row>
    <row r="347" spans="1:1" ht="12" hidden="1" customHeight="1">
      <c r="A347" s="113"/>
    </row>
    <row r="348" spans="1:1" ht="12" hidden="1" customHeight="1">
      <c r="A348" s="113"/>
    </row>
    <row r="349" spans="1:1" ht="12" hidden="1" customHeight="1">
      <c r="A349" s="113"/>
    </row>
    <row r="350" spans="1:1" ht="12" hidden="1" customHeight="1">
      <c r="A350" s="113"/>
    </row>
    <row r="351" spans="1:1" ht="12" hidden="1" customHeight="1">
      <c r="A351" s="113"/>
    </row>
    <row r="352" spans="1:1" ht="12" hidden="1" customHeight="1">
      <c r="A352" s="113"/>
    </row>
    <row r="353" spans="1:1" ht="12" hidden="1" customHeight="1">
      <c r="A353" s="113"/>
    </row>
    <row r="354" spans="1:1" ht="12" hidden="1" customHeight="1">
      <c r="A354" s="113"/>
    </row>
    <row r="355" spans="1:1" ht="12" hidden="1" customHeight="1">
      <c r="A355" s="113"/>
    </row>
    <row r="356" spans="1:1" ht="12" hidden="1" customHeight="1">
      <c r="A356" s="113"/>
    </row>
    <row r="357" spans="1:1" ht="12" hidden="1" customHeight="1">
      <c r="A357" s="113"/>
    </row>
    <row r="358" spans="1:1" ht="12" hidden="1" customHeight="1">
      <c r="A358" s="113"/>
    </row>
    <row r="359" spans="1:1" ht="12" hidden="1" customHeight="1">
      <c r="A359" s="113"/>
    </row>
    <row r="360" spans="1:1" ht="12" hidden="1" customHeight="1">
      <c r="A360" s="113"/>
    </row>
    <row r="361" spans="1:1" ht="12" hidden="1" customHeight="1">
      <c r="A361" s="113"/>
    </row>
    <row r="362" spans="1:1" ht="12" hidden="1" customHeight="1">
      <c r="A362" s="113"/>
    </row>
    <row r="363" spans="1:1" ht="12" hidden="1" customHeight="1">
      <c r="A363" s="113"/>
    </row>
    <row r="364" spans="1:1" ht="12" hidden="1" customHeight="1">
      <c r="A364" s="113"/>
    </row>
    <row r="365" spans="1:1" ht="12" hidden="1" customHeight="1">
      <c r="A365" s="113"/>
    </row>
    <row r="366" spans="1:1" ht="12" hidden="1" customHeight="1">
      <c r="A366" s="113"/>
    </row>
    <row r="367" spans="1:1" ht="12" hidden="1" customHeight="1">
      <c r="A367" s="113"/>
    </row>
    <row r="368" spans="1:1" ht="12" hidden="1" customHeight="1">
      <c r="A368" s="113"/>
    </row>
    <row r="369" spans="1:1" ht="12" hidden="1" customHeight="1">
      <c r="A369" s="113"/>
    </row>
    <row r="370" spans="1:1" ht="12" hidden="1" customHeight="1">
      <c r="A370" s="113"/>
    </row>
    <row r="371" spans="1:1" ht="12" hidden="1" customHeight="1">
      <c r="A371" s="113"/>
    </row>
    <row r="372" spans="1:1" ht="12" hidden="1" customHeight="1">
      <c r="A372" s="113"/>
    </row>
    <row r="373" spans="1:1" ht="12" hidden="1" customHeight="1">
      <c r="A373" s="113"/>
    </row>
    <row r="374" spans="1:1" ht="12" hidden="1" customHeight="1">
      <c r="A374" s="113"/>
    </row>
    <row r="375" spans="1:1" ht="12" hidden="1" customHeight="1">
      <c r="A375" s="113"/>
    </row>
    <row r="376" spans="1:1" ht="12" hidden="1" customHeight="1">
      <c r="A376" s="113"/>
    </row>
    <row r="377" spans="1:1" ht="12" hidden="1" customHeight="1">
      <c r="A377" s="113"/>
    </row>
    <row r="378" spans="1:1" ht="12" hidden="1" customHeight="1">
      <c r="A378" s="113"/>
    </row>
    <row r="379" spans="1:1" ht="12" hidden="1" customHeight="1">
      <c r="A379" s="113"/>
    </row>
    <row r="380" spans="1:1" ht="12" hidden="1" customHeight="1">
      <c r="A380" s="113"/>
    </row>
    <row r="381" spans="1:1" ht="12" hidden="1" customHeight="1">
      <c r="A381" s="113"/>
    </row>
    <row r="382" spans="1:1" ht="12" hidden="1" customHeight="1">
      <c r="A382" s="113"/>
    </row>
    <row r="383" spans="1:1" ht="12" hidden="1" customHeight="1">
      <c r="A383" s="113"/>
    </row>
    <row r="384" spans="1:1" ht="12" hidden="1" customHeight="1">
      <c r="A384" s="113"/>
    </row>
    <row r="385" spans="1:1" ht="12" hidden="1" customHeight="1">
      <c r="A385" s="113"/>
    </row>
    <row r="386" spans="1:1" ht="12" hidden="1" customHeight="1">
      <c r="A386" s="113"/>
    </row>
    <row r="387" spans="1:1" ht="12" hidden="1" customHeight="1">
      <c r="A387" s="113"/>
    </row>
    <row r="388" spans="1:1" ht="12" hidden="1" customHeight="1">
      <c r="A388" s="113"/>
    </row>
    <row r="389" spans="1:1" ht="12" hidden="1" customHeight="1">
      <c r="A389" s="113"/>
    </row>
    <row r="390" spans="1:1" ht="12" hidden="1" customHeight="1">
      <c r="A390" s="113"/>
    </row>
    <row r="391" spans="1:1" ht="12" hidden="1" customHeight="1">
      <c r="A391" s="113"/>
    </row>
    <row r="392" spans="1:1" ht="12" hidden="1" customHeight="1">
      <c r="A392" s="113"/>
    </row>
    <row r="393" spans="1:1" ht="12" hidden="1" customHeight="1">
      <c r="A393" s="113"/>
    </row>
    <row r="394" spans="1:1" ht="12" hidden="1" customHeight="1">
      <c r="A394" s="113"/>
    </row>
    <row r="395" spans="1:1" ht="12" hidden="1" customHeight="1">
      <c r="A395" s="113"/>
    </row>
    <row r="396" spans="1:1" ht="12" hidden="1" customHeight="1">
      <c r="A396" s="113"/>
    </row>
    <row r="397" spans="1:1" ht="12" hidden="1" customHeight="1">
      <c r="A397" s="113"/>
    </row>
    <row r="398" spans="1:1" ht="12" hidden="1" customHeight="1">
      <c r="A398" s="113"/>
    </row>
    <row r="399" spans="1:1" ht="12" hidden="1" customHeight="1">
      <c r="A399" s="113"/>
    </row>
    <row r="400" spans="1:1" ht="12" hidden="1" customHeight="1">
      <c r="A400" s="113"/>
    </row>
    <row r="401" spans="1:1" ht="12" hidden="1" customHeight="1">
      <c r="A401" s="113"/>
    </row>
    <row r="402" spans="1:1" ht="12" hidden="1" customHeight="1">
      <c r="A402" s="113"/>
    </row>
    <row r="403" spans="1:1" ht="12" hidden="1" customHeight="1">
      <c r="A403" s="113"/>
    </row>
    <row r="404" spans="1:1" ht="12" hidden="1" customHeight="1">
      <c r="A404" s="113"/>
    </row>
    <row r="405" spans="1:1" ht="12" hidden="1" customHeight="1">
      <c r="A405" s="113"/>
    </row>
    <row r="406" spans="1:1" ht="12" hidden="1" customHeight="1">
      <c r="A406" s="113"/>
    </row>
    <row r="407" spans="1:1" ht="12" hidden="1" customHeight="1">
      <c r="A407" s="113"/>
    </row>
    <row r="408" spans="1:1" ht="12" hidden="1" customHeight="1">
      <c r="A408" s="113"/>
    </row>
    <row r="409" spans="1:1" ht="12" hidden="1" customHeight="1">
      <c r="A409" s="113"/>
    </row>
    <row r="410" spans="1:1" ht="12" hidden="1" customHeight="1">
      <c r="A410" s="113"/>
    </row>
    <row r="411" spans="1:1" ht="12" hidden="1" customHeight="1">
      <c r="A411" s="113"/>
    </row>
    <row r="412" spans="1:1" ht="12" hidden="1" customHeight="1">
      <c r="A412" s="113"/>
    </row>
    <row r="413" spans="1:1" ht="12" hidden="1" customHeight="1">
      <c r="A413" s="113"/>
    </row>
    <row r="414" spans="1:1" ht="12" hidden="1" customHeight="1">
      <c r="A414" s="113"/>
    </row>
    <row r="415" spans="1:1" ht="12" hidden="1" customHeight="1">
      <c r="A415" s="113"/>
    </row>
    <row r="416" spans="1:1" ht="12" hidden="1" customHeight="1">
      <c r="A416" s="113"/>
    </row>
    <row r="417" spans="1:1" ht="12" hidden="1" customHeight="1">
      <c r="A417" s="113"/>
    </row>
    <row r="418" spans="1:1" ht="12" hidden="1" customHeight="1">
      <c r="A418" s="113"/>
    </row>
    <row r="419" spans="1:1" ht="12" hidden="1" customHeight="1">
      <c r="A419" s="113"/>
    </row>
    <row r="420" spans="1:1" ht="12" hidden="1" customHeight="1">
      <c r="A420" s="113"/>
    </row>
    <row r="421" spans="1:1" ht="12" hidden="1" customHeight="1">
      <c r="A421" s="113"/>
    </row>
    <row r="422" spans="1:1" ht="12" hidden="1" customHeight="1">
      <c r="A422" s="113"/>
    </row>
    <row r="423" spans="1:1" ht="12" hidden="1" customHeight="1">
      <c r="A423" s="113"/>
    </row>
    <row r="424" spans="1:1" ht="12" hidden="1" customHeight="1">
      <c r="A424" s="113"/>
    </row>
    <row r="425" spans="1:1" ht="12" hidden="1" customHeight="1">
      <c r="A425" s="113"/>
    </row>
    <row r="426" spans="1:1" ht="12" hidden="1" customHeight="1">
      <c r="A426" s="113"/>
    </row>
    <row r="427" spans="1:1" ht="12" hidden="1" customHeight="1">
      <c r="A427" s="113"/>
    </row>
    <row r="428" spans="1:1" ht="12" hidden="1" customHeight="1">
      <c r="A428" s="113"/>
    </row>
    <row r="429" spans="1:1" ht="12" hidden="1" customHeight="1">
      <c r="A429" s="113"/>
    </row>
    <row r="430" spans="1:1" ht="12" hidden="1" customHeight="1">
      <c r="A430" s="113"/>
    </row>
    <row r="431" spans="1:1" ht="12" hidden="1" customHeight="1">
      <c r="A431" s="113"/>
    </row>
    <row r="432" spans="1:1" ht="12" hidden="1" customHeight="1">
      <c r="A432" s="113"/>
    </row>
    <row r="433" spans="1:1" ht="12" hidden="1" customHeight="1">
      <c r="A433" s="113"/>
    </row>
    <row r="434" spans="1:1" ht="12" hidden="1" customHeight="1">
      <c r="A434" s="113"/>
    </row>
    <row r="435" spans="1:1" ht="12" hidden="1" customHeight="1">
      <c r="A435" s="113"/>
    </row>
    <row r="436" spans="1:1" ht="12" hidden="1" customHeight="1">
      <c r="A436" s="113"/>
    </row>
    <row r="437" spans="1:1" ht="12" hidden="1" customHeight="1">
      <c r="A437" s="113"/>
    </row>
    <row r="438" spans="1:1" ht="12" hidden="1" customHeight="1">
      <c r="A438" s="113"/>
    </row>
    <row r="439" spans="1:1" ht="12" hidden="1" customHeight="1">
      <c r="A439" s="113"/>
    </row>
    <row r="440" spans="1:1" ht="12" hidden="1" customHeight="1">
      <c r="A440" s="113"/>
    </row>
    <row r="441" spans="1:1" ht="12" hidden="1" customHeight="1">
      <c r="A441" s="113"/>
    </row>
    <row r="442" spans="1:1" ht="12" hidden="1" customHeight="1">
      <c r="A442" s="113"/>
    </row>
    <row r="443" spans="1:1" ht="12" hidden="1" customHeight="1">
      <c r="A443" s="113"/>
    </row>
    <row r="444" spans="1:1" ht="12" hidden="1" customHeight="1">
      <c r="A444" s="113"/>
    </row>
    <row r="445" spans="1:1" ht="12" hidden="1" customHeight="1">
      <c r="A445" s="113"/>
    </row>
    <row r="446" spans="1:1" ht="12" hidden="1" customHeight="1">
      <c r="A446" s="113"/>
    </row>
    <row r="447" spans="1:1" ht="12" hidden="1" customHeight="1">
      <c r="A447" s="113"/>
    </row>
    <row r="448" spans="1:1" ht="12" hidden="1" customHeight="1">
      <c r="A448" s="113"/>
    </row>
    <row r="449" spans="1:1" ht="12" hidden="1" customHeight="1">
      <c r="A449" s="113"/>
    </row>
    <row r="450" spans="1:1" ht="12" hidden="1" customHeight="1">
      <c r="A450" s="113"/>
    </row>
    <row r="451" spans="1:1" ht="12" hidden="1" customHeight="1">
      <c r="A451" s="113"/>
    </row>
    <row r="452" spans="1:1" ht="12" hidden="1" customHeight="1">
      <c r="A452" s="113"/>
    </row>
    <row r="453" spans="1:1" ht="12" hidden="1" customHeight="1">
      <c r="A453" s="113"/>
    </row>
    <row r="454" spans="1:1" ht="12" hidden="1" customHeight="1">
      <c r="A454" s="113"/>
    </row>
    <row r="455" spans="1:1" ht="12" hidden="1" customHeight="1">
      <c r="A455" s="113"/>
    </row>
    <row r="456" spans="1:1" ht="12" hidden="1" customHeight="1">
      <c r="A456" s="113"/>
    </row>
    <row r="457" spans="1:1" ht="12" hidden="1" customHeight="1">
      <c r="A457" s="113"/>
    </row>
    <row r="458" spans="1:1" ht="12" hidden="1" customHeight="1">
      <c r="A458" s="113"/>
    </row>
    <row r="459" spans="1:1" ht="12" hidden="1" customHeight="1">
      <c r="A459" s="113"/>
    </row>
    <row r="460" spans="1:1" ht="12" hidden="1" customHeight="1">
      <c r="A460" s="113"/>
    </row>
    <row r="461" spans="1:1" ht="12" hidden="1" customHeight="1">
      <c r="A461" s="113"/>
    </row>
    <row r="462" spans="1:1" ht="12" hidden="1" customHeight="1">
      <c r="A462" s="113"/>
    </row>
    <row r="463" spans="1:1" ht="12" hidden="1" customHeight="1">
      <c r="A463" s="113"/>
    </row>
    <row r="464" spans="1:1" ht="12" hidden="1" customHeight="1">
      <c r="A464" s="113"/>
    </row>
    <row r="465" spans="1:1" ht="12" hidden="1" customHeight="1">
      <c r="A465" s="113"/>
    </row>
    <row r="466" spans="1:1" ht="12" hidden="1" customHeight="1">
      <c r="A466" s="113"/>
    </row>
    <row r="467" spans="1:1" ht="12" hidden="1" customHeight="1">
      <c r="A467" s="113"/>
    </row>
    <row r="468" spans="1:1" ht="12" hidden="1" customHeight="1">
      <c r="A468" s="113"/>
    </row>
    <row r="469" spans="1:1" ht="12" hidden="1" customHeight="1">
      <c r="A469" s="113"/>
    </row>
    <row r="470" spans="1:1" ht="12" hidden="1" customHeight="1">
      <c r="A470" s="113"/>
    </row>
    <row r="471" spans="1:1" ht="12" hidden="1" customHeight="1">
      <c r="A471" s="113"/>
    </row>
    <row r="472" spans="1:1" ht="12" hidden="1" customHeight="1">
      <c r="A472" s="113"/>
    </row>
    <row r="473" spans="1:1" ht="12" hidden="1" customHeight="1">
      <c r="A473" s="113"/>
    </row>
    <row r="474" spans="1:1" ht="12" hidden="1" customHeight="1">
      <c r="A474" s="113"/>
    </row>
    <row r="475" spans="1:1" ht="12" hidden="1" customHeight="1">
      <c r="A475" s="113"/>
    </row>
    <row r="476" spans="1:1" ht="12" hidden="1" customHeight="1">
      <c r="A476" s="113"/>
    </row>
    <row r="477" spans="1:1" ht="12" hidden="1" customHeight="1">
      <c r="A477" s="113"/>
    </row>
    <row r="478" spans="1:1" ht="12" hidden="1" customHeight="1">
      <c r="A478" s="113"/>
    </row>
    <row r="479" spans="1:1" ht="12" hidden="1" customHeight="1">
      <c r="A479" s="113"/>
    </row>
    <row r="480" spans="1:1" ht="12" hidden="1" customHeight="1">
      <c r="A480" s="113"/>
    </row>
    <row r="481" spans="1:1" ht="12" hidden="1" customHeight="1">
      <c r="A481" s="113"/>
    </row>
    <row r="482" spans="1:1" ht="12" hidden="1" customHeight="1">
      <c r="A482" s="113"/>
    </row>
    <row r="483" spans="1:1" ht="12" hidden="1" customHeight="1">
      <c r="A483" s="113"/>
    </row>
    <row r="484" spans="1:1" ht="12" hidden="1" customHeight="1">
      <c r="A484" s="113"/>
    </row>
    <row r="485" spans="1:1" ht="12" hidden="1" customHeight="1">
      <c r="A485" s="113"/>
    </row>
    <row r="486" spans="1:1" ht="12" hidden="1" customHeight="1">
      <c r="A486" s="113"/>
    </row>
    <row r="487" spans="1:1" ht="12" hidden="1" customHeight="1">
      <c r="A487" s="113"/>
    </row>
    <row r="488" spans="1:1" ht="12" hidden="1" customHeight="1">
      <c r="A488" s="113"/>
    </row>
    <row r="489" spans="1:1" ht="12" hidden="1" customHeight="1">
      <c r="A489" s="113"/>
    </row>
    <row r="490" spans="1:1" ht="12" hidden="1" customHeight="1">
      <c r="A490" s="113"/>
    </row>
    <row r="491" spans="1:1" ht="12" hidden="1" customHeight="1">
      <c r="A491" s="113"/>
    </row>
    <row r="492" spans="1:1" ht="12" hidden="1" customHeight="1">
      <c r="A492" s="113"/>
    </row>
    <row r="493" spans="1:1" ht="12" hidden="1" customHeight="1">
      <c r="A493" s="113"/>
    </row>
    <row r="494" spans="1:1" ht="12" hidden="1" customHeight="1">
      <c r="A494" s="113"/>
    </row>
    <row r="495" spans="1:1" ht="12" hidden="1" customHeight="1">
      <c r="A495" s="113"/>
    </row>
    <row r="496" spans="1:1" ht="12" hidden="1" customHeight="1">
      <c r="A496" s="113"/>
    </row>
    <row r="497" spans="1:1" ht="12" hidden="1" customHeight="1">
      <c r="A497" s="113"/>
    </row>
    <row r="498" spans="1:1" ht="12" hidden="1" customHeight="1">
      <c r="A498" s="113"/>
    </row>
    <row r="499" spans="1:1" ht="12" hidden="1" customHeight="1">
      <c r="A499" s="113"/>
    </row>
    <row r="500" spans="1:1" ht="12" hidden="1" customHeight="1">
      <c r="A500" s="113"/>
    </row>
    <row r="501" spans="1:1" ht="12" hidden="1" customHeight="1">
      <c r="A501" s="113"/>
    </row>
    <row r="502" spans="1:1" ht="12" hidden="1" customHeight="1">
      <c r="A502" s="113"/>
    </row>
    <row r="503" spans="1:1" ht="12" hidden="1" customHeight="1">
      <c r="A503" s="113"/>
    </row>
    <row r="504" spans="1:1" ht="12" hidden="1" customHeight="1">
      <c r="A504" s="113"/>
    </row>
    <row r="505" spans="1:1" ht="12" hidden="1" customHeight="1">
      <c r="A505" s="113"/>
    </row>
    <row r="506" spans="1:1" ht="12" hidden="1" customHeight="1">
      <c r="A506" s="113"/>
    </row>
    <row r="507" spans="1:1" ht="12" hidden="1" customHeight="1">
      <c r="A507" s="113"/>
    </row>
    <row r="508" spans="1:1" ht="12" hidden="1" customHeight="1">
      <c r="A508" s="113"/>
    </row>
    <row r="509" spans="1:1" ht="12" hidden="1" customHeight="1">
      <c r="A509" s="113"/>
    </row>
    <row r="510" spans="1:1" ht="12" hidden="1" customHeight="1">
      <c r="A510" s="113"/>
    </row>
    <row r="511" spans="1:1" ht="12" hidden="1" customHeight="1">
      <c r="A511" s="113"/>
    </row>
    <row r="512" spans="1:1" ht="12" hidden="1" customHeight="1">
      <c r="A512" s="113"/>
    </row>
    <row r="513" spans="1:1" ht="12" hidden="1" customHeight="1">
      <c r="A513" s="113"/>
    </row>
    <row r="514" spans="1:1" ht="12" hidden="1" customHeight="1">
      <c r="A514" s="113"/>
    </row>
    <row r="515" spans="1:1" ht="12" hidden="1" customHeight="1">
      <c r="A515" s="113"/>
    </row>
    <row r="516" spans="1:1" ht="12" hidden="1" customHeight="1">
      <c r="A516" s="113"/>
    </row>
    <row r="517" spans="1:1" ht="12" hidden="1" customHeight="1">
      <c r="A517" s="113"/>
    </row>
    <row r="518" spans="1:1" ht="12" hidden="1" customHeight="1">
      <c r="A518" s="113"/>
    </row>
    <row r="519" spans="1:1" ht="12" hidden="1" customHeight="1">
      <c r="A519" s="113"/>
    </row>
    <row r="520" spans="1:1" ht="12" hidden="1" customHeight="1">
      <c r="A520" s="113"/>
    </row>
    <row r="521" spans="1:1" ht="12" hidden="1" customHeight="1">
      <c r="A521" s="113"/>
    </row>
    <row r="522" spans="1:1" ht="12" hidden="1" customHeight="1">
      <c r="A522" s="113"/>
    </row>
    <row r="523" spans="1:1" ht="12" hidden="1" customHeight="1">
      <c r="A523" s="113"/>
    </row>
    <row r="524" spans="1:1" ht="12" hidden="1" customHeight="1">
      <c r="A524" s="113"/>
    </row>
    <row r="525" spans="1:1" ht="12" hidden="1" customHeight="1">
      <c r="A525" s="113"/>
    </row>
    <row r="526" spans="1:1" ht="12" hidden="1" customHeight="1">
      <c r="A526" s="113"/>
    </row>
    <row r="527" spans="1:1" ht="12" hidden="1" customHeight="1">
      <c r="A527" s="113"/>
    </row>
    <row r="528" spans="1:1" ht="12" hidden="1" customHeight="1">
      <c r="A528" s="113"/>
    </row>
    <row r="529" spans="1:1" ht="12" hidden="1" customHeight="1">
      <c r="A529" s="113"/>
    </row>
    <row r="530" spans="1:1" ht="12" hidden="1" customHeight="1">
      <c r="A530" s="113"/>
    </row>
    <row r="531" spans="1:1" ht="12" hidden="1" customHeight="1">
      <c r="A531" s="113"/>
    </row>
    <row r="532" spans="1:1" ht="12" hidden="1" customHeight="1">
      <c r="A532" s="113"/>
    </row>
    <row r="533" spans="1:1" ht="12" hidden="1" customHeight="1">
      <c r="A533" s="113"/>
    </row>
    <row r="534" spans="1:1" ht="12" hidden="1" customHeight="1">
      <c r="A534" s="113"/>
    </row>
    <row r="535" spans="1:1" ht="12" hidden="1" customHeight="1">
      <c r="A535" s="113"/>
    </row>
    <row r="536" spans="1:1" ht="12" hidden="1" customHeight="1">
      <c r="A536" s="113"/>
    </row>
    <row r="537" spans="1:1" ht="12" hidden="1" customHeight="1">
      <c r="A537" s="113"/>
    </row>
    <row r="538" spans="1:1" ht="12" hidden="1" customHeight="1">
      <c r="A538" s="113"/>
    </row>
    <row r="539" spans="1:1" ht="12" hidden="1" customHeight="1">
      <c r="A539" s="113"/>
    </row>
    <row r="540" spans="1:1" ht="12" hidden="1" customHeight="1">
      <c r="A540" s="113"/>
    </row>
    <row r="541" spans="1:1" ht="12" hidden="1" customHeight="1">
      <c r="A541" s="113"/>
    </row>
    <row r="542" spans="1:1" ht="12" hidden="1" customHeight="1">
      <c r="A542" s="113"/>
    </row>
    <row r="543" spans="1:1" ht="12" hidden="1" customHeight="1">
      <c r="A543" s="113"/>
    </row>
    <row r="544" spans="1:1" ht="12" hidden="1" customHeight="1">
      <c r="A544" s="113"/>
    </row>
    <row r="545" spans="1:1" ht="12" hidden="1" customHeight="1">
      <c r="A545" s="113"/>
    </row>
    <row r="546" spans="1:1" ht="12" hidden="1" customHeight="1">
      <c r="A546" s="113"/>
    </row>
    <row r="547" spans="1:1" ht="12" hidden="1" customHeight="1">
      <c r="A547" s="113"/>
    </row>
    <row r="548" spans="1:1" ht="12" hidden="1" customHeight="1">
      <c r="A548" s="113"/>
    </row>
    <row r="549" spans="1:1" ht="12" hidden="1" customHeight="1">
      <c r="A549" s="113"/>
    </row>
    <row r="550" spans="1:1" ht="12" hidden="1" customHeight="1">
      <c r="A550" s="113"/>
    </row>
    <row r="551" spans="1:1" ht="12" hidden="1" customHeight="1">
      <c r="A551" s="113"/>
    </row>
    <row r="552" spans="1:1" ht="12" hidden="1" customHeight="1">
      <c r="A552" s="113"/>
    </row>
    <row r="553" spans="1:1" ht="12" hidden="1" customHeight="1">
      <c r="A553" s="113"/>
    </row>
    <row r="554" spans="1:1" ht="12" hidden="1" customHeight="1">
      <c r="A554" s="113"/>
    </row>
    <row r="555" spans="1:1" ht="12" hidden="1" customHeight="1">
      <c r="A555" s="113"/>
    </row>
    <row r="556" spans="1:1" ht="12" hidden="1" customHeight="1">
      <c r="A556" s="113"/>
    </row>
    <row r="557" spans="1:1" ht="12" hidden="1" customHeight="1">
      <c r="A557" s="113"/>
    </row>
    <row r="558" spans="1:1" ht="12" hidden="1" customHeight="1">
      <c r="A558" s="113"/>
    </row>
    <row r="559" spans="1:1" ht="12" hidden="1" customHeight="1">
      <c r="A559" s="113"/>
    </row>
    <row r="560" spans="1:1" ht="12" hidden="1" customHeight="1">
      <c r="A560" s="113"/>
    </row>
    <row r="561" spans="1:1" ht="12" hidden="1" customHeight="1">
      <c r="A561" s="113"/>
    </row>
    <row r="562" spans="1:1" ht="12" hidden="1" customHeight="1">
      <c r="A562" s="113"/>
    </row>
    <row r="563" spans="1:1" ht="12" hidden="1" customHeight="1">
      <c r="A563" s="113"/>
    </row>
    <row r="564" spans="1:1" ht="12" hidden="1" customHeight="1">
      <c r="A564" s="113"/>
    </row>
    <row r="565" spans="1:1" ht="12" hidden="1" customHeight="1">
      <c r="A565" s="113"/>
    </row>
    <row r="566" spans="1:1" ht="12" hidden="1" customHeight="1">
      <c r="A566" s="113"/>
    </row>
    <row r="567" spans="1:1" ht="12" hidden="1" customHeight="1">
      <c r="A567" s="113"/>
    </row>
    <row r="568" spans="1:1" ht="12" hidden="1" customHeight="1">
      <c r="A568" s="113"/>
    </row>
    <row r="569" spans="1:1" ht="12" hidden="1" customHeight="1">
      <c r="A569" s="113"/>
    </row>
    <row r="570" spans="1:1" ht="12" hidden="1" customHeight="1">
      <c r="A570" s="113"/>
    </row>
    <row r="571" spans="1:1" ht="12" hidden="1" customHeight="1">
      <c r="A571" s="113"/>
    </row>
    <row r="572" spans="1:1" ht="12" hidden="1" customHeight="1">
      <c r="A572" s="113"/>
    </row>
    <row r="573" spans="1:1" ht="12" hidden="1" customHeight="1">
      <c r="A573" s="113"/>
    </row>
    <row r="574" spans="1:1" ht="12" hidden="1" customHeight="1">
      <c r="A574" s="113"/>
    </row>
    <row r="575" spans="1:1" ht="12" hidden="1" customHeight="1">
      <c r="A575" s="113"/>
    </row>
    <row r="576" spans="1:1" ht="12" hidden="1" customHeight="1">
      <c r="A576" s="113"/>
    </row>
    <row r="577" spans="1:1" ht="12" hidden="1" customHeight="1">
      <c r="A577" s="113"/>
    </row>
    <row r="578" spans="1:1" ht="12" hidden="1" customHeight="1">
      <c r="A578" s="113"/>
    </row>
    <row r="579" spans="1:1" ht="12" hidden="1" customHeight="1">
      <c r="A579" s="113"/>
    </row>
    <row r="580" spans="1:1" ht="12" hidden="1" customHeight="1">
      <c r="A580" s="113"/>
    </row>
    <row r="581" spans="1:1" ht="12" hidden="1" customHeight="1">
      <c r="A581" s="113"/>
    </row>
    <row r="582" spans="1:1" ht="12" hidden="1" customHeight="1">
      <c r="A582" s="113"/>
    </row>
    <row r="583" spans="1:1" ht="12" hidden="1" customHeight="1">
      <c r="A583" s="113"/>
    </row>
    <row r="584" spans="1:1" ht="12" hidden="1" customHeight="1">
      <c r="A584" s="113"/>
    </row>
    <row r="585" spans="1:1" ht="12" hidden="1" customHeight="1">
      <c r="A585" s="113"/>
    </row>
    <row r="586" spans="1:1" ht="12" hidden="1" customHeight="1">
      <c r="A586" s="113"/>
    </row>
    <row r="587" spans="1:1" ht="12" hidden="1" customHeight="1">
      <c r="A587" s="113"/>
    </row>
    <row r="588" spans="1:1" ht="12" hidden="1" customHeight="1">
      <c r="A588" s="113"/>
    </row>
    <row r="589" spans="1:1" ht="12" hidden="1" customHeight="1">
      <c r="A589" s="113"/>
    </row>
    <row r="590" spans="1:1" ht="12" hidden="1" customHeight="1">
      <c r="A590" s="113"/>
    </row>
    <row r="591" spans="1:1" ht="12" hidden="1" customHeight="1">
      <c r="A591" s="113"/>
    </row>
    <row r="592" spans="1:1" ht="12" hidden="1" customHeight="1">
      <c r="A592" s="113"/>
    </row>
    <row r="593" spans="1:1" ht="12" hidden="1" customHeight="1">
      <c r="A593" s="113"/>
    </row>
    <row r="594" spans="1:1" ht="12" hidden="1" customHeight="1">
      <c r="A594" s="113"/>
    </row>
    <row r="595" spans="1:1" ht="12" hidden="1" customHeight="1">
      <c r="A595" s="113"/>
    </row>
    <row r="596" spans="1:1" ht="12" hidden="1" customHeight="1">
      <c r="A596" s="113"/>
    </row>
    <row r="597" spans="1:1" ht="12" hidden="1" customHeight="1">
      <c r="A597" s="113"/>
    </row>
    <row r="598" spans="1:1" ht="12" hidden="1" customHeight="1">
      <c r="A598" s="113"/>
    </row>
    <row r="599" spans="1:1" ht="12" hidden="1" customHeight="1">
      <c r="A599" s="113"/>
    </row>
    <row r="600" spans="1:1" ht="12" hidden="1" customHeight="1">
      <c r="A600" s="113"/>
    </row>
    <row r="601" spans="1:1" ht="12" hidden="1" customHeight="1">
      <c r="A601" s="113"/>
    </row>
    <row r="602" spans="1:1" ht="12" hidden="1" customHeight="1">
      <c r="A602" s="113"/>
    </row>
    <row r="603" spans="1:1" ht="12" hidden="1" customHeight="1">
      <c r="A603" s="113"/>
    </row>
    <row r="604" spans="1:1" ht="12" hidden="1" customHeight="1">
      <c r="A604" s="113"/>
    </row>
    <row r="605" spans="1:1" ht="12" hidden="1" customHeight="1">
      <c r="A605" s="113"/>
    </row>
    <row r="606" spans="1:1" ht="12" hidden="1" customHeight="1">
      <c r="A606" s="113"/>
    </row>
    <row r="607" spans="1:1" ht="12" hidden="1" customHeight="1">
      <c r="A607" s="113"/>
    </row>
    <row r="608" spans="1:1" ht="12" hidden="1" customHeight="1">
      <c r="A608" s="113"/>
    </row>
    <row r="609" spans="1:1" ht="12" hidden="1" customHeight="1">
      <c r="A609" s="113"/>
    </row>
    <row r="610" spans="1:1" ht="12" hidden="1" customHeight="1">
      <c r="A610" s="113"/>
    </row>
    <row r="611" spans="1:1" ht="12" hidden="1" customHeight="1">
      <c r="A611" s="113"/>
    </row>
    <row r="612" spans="1:1" ht="12" hidden="1" customHeight="1">
      <c r="A612" s="113"/>
    </row>
    <row r="613" spans="1:1" ht="12" hidden="1" customHeight="1">
      <c r="A613" s="113"/>
    </row>
    <row r="614" spans="1:1" ht="12" hidden="1" customHeight="1">
      <c r="A614" s="113"/>
    </row>
    <row r="615" spans="1:1" ht="12" hidden="1" customHeight="1">
      <c r="A615" s="113"/>
    </row>
    <row r="616" spans="1:1" ht="12" hidden="1" customHeight="1">
      <c r="A616" s="113"/>
    </row>
    <row r="617" spans="1:1" ht="12" hidden="1" customHeight="1">
      <c r="A617" s="113"/>
    </row>
    <row r="618" spans="1:1" ht="12" hidden="1" customHeight="1">
      <c r="A618" s="113"/>
    </row>
    <row r="619" spans="1:1" ht="12" hidden="1" customHeight="1">
      <c r="A619" s="113"/>
    </row>
    <row r="620" spans="1:1" ht="12" hidden="1" customHeight="1">
      <c r="A620" s="113"/>
    </row>
    <row r="621" spans="1:1" ht="12" hidden="1" customHeight="1">
      <c r="A621" s="113"/>
    </row>
    <row r="622" spans="1:1" ht="12" hidden="1" customHeight="1">
      <c r="A622" s="113"/>
    </row>
    <row r="623" spans="1:1" ht="12" hidden="1" customHeight="1">
      <c r="A623" s="113"/>
    </row>
    <row r="624" spans="1:1" ht="12" hidden="1" customHeight="1">
      <c r="A624" s="113"/>
    </row>
    <row r="625" spans="1:1" ht="12" hidden="1" customHeight="1">
      <c r="A625" s="113"/>
    </row>
    <row r="626" spans="1:1" ht="12" hidden="1" customHeight="1">
      <c r="A626" s="113"/>
    </row>
    <row r="627" spans="1:1" ht="12" hidden="1" customHeight="1">
      <c r="A627" s="113"/>
    </row>
    <row r="628" spans="1:1" ht="12" hidden="1" customHeight="1">
      <c r="A628" s="113"/>
    </row>
    <row r="629" spans="1:1" ht="12" hidden="1" customHeight="1">
      <c r="A629" s="113"/>
    </row>
    <row r="630" spans="1:1" ht="12" hidden="1" customHeight="1">
      <c r="A630" s="113"/>
    </row>
    <row r="631" spans="1:1" ht="12" hidden="1" customHeight="1">
      <c r="A631" s="113"/>
    </row>
    <row r="632" spans="1:1" ht="12" hidden="1" customHeight="1">
      <c r="A632" s="113"/>
    </row>
    <row r="633" spans="1:1" ht="12" hidden="1" customHeight="1">
      <c r="A633" s="113"/>
    </row>
    <row r="634" spans="1:1" ht="12" hidden="1" customHeight="1">
      <c r="A634" s="113"/>
    </row>
    <row r="635" spans="1:1" ht="12" hidden="1" customHeight="1">
      <c r="A635" s="113"/>
    </row>
    <row r="636" spans="1:1" ht="12" hidden="1" customHeight="1">
      <c r="A636" s="113"/>
    </row>
    <row r="637" spans="1:1" ht="12" hidden="1" customHeight="1">
      <c r="A637" s="113"/>
    </row>
    <row r="638" spans="1:1" ht="12" hidden="1" customHeight="1">
      <c r="A638" s="113"/>
    </row>
    <row r="639" spans="1:1" ht="12" hidden="1" customHeight="1">
      <c r="A639" s="113"/>
    </row>
    <row r="640" spans="1:1" ht="12" hidden="1" customHeight="1">
      <c r="A640" s="113"/>
    </row>
    <row r="641" spans="1:1" ht="12" hidden="1" customHeight="1">
      <c r="A641" s="113"/>
    </row>
    <row r="642" spans="1:1" ht="12" hidden="1" customHeight="1">
      <c r="A642" s="113"/>
    </row>
    <row r="643" spans="1:1" ht="12" hidden="1" customHeight="1">
      <c r="A643" s="113"/>
    </row>
    <row r="644" spans="1:1" ht="12" hidden="1" customHeight="1">
      <c r="A644" s="113"/>
    </row>
    <row r="645" spans="1:1" ht="12" hidden="1" customHeight="1">
      <c r="A645" s="113"/>
    </row>
    <row r="646" spans="1:1" ht="12" hidden="1" customHeight="1">
      <c r="A646" s="113"/>
    </row>
    <row r="647" spans="1:1" ht="12" hidden="1" customHeight="1">
      <c r="A647" s="113"/>
    </row>
    <row r="648" spans="1:1" ht="12" hidden="1" customHeight="1">
      <c r="A648" s="113"/>
    </row>
    <row r="649" spans="1:1" ht="12" hidden="1" customHeight="1">
      <c r="A649" s="113"/>
    </row>
    <row r="650" spans="1:1" ht="12" hidden="1" customHeight="1">
      <c r="A650" s="113"/>
    </row>
    <row r="651" spans="1:1" ht="12" hidden="1" customHeight="1">
      <c r="A651" s="113"/>
    </row>
    <row r="652" spans="1:1" ht="12" hidden="1" customHeight="1">
      <c r="A652" s="113"/>
    </row>
    <row r="653" spans="1:1" ht="12" hidden="1" customHeight="1">
      <c r="A653" s="113"/>
    </row>
    <row r="654" spans="1:1" ht="12" hidden="1" customHeight="1">
      <c r="A654" s="113"/>
    </row>
    <row r="655" spans="1:1" ht="12" hidden="1" customHeight="1">
      <c r="A655" s="113"/>
    </row>
    <row r="656" spans="1:1" ht="12" hidden="1" customHeight="1">
      <c r="A656" s="113"/>
    </row>
    <row r="657" spans="1:1" ht="12" hidden="1" customHeight="1">
      <c r="A657" s="113"/>
    </row>
    <row r="658" spans="1:1" ht="12" hidden="1" customHeight="1">
      <c r="A658" s="113"/>
    </row>
    <row r="659" spans="1:1" ht="12" hidden="1" customHeight="1">
      <c r="A659" s="113"/>
    </row>
    <row r="660" spans="1:1" ht="12" hidden="1" customHeight="1">
      <c r="A660" s="113"/>
    </row>
    <row r="661" spans="1:1" ht="12" hidden="1" customHeight="1">
      <c r="A661" s="113"/>
    </row>
    <row r="662" spans="1:1" ht="12" hidden="1" customHeight="1">
      <c r="A662" s="113"/>
    </row>
    <row r="663" spans="1:1" ht="12" hidden="1" customHeight="1">
      <c r="A663" s="113"/>
    </row>
    <row r="664" spans="1:1" ht="12" hidden="1" customHeight="1">
      <c r="A664" s="113"/>
    </row>
    <row r="665" spans="1:1" ht="12" hidden="1" customHeight="1">
      <c r="A665" s="113"/>
    </row>
    <row r="666" spans="1:1" ht="12" hidden="1" customHeight="1">
      <c r="A666" s="113"/>
    </row>
    <row r="667" spans="1:1" ht="12" hidden="1" customHeight="1">
      <c r="A667" s="113"/>
    </row>
    <row r="668" spans="1:1" ht="12" hidden="1" customHeight="1">
      <c r="A668" s="113"/>
    </row>
    <row r="669" spans="1:1" ht="12" hidden="1" customHeight="1">
      <c r="A669" s="113"/>
    </row>
    <row r="670" spans="1:1" ht="12" hidden="1" customHeight="1">
      <c r="A670" s="113"/>
    </row>
    <row r="671" spans="1:1" ht="12" hidden="1" customHeight="1">
      <c r="A671" s="113"/>
    </row>
    <row r="672" spans="1:1" ht="12" hidden="1" customHeight="1">
      <c r="A672" s="113"/>
    </row>
    <row r="673" spans="1:1" ht="12" hidden="1" customHeight="1">
      <c r="A673" s="113"/>
    </row>
    <row r="674" spans="1:1" ht="12" hidden="1" customHeight="1">
      <c r="A674" s="113"/>
    </row>
    <row r="675" spans="1:1" ht="12" hidden="1" customHeight="1">
      <c r="A675" s="113"/>
    </row>
    <row r="676" spans="1:1" ht="12" hidden="1" customHeight="1">
      <c r="A676" s="113"/>
    </row>
    <row r="677" spans="1:1" ht="12" hidden="1" customHeight="1">
      <c r="A677" s="113"/>
    </row>
    <row r="678" spans="1:1" ht="12" hidden="1" customHeight="1">
      <c r="A678" s="113"/>
    </row>
    <row r="679" spans="1:1" ht="12" hidden="1" customHeight="1">
      <c r="A679" s="113"/>
    </row>
    <row r="680" spans="1:1" ht="12" hidden="1" customHeight="1">
      <c r="A680" s="113"/>
    </row>
    <row r="681" spans="1:1" ht="12" hidden="1" customHeight="1">
      <c r="A681" s="113"/>
    </row>
    <row r="682" spans="1:1" ht="12" hidden="1" customHeight="1">
      <c r="A682" s="113"/>
    </row>
    <row r="683" spans="1:1" ht="12" hidden="1" customHeight="1">
      <c r="A683" s="113"/>
    </row>
    <row r="684" spans="1:1" ht="12" hidden="1" customHeight="1">
      <c r="A684" s="113"/>
    </row>
    <row r="685" spans="1:1" ht="12" hidden="1" customHeight="1">
      <c r="A685" s="113"/>
    </row>
    <row r="686" spans="1:1" ht="12" hidden="1" customHeight="1">
      <c r="A686" s="113"/>
    </row>
    <row r="687" spans="1:1" ht="12" hidden="1" customHeight="1">
      <c r="A687" s="113"/>
    </row>
    <row r="688" spans="1:1" ht="12" hidden="1" customHeight="1">
      <c r="A688" s="113"/>
    </row>
    <row r="689" spans="1:1" ht="12" hidden="1" customHeight="1">
      <c r="A689" s="113"/>
    </row>
    <row r="690" spans="1:1" ht="12" hidden="1" customHeight="1">
      <c r="A690" s="113"/>
    </row>
    <row r="691" spans="1:1" ht="12" hidden="1" customHeight="1">
      <c r="A691" s="113"/>
    </row>
    <row r="692" spans="1:1" ht="12" hidden="1" customHeight="1">
      <c r="A692" s="113"/>
    </row>
    <row r="693" spans="1:1" ht="12" hidden="1" customHeight="1">
      <c r="A693" s="113"/>
    </row>
    <row r="694" spans="1:1" ht="12" hidden="1" customHeight="1">
      <c r="A694" s="113"/>
    </row>
    <row r="695" spans="1:1" ht="12" hidden="1" customHeight="1">
      <c r="A695" s="113"/>
    </row>
    <row r="696" spans="1:1" ht="12" hidden="1" customHeight="1">
      <c r="A696" s="113"/>
    </row>
    <row r="697" spans="1:1" ht="12" hidden="1" customHeight="1">
      <c r="A697" s="113"/>
    </row>
    <row r="698" spans="1:1" ht="12" hidden="1" customHeight="1">
      <c r="A698" s="113"/>
    </row>
    <row r="699" spans="1:1" ht="12" hidden="1" customHeight="1">
      <c r="A699" s="113"/>
    </row>
    <row r="700" spans="1:1" ht="12" hidden="1" customHeight="1">
      <c r="A700" s="113"/>
    </row>
    <row r="701" spans="1:1" ht="12" hidden="1" customHeight="1">
      <c r="A701" s="113"/>
    </row>
    <row r="702" spans="1:1" ht="12" hidden="1" customHeight="1">
      <c r="A702" s="113"/>
    </row>
    <row r="703" spans="1:1" ht="12" hidden="1" customHeight="1">
      <c r="A703" s="113"/>
    </row>
    <row r="704" spans="1:1" ht="12" hidden="1" customHeight="1">
      <c r="A704" s="113"/>
    </row>
    <row r="705" spans="1:1" ht="12" hidden="1" customHeight="1">
      <c r="A705" s="113"/>
    </row>
    <row r="706" spans="1:1" ht="12" hidden="1" customHeight="1">
      <c r="A706" s="113"/>
    </row>
    <row r="707" spans="1:1" ht="12" hidden="1" customHeight="1">
      <c r="A707" s="113"/>
    </row>
    <row r="708" spans="1:1" ht="12" hidden="1" customHeight="1">
      <c r="A708" s="113"/>
    </row>
    <row r="709" spans="1:1" ht="12" hidden="1" customHeight="1">
      <c r="A709" s="113"/>
    </row>
    <row r="710" spans="1:1" ht="12" hidden="1" customHeight="1">
      <c r="A710" s="113"/>
    </row>
    <row r="711" spans="1:1" ht="12" hidden="1" customHeight="1">
      <c r="A711" s="113"/>
    </row>
    <row r="712" spans="1:1" ht="12" hidden="1" customHeight="1">
      <c r="A712" s="113"/>
    </row>
    <row r="713" spans="1:1" ht="12" hidden="1" customHeight="1">
      <c r="A713" s="113"/>
    </row>
    <row r="714" spans="1:1" ht="12" hidden="1" customHeight="1">
      <c r="A714" s="113"/>
    </row>
    <row r="715" spans="1:1" ht="12" hidden="1" customHeight="1">
      <c r="A715" s="113"/>
    </row>
    <row r="716" spans="1:1" ht="12" hidden="1" customHeight="1">
      <c r="A716" s="113"/>
    </row>
    <row r="717" spans="1:1" ht="12" hidden="1" customHeight="1">
      <c r="A717" s="113"/>
    </row>
    <row r="718" spans="1:1" ht="12" hidden="1" customHeight="1">
      <c r="A718" s="113"/>
    </row>
    <row r="719" spans="1:1" ht="12" hidden="1" customHeight="1">
      <c r="A719" s="113"/>
    </row>
    <row r="720" spans="1:1" ht="12" hidden="1" customHeight="1">
      <c r="A720" s="113"/>
    </row>
    <row r="721" spans="1:1" ht="12" hidden="1" customHeight="1">
      <c r="A721" s="113"/>
    </row>
    <row r="722" spans="1:1" ht="12" hidden="1" customHeight="1">
      <c r="A722" s="113"/>
    </row>
    <row r="723" spans="1:1" ht="12" hidden="1" customHeight="1">
      <c r="A723" s="113"/>
    </row>
    <row r="724" spans="1:1" ht="12" hidden="1" customHeight="1">
      <c r="A724" s="113"/>
    </row>
    <row r="725" spans="1:1" ht="12" hidden="1" customHeight="1">
      <c r="A725" s="113"/>
    </row>
    <row r="726" spans="1:1" ht="12" hidden="1" customHeight="1">
      <c r="A726" s="113"/>
    </row>
    <row r="727" spans="1:1" ht="12" hidden="1" customHeight="1">
      <c r="A727" s="113"/>
    </row>
    <row r="728" spans="1:1" ht="12" hidden="1" customHeight="1">
      <c r="A728" s="113"/>
    </row>
    <row r="729" spans="1:1" ht="12" hidden="1" customHeight="1">
      <c r="A729" s="113"/>
    </row>
    <row r="730" spans="1:1" ht="12" hidden="1" customHeight="1">
      <c r="A730" s="113"/>
    </row>
    <row r="731" spans="1:1" ht="12" hidden="1" customHeight="1">
      <c r="A731" s="113"/>
    </row>
    <row r="732" spans="1:1" ht="12" hidden="1" customHeight="1">
      <c r="A732" s="113"/>
    </row>
    <row r="733" spans="1:1" ht="12" hidden="1" customHeight="1">
      <c r="A733" s="113"/>
    </row>
    <row r="734" spans="1:1" ht="12" hidden="1" customHeight="1">
      <c r="A734" s="113"/>
    </row>
    <row r="735" spans="1:1" ht="12" hidden="1" customHeight="1">
      <c r="A735" s="113"/>
    </row>
    <row r="736" spans="1:1" ht="12" hidden="1" customHeight="1">
      <c r="A736" s="113"/>
    </row>
    <row r="737" spans="1:1" ht="12" hidden="1" customHeight="1">
      <c r="A737" s="113"/>
    </row>
    <row r="738" spans="1:1" ht="12" hidden="1" customHeight="1">
      <c r="A738" s="113"/>
    </row>
    <row r="739" spans="1:1" ht="12" hidden="1" customHeight="1">
      <c r="A739" s="113"/>
    </row>
    <row r="740" spans="1:1" ht="12" hidden="1" customHeight="1">
      <c r="A740" s="113"/>
    </row>
    <row r="741" spans="1:1" ht="12" hidden="1" customHeight="1">
      <c r="A741" s="113"/>
    </row>
    <row r="742" spans="1:1" ht="12" hidden="1" customHeight="1">
      <c r="A742" s="113"/>
    </row>
    <row r="743" spans="1:1" ht="12" hidden="1" customHeight="1">
      <c r="A743" s="113"/>
    </row>
    <row r="744" spans="1:1" ht="12" hidden="1" customHeight="1">
      <c r="A744" s="113"/>
    </row>
    <row r="745" spans="1:1" ht="12" hidden="1" customHeight="1">
      <c r="A745" s="113"/>
    </row>
    <row r="746" spans="1:1" ht="12" hidden="1" customHeight="1">
      <c r="A746" s="113"/>
    </row>
    <row r="747" spans="1:1" ht="12" hidden="1" customHeight="1">
      <c r="A747" s="113"/>
    </row>
    <row r="748" spans="1:1" ht="12" hidden="1" customHeight="1">
      <c r="A748" s="113"/>
    </row>
    <row r="749" spans="1:1" ht="12" hidden="1" customHeight="1">
      <c r="A749" s="113"/>
    </row>
    <row r="750" spans="1:1" ht="12" hidden="1" customHeight="1">
      <c r="A750" s="113"/>
    </row>
    <row r="751" spans="1:1" ht="12" hidden="1" customHeight="1">
      <c r="A751" s="113"/>
    </row>
    <row r="752" spans="1:1" ht="12" hidden="1" customHeight="1">
      <c r="A752" s="113"/>
    </row>
    <row r="753" spans="1:1" ht="12" hidden="1" customHeight="1">
      <c r="A753" s="113"/>
    </row>
    <row r="754" spans="1:1" ht="12" hidden="1" customHeight="1">
      <c r="A754" s="113"/>
    </row>
    <row r="755" spans="1:1" ht="12" hidden="1" customHeight="1">
      <c r="A755" s="113"/>
    </row>
    <row r="756" spans="1:1" ht="12" hidden="1" customHeight="1">
      <c r="A756" s="113"/>
    </row>
    <row r="757" spans="1:1" ht="12" hidden="1" customHeight="1">
      <c r="A757" s="113"/>
    </row>
    <row r="758" spans="1:1" ht="12" hidden="1" customHeight="1">
      <c r="A758" s="113"/>
    </row>
    <row r="759" spans="1:1" ht="12" hidden="1" customHeight="1">
      <c r="A759" s="113"/>
    </row>
    <row r="760" spans="1:1" ht="12" hidden="1" customHeight="1">
      <c r="A760" s="113"/>
    </row>
    <row r="761" spans="1:1" ht="12" hidden="1" customHeight="1">
      <c r="A761" s="113"/>
    </row>
    <row r="762" spans="1:1" ht="12" hidden="1" customHeight="1">
      <c r="A762" s="113"/>
    </row>
    <row r="763" spans="1:1" ht="12" hidden="1" customHeight="1">
      <c r="A763" s="113"/>
    </row>
    <row r="764" spans="1:1" ht="12" hidden="1" customHeight="1">
      <c r="A764" s="113"/>
    </row>
    <row r="765" spans="1:1" ht="12" hidden="1" customHeight="1">
      <c r="A765" s="113"/>
    </row>
    <row r="766" spans="1:1" ht="12" hidden="1" customHeight="1">
      <c r="A766" s="113"/>
    </row>
    <row r="767" spans="1:1" ht="12" hidden="1" customHeight="1">
      <c r="A767" s="113"/>
    </row>
    <row r="768" spans="1:1" ht="12" hidden="1" customHeight="1">
      <c r="A768" s="113"/>
    </row>
    <row r="769" spans="1:1" ht="12" hidden="1" customHeight="1">
      <c r="A769" s="113"/>
    </row>
    <row r="770" spans="1:1" ht="12" hidden="1" customHeight="1">
      <c r="A770" s="113"/>
    </row>
    <row r="771" spans="1:1" ht="12" hidden="1" customHeight="1">
      <c r="A771" s="113"/>
    </row>
    <row r="772" spans="1:1" ht="12" hidden="1" customHeight="1">
      <c r="A772" s="113"/>
    </row>
    <row r="773" spans="1:1" ht="12" hidden="1" customHeight="1">
      <c r="A773" s="113"/>
    </row>
    <row r="774" spans="1:1" ht="12" hidden="1" customHeight="1">
      <c r="A774" s="113"/>
    </row>
    <row r="775" spans="1:1" ht="12" hidden="1" customHeight="1">
      <c r="A775" s="113"/>
    </row>
    <row r="776" spans="1:1" ht="12" hidden="1" customHeight="1">
      <c r="A776" s="113"/>
    </row>
    <row r="777" spans="1:1" ht="12" hidden="1" customHeight="1">
      <c r="A777" s="113"/>
    </row>
    <row r="778" spans="1:1" ht="12" hidden="1" customHeight="1">
      <c r="A778" s="113"/>
    </row>
    <row r="779" spans="1:1" ht="12" hidden="1" customHeight="1">
      <c r="A779" s="113"/>
    </row>
    <row r="780" spans="1:1" ht="12" hidden="1" customHeight="1">
      <c r="A780" s="113"/>
    </row>
    <row r="781" spans="1:1" ht="12" hidden="1" customHeight="1">
      <c r="A781" s="113"/>
    </row>
    <row r="782" spans="1:1" ht="12" hidden="1" customHeight="1">
      <c r="A782" s="113"/>
    </row>
    <row r="783" spans="1:1" ht="12" hidden="1" customHeight="1">
      <c r="A783" s="113"/>
    </row>
    <row r="784" spans="1:1" ht="12" hidden="1" customHeight="1">
      <c r="A784" s="113"/>
    </row>
    <row r="785" spans="1:1" ht="12" hidden="1" customHeight="1">
      <c r="A785" s="113"/>
    </row>
    <row r="786" spans="1:1" ht="12" hidden="1" customHeight="1">
      <c r="A786" s="113"/>
    </row>
    <row r="787" spans="1:1" ht="12" hidden="1" customHeight="1">
      <c r="A787" s="113"/>
    </row>
    <row r="788" spans="1:1" ht="12" hidden="1" customHeight="1">
      <c r="A788" s="113"/>
    </row>
    <row r="789" spans="1:1" ht="12" hidden="1" customHeight="1">
      <c r="A789" s="113"/>
    </row>
    <row r="790" spans="1:1" ht="12" hidden="1" customHeight="1">
      <c r="A790" s="113"/>
    </row>
    <row r="791" spans="1:1" ht="12" hidden="1" customHeight="1">
      <c r="A791" s="113"/>
    </row>
    <row r="792" spans="1:1" ht="12" hidden="1" customHeight="1">
      <c r="A792" s="113"/>
    </row>
    <row r="793" spans="1:1" ht="12" hidden="1" customHeight="1">
      <c r="A793" s="113"/>
    </row>
    <row r="794" spans="1:1" ht="12" hidden="1" customHeight="1">
      <c r="A794" s="113"/>
    </row>
    <row r="795" spans="1:1" ht="12" hidden="1" customHeight="1">
      <c r="A795" s="113"/>
    </row>
    <row r="796" spans="1:1" ht="12" hidden="1" customHeight="1">
      <c r="A796" s="113"/>
    </row>
    <row r="797" spans="1:1" ht="12" hidden="1" customHeight="1">
      <c r="A797" s="113"/>
    </row>
    <row r="798" spans="1:1" ht="12" hidden="1" customHeight="1">
      <c r="A798" s="113"/>
    </row>
    <row r="799" spans="1:1" ht="12" hidden="1" customHeight="1">
      <c r="A799" s="113"/>
    </row>
    <row r="800" spans="1:1" ht="12" hidden="1" customHeight="1">
      <c r="A800" s="113"/>
    </row>
    <row r="801" spans="1:1" ht="12" hidden="1" customHeight="1">
      <c r="A801" s="113"/>
    </row>
    <row r="802" spans="1:1" ht="12" hidden="1" customHeight="1">
      <c r="A802" s="113"/>
    </row>
    <row r="803" spans="1:1" ht="12" hidden="1" customHeight="1">
      <c r="A803" s="113"/>
    </row>
    <row r="804" spans="1:1" ht="12" hidden="1" customHeight="1">
      <c r="A804" s="113"/>
    </row>
    <row r="805" spans="1:1" ht="12" hidden="1" customHeight="1">
      <c r="A805" s="113"/>
    </row>
    <row r="806" spans="1:1" ht="12" hidden="1" customHeight="1">
      <c r="A806" s="113"/>
    </row>
    <row r="807" spans="1:1" ht="12" hidden="1" customHeight="1">
      <c r="A807" s="113"/>
    </row>
    <row r="808" spans="1:1" ht="12" hidden="1" customHeight="1">
      <c r="A808" s="113"/>
    </row>
    <row r="809" spans="1:1" ht="12" hidden="1" customHeight="1">
      <c r="A809" s="113"/>
    </row>
    <row r="810" spans="1:1" ht="12" hidden="1" customHeight="1">
      <c r="A810" s="113"/>
    </row>
    <row r="811" spans="1:1" ht="12" hidden="1" customHeight="1">
      <c r="A811" s="113"/>
    </row>
    <row r="812" spans="1:1" ht="12" hidden="1" customHeight="1">
      <c r="A812" s="113"/>
    </row>
    <row r="813" spans="1:1" ht="12" hidden="1" customHeight="1">
      <c r="A813" s="113"/>
    </row>
    <row r="814" spans="1:1" ht="12" hidden="1" customHeight="1">
      <c r="A814" s="113"/>
    </row>
    <row r="815" spans="1:1" ht="12" hidden="1" customHeight="1">
      <c r="A815" s="113"/>
    </row>
    <row r="816" spans="1:1" ht="12" hidden="1" customHeight="1">
      <c r="A816" s="113"/>
    </row>
    <row r="817" spans="1:1" ht="12" hidden="1" customHeight="1">
      <c r="A817" s="113"/>
    </row>
    <row r="818" spans="1:1" ht="12" hidden="1" customHeight="1">
      <c r="A818" s="113"/>
    </row>
    <row r="819" spans="1:1" ht="12" hidden="1" customHeight="1">
      <c r="A819" s="113"/>
    </row>
    <row r="820" spans="1:1" ht="12" hidden="1" customHeight="1">
      <c r="A820" s="113"/>
    </row>
    <row r="821" spans="1:1" ht="12" hidden="1" customHeight="1">
      <c r="A821" s="113"/>
    </row>
    <row r="822" spans="1:1" ht="12" hidden="1" customHeight="1">
      <c r="A822" s="113"/>
    </row>
    <row r="823" spans="1:1" ht="12" hidden="1" customHeight="1">
      <c r="A823" s="113"/>
    </row>
    <row r="824" spans="1:1" ht="12" hidden="1" customHeight="1">
      <c r="A824" s="113"/>
    </row>
    <row r="825" spans="1:1" ht="12" hidden="1" customHeight="1">
      <c r="A825" s="113"/>
    </row>
    <row r="826" spans="1:1" ht="12" hidden="1" customHeight="1">
      <c r="A826" s="113"/>
    </row>
    <row r="827" spans="1:1" ht="12" hidden="1" customHeight="1">
      <c r="A827" s="113"/>
    </row>
    <row r="828" spans="1:1" ht="12" hidden="1" customHeight="1">
      <c r="A828" s="113"/>
    </row>
    <row r="829" spans="1:1" ht="12" hidden="1" customHeight="1">
      <c r="A829" s="113"/>
    </row>
    <row r="830" spans="1:1" ht="12" hidden="1" customHeight="1">
      <c r="A830" s="113"/>
    </row>
    <row r="831" spans="1:1" ht="12" hidden="1" customHeight="1">
      <c r="A831" s="113"/>
    </row>
    <row r="832" spans="1:1" ht="12" hidden="1" customHeight="1">
      <c r="A832" s="113"/>
    </row>
    <row r="833" spans="1:1" ht="12" hidden="1" customHeight="1">
      <c r="A833" s="113"/>
    </row>
    <row r="834" spans="1:1" ht="12" hidden="1" customHeight="1">
      <c r="A834" s="113"/>
    </row>
    <row r="835" spans="1:1" ht="12" hidden="1" customHeight="1">
      <c r="A835" s="113"/>
    </row>
    <row r="836" spans="1:1" ht="12" hidden="1" customHeight="1">
      <c r="A836" s="113"/>
    </row>
    <row r="837" spans="1:1" ht="12" hidden="1" customHeight="1">
      <c r="A837" s="113"/>
    </row>
    <row r="838" spans="1:1" ht="12" hidden="1" customHeight="1">
      <c r="A838" s="113"/>
    </row>
    <row r="839" spans="1:1" ht="12" hidden="1" customHeight="1">
      <c r="A839" s="113"/>
    </row>
    <row r="840" spans="1:1" ht="12" hidden="1" customHeight="1">
      <c r="A840" s="113"/>
    </row>
    <row r="841" spans="1:1" ht="12" hidden="1" customHeight="1">
      <c r="A841" s="113"/>
    </row>
    <row r="842" spans="1:1" ht="12" hidden="1" customHeight="1">
      <c r="A842" s="113"/>
    </row>
    <row r="843" spans="1:1" ht="12" hidden="1" customHeight="1">
      <c r="A843" s="113"/>
    </row>
    <row r="844" spans="1:1" ht="12" hidden="1" customHeight="1">
      <c r="A844" s="113"/>
    </row>
    <row r="845" spans="1:1" ht="12" hidden="1" customHeight="1">
      <c r="A845" s="113"/>
    </row>
    <row r="846" spans="1:1" ht="12" hidden="1" customHeight="1">
      <c r="A846" s="113"/>
    </row>
    <row r="847" spans="1:1" ht="12" hidden="1" customHeight="1">
      <c r="A847" s="113"/>
    </row>
    <row r="848" spans="1:1" ht="12" hidden="1" customHeight="1">
      <c r="A848" s="113"/>
    </row>
    <row r="849" spans="1:1" ht="12" hidden="1" customHeight="1">
      <c r="A849" s="113"/>
    </row>
    <row r="850" spans="1:1" ht="12" hidden="1" customHeight="1">
      <c r="A850" s="113"/>
    </row>
    <row r="851" spans="1:1" ht="12" hidden="1" customHeight="1">
      <c r="A851" s="113"/>
    </row>
    <row r="852" spans="1:1" ht="12" hidden="1" customHeight="1">
      <c r="A852" s="113"/>
    </row>
    <row r="853" spans="1:1" ht="12" hidden="1" customHeight="1">
      <c r="A853" s="113"/>
    </row>
    <row r="854" spans="1:1" ht="12" hidden="1" customHeight="1">
      <c r="A854" s="113"/>
    </row>
    <row r="855" spans="1:1" ht="12" hidden="1" customHeight="1">
      <c r="A855" s="113"/>
    </row>
    <row r="856" spans="1:1" ht="12" hidden="1" customHeight="1">
      <c r="A856" s="113"/>
    </row>
    <row r="857" spans="1:1" ht="12" hidden="1" customHeight="1">
      <c r="A857" s="113"/>
    </row>
    <row r="858" spans="1:1" ht="12" hidden="1" customHeight="1">
      <c r="A858" s="113"/>
    </row>
    <row r="859" spans="1:1" ht="12" hidden="1" customHeight="1">
      <c r="A859" s="113"/>
    </row>
    <row r="860" spans="1:1" ht="12" hidden="1" customHeight="1">
      <c r="A860" s="113"/>
    </row>
    <row r="861" spans="1:1" ht="12" hidden="1" customHeight="1">
      <c r="A861" s="113"/>
    </row>
    <row r="862" spans="1:1" ht="12" hidden="1" customHeight="1">
      <c r="A862" s="113"/>
    </row>
    <row r="863" spans="1:1" ht="12" hidden="1" customHeight="1">
      <c r="A863" s="113"/>
    </row>
    <row r="864" spans="1:1" ht="12" hidden="1" customHeight="1">
      <c r="A864" s="113"/>
    </row>
    <row r="865" spans="1:1" ht="12" hidden="1" customHeight="1">
      <c r="A865" s="113"/>
    </row>
    <row r="866" spans="1:1" ht="12" hidden="1" customHeight="1">
      <c r="A866" s="113"/>
    </row>
    <row r="867" spans="1:1" ht="12" hidden="1" customHeight="1">
      <c r="A867" s="113"/>
    </row>
    <row r="868" spans="1:1" ht="12" hidden="1" customHeight="1">
      <c r="A868" s="113"/>
    </row>
    <row r="869" spans="1:1" ht="12" hidden="1" customHeight="1">
      <c r="A869" s="113"/>
    </row>
    <row r="870" spans="1:1" ht="12" hidden="1" customHeight="1">
      <c r="A870" s="113"/>
    </row>
    <row r="871" spans="1:1" ht="12" hidden="1" customHeight="1">
      <c r="A871" s="113"/>
    </row>
    <row r="872" spans="1:1" ht="12" hidden="1" customHeight="1">
      <c r="A872" s="113"/>
    </row>
    <row r="873" spans="1:1" ht="12" hidden="1" customHeight="1">
      <c r="A873" s="113"/>
    </row>
    <row r="874" spans="1:1" ht="12" hidden="1" customHeight="1">
      <c r="A874" s="113"/>
    </row>
    <row r="875" spans="1:1" ht="12" hidden="1" customHeight="1">
      <c r="A875" s="113"/>
    </row>
    <row r="876" spans="1:1" ht="12" hidden="1" customHeight="1">
      <c r="A876" s="113"/>
    </row>
    <row r="877" spans="1:1" ht="12" hidden="1" customHeight="1">
      <c r="A877" s="113"/>
    </row>
    <row r="878" spans="1:1" ht="12" hidden="1" customHeight="1">
      <c r="A878" s="113"/>
    </row>
    <row r="879" spans="1:1" ht="12" hidden="1" customHeight="1">
      <c r="A879" s="113"/>
    </row>
    <row r="880" spans="1:1" ht="12" hidden="1" customHeight="1">
      <c r="A880" s="113"/>
    </row>
    <row r="881" spans="1:1" ht="12" hidden="1" customHeight="1">
      <c r="A881" s="113"/>
    </row>
    <row r="882" spans="1:1" ht="12" hidden="1" customHeight="1">
      <c r="A882" s="113"/>
    </row>
    <row r="883" spans="1:1" ht="12" hidden="1" customHeight="1">
      <c r="A883" s="113"/>
    </row>
    <row r="884" spans="1:1" ht="12" hidden="1" customHeight="1">
      <c r="A884" s="113"/>
    </row>
    <row r="885" spans="1:1" ht="12" hidden="1" customHeight="1">
      <c r="A885" s="113"/>
    </row>
    <row r="886" spans="1:1" ht="12" hidden="1" customHeight="1">
      <c r="A886" s="113"/>
    </row>
    <row r="887" spans="1:1" ht="12" hidden="1" customHeight="1">
      <c r="A887" s="113"/>
    </row>
    <row r="888" spans="1:1" ht="12" hidden="1" customHeight="1">
      <c r="A888" s="113"/>
    </row>
    <row r="889" spans="1:1" ht="12" hidden="1" customHeight="1">
      <c r="A889" s="113"/>
    </row>
    <row r="890" spans="1:1" ht="12" hidden="1" customHeight="1">
      <c r="A890" s="113"/>
    </row>
    <row r="891" spans="1:1" ht="12" hidden="1" customHeight="1">
      <c r="A891" s="113"/>
    </row>
    <row r="892" spans="1:1" ht="12" hidden="1" customHeight="1">
      <c r="A892" s="113"/>
    </row>
    <row r="893" spans="1:1" ht="12" hidden="1" customHeight="1">
      <c r="A893" s="113"/>
    </row>
    <row r="894" spans="1:1" ht="12" hidden="1" customHeight="1">
      <c r="A894" s="113"/>
    </row>
    <row r="895" spans="1:1" ht="12" hidden="1" customHeight="1">
      <c r="A895" s="113"/>
    </row>
    <row r="896" spans="1:1" ht="12" hidden="1" customHeight="1">
      <c r="A896" s="113"/>
    </row>
    <row r="897" spans="1:1" ht="12" hidden="1" customHeight="1">
      <c r="A897" s="113"/>
    </row>
    <row r="898" spans="1:1" ht="12" hidden="1" customHeight="1">
      <c r="A898" s="113"/>
    </row>
    <row r="899" spans="1:1" ht="12" hidden="1" customHeight="1">
      <c r="A899" s="113"/>
    </row>
    <row r="900" spans="1:1" ht="12" hidden="1" customHeight="1">
      <c r="A900" s="113"/>
    </row>
    <row r="901" spans="1:1" ht="12" hidden="1" customHeight="1">
      <c r="A901" s="113"/>
    </row>
    <row r="902" spans="1:1" ht="12" hidden="1" customHeight="1">
      <c r="A902" s="113"/>
    </row>
    <row r="903" spans="1:1" ht="12" hidden="1" customHeight="1">
      <c r="A903" s="113"/>
    </row>
    <row r="904" spans="1:1" ht="12" hidden="1" customHeight="1">
      <c r="A904" s="113"/>
    </row>
    <row r="905" spans="1:1" ht="12" hidden="1" customHeight="1">
      <c r="A905" s="113"/>
    </row>
    <row r="906" spans="1:1" ht="12" hidden="1" customHeight="1">
      <c r="A906" s="113"/>
    </row>
    <row r="907" spans="1:1" ht="12" hidden="1" customHeight="1">
      <c r="A907" s="113"/>
    </row>
    <row r="908" spans="1:1" ht="12" hidden="1" customHeight="1">
      <c r="A908" s="113"/>
    </row>
    <row r="909" spans="1:1" ht="12" hidden="1" customHeight="1">
      <c r="A909" s="113"/>
    </row>
    <row r="910" spans="1:1" ht="12" hidden="1" customHeight="1">
      <c r="A910" s="113"/>
    </row>
    <row r="911" spans="1:1" ht="12" hidden="1" customHeight="1">
      <c r="A911" s="113"/>
    </row>
    <row r="912" spans="1:1" ht="12" hidden="1" customHeight="1">
      <c r="A912" s="113"/>
    </row>
    <row r="913" spans="1:1" ht="12" hidden="1" customHeight="1">
      <c r="A913" s="113"/>
    </row>
    <row r="914" spans="1:1" ht="12" hidden="1" customHeight="1">
      <c r="A914" s="113"/>
    </row>
    <row r="915" spans="1:1" ht="12" hidden="1" customHeight="1">
      <c r="A915" s="113"/>
    </row>
    <row r="916" spans="1:1" ht="12" hidden="1" customHeight="1">
      <c r="A916" s="113"/>
    </row>
    <row r="917" spans="1:1" ht="12" hidden="1" customHeight="1">
      <c r="A917" s="113"/>
    </row>
    <row r="918" spans="1:1" ht="12" hidden="1" customHeight="1">
      <c r="A918" s="113"/>
    </row>
    <row r="919" spans="1:1" ht="12" hidden="1" customHeight="1">
      <c r="A919" s="113"/>
    </row>
    <row r="920" spans="1:1" ht="12" hidden="1" customHeight="1">
      <c r="A920" s="113"/>
    </row>
    <row r="921" spans="1:1" ht="12" hidden="1" customHeight="1">
      <c r="A921" s="113"/>
    </row>
    <row r="922" spans="1:1" ht="12" hidden="1" customHeight="1">
      <c r="A922" s="113"/>
    </row>
    <row r="923" spans="1:1" ht="12" hidden="1" customHeight="1">
      <c r="A923" s="113"/>
    </row>
    <row r="924" spans="1:1" ht="12" hidden="1" customHeight="1">
      <c r="A924" s="113"/>
    </row>
    <row r="925" spans="1:1" ht="12" hidden="1" customHeight="1">
      <c r="A925" s="113"/>
    </row>
    <row r="926" spans="1:1" ht="12" hidden="1" customHeight="1">
      <c r="A926" s="113"/>
    </row>
    <row r="927" spans="1:1" ht="12" hidden="1" customHeight="1">
      <c r="A927" s="113"/>
    </row>
    <row r="928" spans="1:1" ht="12" hidden="1" customHeight="1">
      <c r="A928" s="113"/>
    </row>
    <row r="929" spans="1:1" ht="12" hidden="1" customHeight="1">
      <c r="A929" s="113"/>
    </row>
    <row r="930" spans="1:1" ht="12" hidden="1" customHeight="1">
      <c r="A930" s="113"/>
    </row>
    <row r="931" spans="1:1" ht="12" hidden="1" customHeight="1">
      <c r="A931" s="113"/>
    </row>
    <row r="932" spans="1:1" ht="12" hidden="1" customHeight="1">
      <c r="A932" s="113"/>
    </row>
    <row r="933" spans="1:1" ht="12" hidden="1" customHeight="1">
      <c r="A933" s="113"/>
    </row>
    <row r="934" spans="1:1" ht="12" hidden="1" customHeight="1">
      <c r="A934" s="113"/>
    </row>
    <row r="935" spans="1:1" ht="12" hidden="1" customHeight="1">
      <c r="A935" s="113"/>
    </row>
    <row r="936" spans="1:1" ht="12" hidden="1" customHeight="1">
      <c r="A936" s="113"/>
    </row>
    <row r="937" spans="1:1" ht="12" hidden="1" customHeight="1">
      <c r="A937" s="113"/>
    </row>
    <row r="938" spans="1:1" ht="12" hidden="1" customHeight="1">
      <c r="A938" s="113"/>
    </row>
    <row r="939" spans="1:1" ht="12" hidden="1" customHeight="1">
      <c r="A939" s="113"/>
    </row>
    <row r="940" spans="1:1" ht="12" hidden="1" customHeight="1">
      <c r="A940" s="113"/>
    </row>
    <row r="941" spans="1:1" ht="12" hidden="1" customHeight="1">
      <c r="A941" s="113"/>
    </row>
    <row r="942" spans="1:1" ht="12" hidden="1" customHeight="1">
      <c r="A942" s="113"/>
    </row>
    <row r="943" spans="1:1" ht="12" hidden="1" customHeight="1">
      <c r="A943" s="113"/>
    </row>
    <row r="944" spans="1:1" ht="12" hidden="1" customHeight="1">
      <c r="A944" s="113"/>
    </row>
    <row r="945" spans="1:1" ht="12" hidden="1" customHeight="1">
      <c r="A945" s="113"/>
    </row>
    <row r="946" spans="1:1" ht="12" hidden="1" customHeight="1">
      <c r="A946" s="113"/>
    </row>
    <row r="947" spans="1:1" ht="12" hidden="1" customHeight="1">
      <c r="A947" s="113"/>
    </row>
    <row r="948" spans="1:1" ht="12" hidden="1" customHeight="1">
      <c r="A948" s="113"/>
    </row>
    <row r="949" spans="1:1" ht="12" hidden="1" customHeight="1">
      <c r="A949" s="113"/>
    </row>
    <row r="950" spans="1:1" ht="12" hidden="1" customHeight="1">
      <c r="A950" s="113"/>
    </row>
    <row r="951" spans="1:1" ht="12" hidden="1" customHeight="1">
      <c r="A951" s="113"/>
    </row>
    <row r="952" spans="1:1" ht="12" hidden="1" customHeight="1">
      <c r="A952" s="113"/>
    </row>
    <row r="953" spans="1:1" ht="12" hidden="1" customHeight="1">
      <c r="A953" s="113"/>
    </row>
    <row r="954" spans="1:1" ht="12" hidden="1" customHeight="1">
      <c r="A954" s="113"/>
    </row>
    <row r="955" spans="1:1" ht="12" hidden="1" customHeight="1">
      <c r="A955" s="113"/>
    </row>
    <row r="956" spans="1:1" ht="12" hidden="1" customHeight="1">
      <c r="A956" s="113"/>
    </row>
    <row r="957" spans="1:1" ht="12" hidden="1" customHeight="1">
      <c r="A957" s="113"/>
    </row>
    <row r="958" spans="1:1" ht="12" hidden="1" customHeight="1">
      <c r="A958" s="113"/>
    </row>
    <row r="959" spans="1:1" ht="12" hidden="1" customHeight="1">
      <c r="A959" s="113"/>
    </row>
    <row r="960" spans="1:1" ht="12" hidden="1" customHeight="1">
      <c r="A960" s="113"/>
    </row>
    <row r="961" spans="1:1" ht="12" hidden="1" customHeight="1">
      <c r="A961" s="113"/>
    </row>
    <row r="962" spans="1:1" ht="12" hidden="1" customHeight="1">
      <c r="A962" s="113"/>
    </row>
    <row r="963" spans="1:1" ht="12" hidden="1" customHeight="1">
      <c r="A963" s="113"/>
    </row>
    <row r="964" spans="1:1" ht="12" hidden="1" customHeight="1">
      <c r="A964" s="113"/>
    </row>
    <row r="965" spans="1:1" ht="12" hidden="1" customHeight="1">
      <c r="A965" s="113"/>
    </row>
    <row r="966" spans="1:1" ht="12" hidden="1" customHeight="1">
      <c r="A966" s="113"/>
    </row>
    <row r="967" spans="1:1" ht="12" hidden="1" customHeight="1">
      <c r="A967" s="113"/>
    </row>
    <row r="968" spans="1:1" ht="12" hidden="1" customHeight="1">
      <c r="A968" s="113"/>
    </row>
    <row r="969" spans="1:1" ht="12" hidden="1" customHeight="1">
      <c r="A969" s="113"/>
    </row>
    <row r="970" spans="1:1" ht="12" hidden="1" customHeight="1">
      <c r="A970" s="113"/>
    </row>
    <row r="971" spans="1:1" ht="12" hidden="1" customHeight="1">
      <c r="A971" s="113"/>
    </row>
    <row r="972" spans="1:1" ht="12" hidden="1" customHeight="1">
      <c r="A972" s="113"/>
    </row>
    <row r="973" spans="1:1" ht="12" hidden="1" customHeight="1">
      <c r="A973" s="113"/>
    </row>
    <row r="974" spans="1:1" ht="12" hidden="1" customHeight="1">
      <c r="A974" s="113"/>
    </row>
    <row r="975" spans="1:1" ht="12" hidden="1" customHeight="1">
      <c r="A975" s="113"/>
    </row>
    <row r="976" spans="1:1" ht="12" hidden="1" customHeight="1">
      <c r="A976" s="113"/>
    </row>
    <row r="977" spans="1:1" ht="12" hidden="1" customHeight="1">
      <c r="A977" s="113"/>
    </row>
    <row r="978" spans="1:1" ht="12" hidden="1" customHeight="1">
      <c r="A978" s="113"/>
    </row>
    <row r="979" spans="1:1" ht="12" hidden="1" customHeight="1">
      <c r="A979" s="113"/>
    </row>
    <row r="980" spans="1:1" ht="12" hidden="1" customHeight="1">
      <c r="A980" s="113"/>
    </row>
    <row r="981" spans="1:1" ht="12" hidden="1" customHeight="1">
      <c r="A981" s="113"/>
    </row>
    <row r="982" spans="1:1" ht="12" hidden="1" customHeight="1">
      <c r="A982" s="113"/>
    </row>
    <row r="983" spans="1:1" ht="12" hidden="1" customHeight="1">
      <c r="A983" s="113"/>
    </row>
    <row r="984" spans="1:1" ht="12" hidden="1" customHeight="1">
      <c r="A984" s="113"/>
    </row>
    <row r="985" spans="1:1" ht="12" hidden="1" customHeight="1">
      <c r="A985" s="113"/>
    </row>
    <row r="986" spans="1:1" ht="12" hidden="1" customHeight="1">
      <c r="A986" s="113"/>
    </row>
    <row r="987" spans="1:1" ht="12" hidden="1" customHeight="1">
      <c r="A987" s="113"/>
    </row>
    <row r="988" spans="1:1" ht="12" hidden="1" customHeight="1">
      <c r="A988" s="113"/>
    </row>
    <row r="989" spans="1:1" ht="12" hidden="1" customHeight="1">
      <c r="A989" s="113"/>
    </row>
    <row r="990" spans="1:1" ht="12" hidden="1" customHeight="1">
      <c r="A990" s="113"/>
    </row>
    <row r="991" spans="1:1" ht="12" hidden="1" customHeight="1">
      <c r="A991" s="113"/>
    </row>
    <row r="992" spans="1:1" ht="12" hidden="1" customHeight="1">
      <c r="A992" s="113"/>
    </row>
    <row r="993" spans="1:1" ht="12" hidden="1" customHeight="1">
      <c r="A993" s="113"/>
    </row>
    <row r="994" spans="1:1" ht="12" hidden="1" customHeight="1">
      <c r="A994" s="113"/>
    </row>
    <row r="995" spans="1:1" ht="12" hidden="1" customHeight="1">
      <c r="A995" s="113"/>
    </row>
    <row r="996" spans="1:1" ht="12" hidden="1" customHeight="1">
      <c r="A996" s="113"/>
    </row>
    <row r="997" spans="1:1" ht="12" hidden="1" customHeight="1">
      <c r="A997" s="113"/>
    </row>
    <row r="998" spans="1:1" ht="12" hidden="1" customHeight="1">
      <c r="A998" s="113"/>
    </row>
    <row r="999" spans="1:1" ht="12" hidden="1" customHeight="1">
      <c r="A999" s="113"/>
    </row>
    <row r="1000" spans="1:1" ht="12" hidden="1" customHeight="1">
      <c r="A1000" s="113"/>
    </row>
    <row r="1001" spans="1:1" ht="12" hidden="1" customHeight="1">
      <c r="A1001" s="113"/>
    </row>
    <row r="1002" spans="1:1" ht="12" hidden="1" customHeight="1">
      <c r="A1002" s="113"/>
    </row>
    <row r="1003" spans="1:1" ht="12" hidden="1" customHeight="1">
      <c r="A1003" s="113"/>
    </row>
    <row r="1004" spans="1:1" ht="12" hidden="1" customHeight="1">
      <c r="A1004" s="113"/>
    </row>
    <row r="1005" spans="1:1" ht="12" hidden="1" customHeight="1">
      <c r="A1005" s="113"/>
    </row>
    <row r="1006" spans="1:1" ht="12" hidden="1" customHeight="1">
      <c r="A1006" s="113"/>
    </row>
    <row r="1007" spans="1:1" ht="12" hidden="1" customHeight="1">
      <c r="A1007" s="113"/>
    </row>
    <row r="1008" spans="1:1" ht="12" hidden="1" customHeight="1">
      <c r="A1008" s="113"/>
    </row>
    <row r="1009" spans="1:1" ht="12" hidden="1" customHeight="1">
      <c r="A1009" s="113"/>
    </row>
    <row r="1010" spans="1:1" ht="12" hidden="1" customHeight="1">
      <c r="A1010" s="113"/>
    </row>
    <row r="1011" spans="1:1" ht="12" hidden="1" customHeight="1">
      <c r="A1011" s="113"/>
    </row>
    <row r="1012" spans="1:1" ht="12" hidden="1" customHeight="1">
      <c r="A1012" s="113"/>
    </row>
    <row r="1013" spans="1:1" ht="12" hidden="1" customHeight="1">
      <c r="A1013" s="113"/>
    </row>
    <row r="1014" spans="1:1" ht="12" hidden="1" customHeight="1">
      <c r="A1014" s="113"/>
    </row>
    <row r="1015" spans="1:1" ht="12" hidden="1" customHeight="1">
      <c r="A1015" s="113"/>
    </row>
    <row r="1016" spans="1:1" ht="12" hidden="1" customHeight="1">
      <c r="A1016" s="113"/>
    </row>
    <row r="1017" spans="1:1" ht="12" hidden="1" customHeight="1">
      <c r="A1017" s="113"/>
    </row>
    <row r="1018" spans="1:1" ht="12" hidden="1" customHeight="1">
      <c r="A1018" s="113"/>
    </row>
    <row r="1019" spans="1:1" ht="12" hidden="1" customHeight="1">
      <c r="A1019" s="113"/>
    </row>
    <row r="1020" spans="1:1" ht="12" hidden="1" customHeight="1">
      <c r="A1020" s="113"/>
    </row>
    <row r="1021" spans="1:1" ht="12" hidden="1" customHeight="1">
      <c r="A1021" s="113"/>
    </row>
    <row r="1022" spans="1:1" ht="12" hidden="1" customHeight="1">
      <c r="A1022" s="113"/>
    </row>
    <row r="1023" spans="1:1" ht="12" hidden="1" customHeight="1">
      <c r="A1023" s="113"/>
    </row>
    <row r="1024" spans="1:1" ht="12" hidden="1" customHeight="1">
      <c r="A1024" s="113"/>
    </row>
    <row r="1025" spans="1:1" ht="12" hidden="1" customHeight="1">
      <c r="A1025" s="113"/>
    </row>
    <row r="1026" spans="1:1" ht="12" hidden="1" customHeight="1">
      <c r="A1026" s="113"/>
    </row>
    <row r="1027" spans="1:1" ht="12" hidden="1" customHeight="1">
      <c r="A1027" s="113"/>
    </row>
    <row r="1028" spans="1:1" ht="12" hidden="1" customHeight="1">
      <c r="A1028" s="113"/>
    </row>
    <row r="1029" spans="1:1" ht="12" hidden="1" customHeight="1">
      <c r="A1029" s="113"/>
    </row>
    <row r="1030" spans="1:1" ht="12" hidden="1" customHeight="1">
      <c r="A1030" s="113"/>
    </row>
    <row r="1031" spans="1:1" ht="12" hidden="1" customHeight="1">
      <c r="A1031" s="113"/>
    </row>
    <row r="1032" spans="1:1" ht="12" hidden="1" customHeight="1">
      <c r="A1032" s="113"/>
    </row>
    <row r="1033" spans="1:1" ht="12" hidden="1" customHeight="1">
      <c r="A1033" s="113"/>
    </row>
    <row r="1034" spans="1:1" ht="12" hidden="1" customHeight="1">
      <c r="A1034" s="113"/>
    </row>
    <row r="1035" spans="1:1" ht="12" hidden="1" customHeight="1">
      <c r="A1035" s="113"/>
    </row>
    <row r="1036" spans="1:1" ht="12" hidden="1" customHeight="1">
      <c r="A1036" s="113"/>
    </row>
    <row r="1037" spans="1:1" ht="12" hidden="1" customHeight="1">
      <c r="A1037" s="113"/>
    </row>
    <row r="1038" spans="1:1" ht="12" hidden="1" customHeight="1">
      <c r="A1038" s="113"/>
    </row>
    <row r="1039" spans="1:1" ht="12" hidden="1" customHeight="1">
      <c r="A1039" s="113"/>
    </row>
    <row r="1040" spans="1:1" ht="12" hidden="1" customHeight="1">
      <c r="A1040" s="113"/>
    </row>
    <row r="1041" spans="1:1" ht="12" hidden="1" customHeight="1">
      <c r="A1041" s="113"/>
    </row>
    <row r="1042" spans="1:1" ht="12" hidden="1" customHeight="1">
      <c r="A1042" s="113"/>
    </row>
    <row r="1043" spans="1:1" ht="12" hidden="1" customHeight="1">
      <c r="A1043" s="113"/>
    </row>
    <row r="1044" spans="1:1" ht="12" hidden="1" customHeight="1">
      <c r="A1044" s="113"/>
    </row>
    <row r="1045" spans="1:1" ht="12" hidden="1" customHeight="1">
      <c r="A1045" s="113"/>
    </row>
    <row r="1046" spans="1:1" ht="12" hidden="1" customHeight="1">
      <c r="A1046" s="113"/>
    </row>
    <row r="1047" spans="1:1" ht="12" hidden="1" customHeight="1">
      <c r="A1047" s="113"/>
    </row>
    <row r="1048" spans="1:1" ht="12" hidden="1" customHeight="1">
      <c r="A1048" s="113"/>
    </row>
    <row r="1049" spans="1:1" ht="12" hidden="1" customHeight="1">
      <c r="A1049" s="113"/>
    </row>
    <row r="1050" spans="1:1" ht="12" hidden="1" customHeight="1">
      <c r="A1050" s="113"/>
    </row>
    <row r="1051" spans="1:1" ht="12" hidden="1" customHeight="1">
      <c r="A1051" s="113"/>
    </row>
    <row r="1052" spans="1:1" ht="12" hidden="1" customHeight="1">
      <c r="A1052" s="113"/>
    </row>
    <row r="1053" spans="1:1" ht="12" hidden="1" customHeight="1">
      <c r="A1053" s="113"/>
    </row>
    <row r="1054" spans="1:1" ht="12" hidden="1" customHeight="1">
      <c r="A1054" s="113"/>
    </row>
    <row r="1055" spans="1:1" ht="12" hidden="1" customHeight="1">
      <c r="A1055" s="113"/>
    </row>
    <row r="1056" spans="1:1" ht="12" hidden="1" customHeight="1">
      <c r="A1056" s="113"/>
    </row>
    <row r="1057" spans="1:1" ht="12" hidden="1" customHeight="1">
      <c r="A1057" s="113"/>
    </row>
    <row r="1058" spans="1:1" ht="12" hidden="1" customHeight="1">
      <c r="A1058" s="113"/>
    </row>
    <row r="1059" spans="1:1" ht="12" hidden="1" customHeight="1">
      <c r="A1059" s="113"/>
    </row>
    <row r="1060" spans="1:1" ht="12" hidden="1" customHeight="1">
      <c r="A1060" s="113"/>
    </row>
    <row r="1061" spans="1:1" ht="12" hidden="1" customHeight="1">
      <c r="A1061" s="113"/>
    </row>
    <row r="1062" spans="1:1" ht="12" hidden="1" customHeight="1">
      <c r="A1062" s="113"/>
    </row>
    <row r="1063" spans="1:1" ht="12" hidden="1" customHeight="1">
      <c r="A1063" s="113"/>
    </row>
    <row r="1064" spans="1:1" ht="12" hidden="1" customHeight="1">
      <c r="A1064" s="113"/>
    </row>
    <row r="1065" spans="1:1" ht="12" hidden="1" customHeight="1">
      <c r="A1065" s="113"/>
    </row>
    <row r="1066" spans="1:1" ht="12" hidden="1" customHeight="1">
      <c r="A1066" s="113"/>
    </row>
    <row r="1067" spans="1:1" ht="12" hidden="1" customHeight="1">
      <c r="A1067" s="113"/>
    </row>
    <row r="1068" spans="1:1" ht="12" hidden="1" customHeight="1">
      <c r="A1068" s="113"/>
    </row>
    <row r="1069" spans="1:1" ht="12" hidden="1" customHeight="1">
      <c r="A1069" s="113"/>
    </row>
    <row r="1070" spans="1:1" ht="12" hidden="1" customHeight="1">
      <c r="A1070" s="113"/>
    </row>
    <row r="1071" spans="1:1" ht="12" hidden="1" customHeight="1">
      <c r="A1071" s="113"/>
    </row>
    <row r="1072" spans="1:1" ht="12" hidden="1" customHeight="1">
      <c r="A1072" s="113"/>
    </row>
    <row r="1073" spans="1:1" ht="12" hidden="1" customHeight="1">
      <c r="A1073" s="113"/>
    </row>
    <row r="1074" spans="1:1" ht="12" hidden="1" customHeight="1">
      <c r="A1074" s="113"/>
    </row>
    <row r="1075" spans="1:1" ht="12" hidden="1" customHeight="1">
      <c r="A1075" s="113"/>
    </row>
    <row r="1076" spans="1:1" ht="12" hidden="1" customHeight="1">
      <c r="A1076" s="113"/>
    </row>
    <row r="1077" spans="1:1" ht="12" hidden="1" customHeight="1">
      <c r="A1077" s="113"/>
    </row>
    <row r="1078" spans="1:1" ht="12" hidden="1" customHeight="1">
      <c r="A1078" s="113"/>
    </row>
    <row r="1079" spans="1:1" ht="12" hidden="1" customHeight="1">
      <c r="A1079" s="113"/>
    </row>
    <row r="1080" spans="1:1" ht="12" hidden="1" customHeight="1">
      <c r="A1080" s="113"/>
    </row>
    <row r="1081" spans="1:1" ht="12" hidden="1" customHeight="1">
      <c r="A1081" s="113"/>
    </row>
    <row r="1082" spans="1:1" ht="12" hidden="1" customHeight="1">
      <c r="A1082" s="113"/>
    </row>
    <row r="1083" spans="1:1" ht="12" hidden="1" customHeight="1">
      <c r="A1083" s="113"/>
    </row>
    <row r="1084" spans="1:1" ht="12" hidden="1" customHeight="1">
      <c r="A1084" s="113"/>
    </row>
    <row r="1085" spans="1:1" ht="12" hidden="1" customHeight="1">
      <c r="A1085" s="113"/>
    </row>
    <row r="1086" spans="1:1" ht="12" hidden="1" customHeight="1">
      <c r="A1086" s="113"/>
    </row>
    <row r="1087" spans="1:1" ht="12" hidden="1" customHeight="1">
      <c r="A1087" s="113"/>
    </row>
    <row r="1088" spans="1:1" ht="12" hidden="1" customHeight="1">
      <c r="A1088" s="113"/>
    </row>
    <row r="1089" spans="1:1" ht="12" hidden="1" customHeight="1">
      <c r="A1089" s="113"/>
    </row>
    <row r="1090" spans="1:1" ht="12" hidden="1" customHeight="1">
      <c r="A1090" s="113"/>
    </row>
    <row r="1091" spans="1:1" ht="12" hidden="1" customHeight="1">
      <c r="A1091" s="113"/>
    </row>
    <row r="1092" spans="1:1" ht="12" hidden="1" customHeight="1">
      <c r="A1092" s="113"/>
    </row>
    <row r="1093" spans="1:1" ht="12" hidden="1" customHeight="1">
      <c r="A1093" s="113"/>
    </row>
    <row r="1094" spans="1:1" ht="12" hidden="1" customHeight="1">
      <c r="A1094" s="113"/>
    </row>
    <row r="1095" spans="1:1" ht="12" hidden="1" customHeight="1">
      <c r="A1095" s="113"/>
    </row>
    <row r="1096" spans="1:1" ht="12" hidden="1" customHeight="1">
      <c r="A1096" s="113"/>
    </row>
    <row r="1097" spans="1:1" ht="12" hidden="1" customHeight="1">
      <c r="A1097" s="113"/>
    </row>
    <row r="1098" spans="1:1" ht="12" hidden="1" customHeight="1">
      <c r="A1098" s="113"/>
    </row>
    <row r="1099" spans="1:1" ht="12" hidden="1" customHeight="1">
      <c r="A1099" s="113"/>
    </row>
    <row r="1100" spans="1:1" ht="12" hidden="1" customHeight="1">
      <c r="A1100" s="113"/>
    </row>
    <row r="1101" spans="1:1" ht="12" hidden="1" customHeight="1">
      <c r="A1101" s="113"/>
    </row>
    <row r="1102" spans="1:1" ht="12" hidden="1" customHeight="1">
      <c r="A1102" s="113"/>
    </row>
    <row r="1103" spans="1:1" ht="12" hidden="1" customHeight="1">
      <c r="A1103" s="113"/>
    </row>
    <row r="1104" spans="1:1" ht="12" hidden="1" customHeight="1">
      <c r="A1104" s="113"/>
    </row>
    <row r="1105" spans="1:1" ht="12" hidden="1" customHeight="1">
      <c r="A1105" s="113"/>
    </row>
    <row r="1106" spans="1:1" ht="12" hidden="1" customHeight="1">
      <c r="A1106" s="113"/>
    </row>
    <row r="1107" spans="1:1" ht="12" hidden="1" customHeight="1">
      <c r="A1107" s="113"/>
    </row>
    <row r="1108" spans="1:1" ht="12" hidden="1" customHeight="1">
      <c r="A1108" s="113"/>
    </row>
    <row r="1109" spans="1:1" ht="12" hidden="1" customHeight="1">
      <c r="A1109" s="113"/>
    </row>
    <row r="1110" spans="1:1" ht="12" hidden="1" customHeight="1">
      <c r="A1110" s="113"/>
    </row>
    <row r="1111" spans="1:1" ht="12" hidden="1" customHeight="1">
      <c r="A1111" s="113"/>
    </row>
    <row r="1112" spans="1:1" ht="12" hidden="1" customHeight="1">
      <c r="A1112" s="113"/>
    </row>
    <row r="1113" spans="1:1" ht="12" hidden="1" customHeight="1">
      <c r="A1113" s="113"/>
    </row>
    <row r="1114" spans="1:1" ht="12" hidden="1" customHeight="1">
      <c r="A1114" s="113"/>
    </row>
    <row r="1115" spans="1:1" ht="12" hidden="1" customHeight="1">
      <c r="A1115" s="113"/>
    </row>
    <row r="1116" spans="1:1" ht="12" hidden="1" customHeight="1">
      <c r="A1116" s="113"/>
    </row>
    <row r="1117" spans="1:1" ht="12" hidden="1" customHeight="1">
      <c r="A1117" s="113"/>
    </row>
    <row r="1118" spans="1:1" ht="12" hidden="1" customHeight="1">
      <c r="A1118" s="113"/>
    </row>
    <row r="1119" spans="1:1" ht="12" hidden="1" customHeight="1">
      <c r="A1119" s="113"/>
    </row>
    <row r="1120" spans="1:1" ht="12" hidden="1" customHeight="1">
      <c r="A1120" s="113"/>
    </row>
    <row r="1121" spans="1:1" ht="12" hidden="1" customHeight="1">
      <c r="A1121" s="113"/>
    </row>
    <row r="1122" spans="1:1" ht="12" hidden="1" customHeight="1">
      <c r="A1122" s="113"/>
    </row>
    <row r="1123" spans="1:1" ht="12" hidden="1" customHeight="1">
      <c r="A1123" s="113"/>
    </row>
    <row r="1124" spans="1:1" ht="12" hidden="1" customHeight="1">
      <c r="A1124" s="113"/>
    </row>
    <row r="1125" spans="1:1" ht="12" hidden="1" customHeight="1">
      <c r="A1125" s="113"/>
    </row>
    <row r="1126" spans="1:1" ht="12" hidden="1" customHeight="1">
      <c r="A1126" s="113"/>
    </row>
    <row r="1127" spans="1:1" ht="12" hidden="1" customHeight="1">
      <c r="A1127" s="113"/>
    </row>
    <row r="1128" spans="1:1" ht="12" hidden="1" customHeight="1">
      <c r="A1128" s="113"/>
    </row>
    <row r="1129" spans="1:1" ht="12" hidden="1" customHeight="1">
      <c r="A1129" s="113"/>
    </row>
    <row r="1130" spans="1:1" ht="12" hidden="1" customHeight="1">
      <c r="A1130" s="113"/>
    </row>
    <row r="1131" spans="1:1" ht="12" hidden="1" customHeight="1">
      <c r="A1131" s="113"/>
    </row>
    <row r="1132" spans="1:1" ht="12" hidden="1" customHeight="1">
      <c r="A1132" s="113"/>
    </row>
    <row r="1133" spans="1:1" ht="12" hidden="1" customHeight="1">
      <c r="A1133" s="113"/>
    </row>
    <row r="1134" spans="1:1" ht="12" hidden="1" customHeight="1">
      <c r="A1134" s="113"/>
    </row>
    <row r="1135" spans="1:1" ht="12" hidden="1" customHeight="1">
      <c r="A1135" s="113"/>
    </row>
    <row r="1136" spans="1:1" ht="12" hidden="1" customHeight="1">
      <c r="A1136" s="113"/>
    </row>
    <row r="1137" spans="1:1" ht="12" hidden="1" customHeight="1">
      <c r="A1137" s="113"/>
    </row>
    <row r="1138" spans="1:1" ht="12" hidden="1" customHeight="1">
      <c r="A1138" s="113"/>
    </row>
    <row r="1139" spans="1:1" ht="12" hidden="1" customHeight="1">
      <c r="A1139" s="113"/>
    </row>
    <row r="1140" spans="1:1" ht="12" hidden="1" customHeight="1">
      <c r="A1140" s="113"/>
    </row>
    <row r="1141" spans="1:1" ht="12" hidden="1" customHeight="1">
      <c r="A1141" s="113"/>
    </row>
    <row r="1142" spans="1:1" ht="12" hidden="1" customHeight="1">
      <c r="A1142" s="113"/>
    </row>
    <row r="1143" spans="1:1" ht="12" hidden="1" customHeight="1">
      <c r="A1143" s="113"/>
    </row>
    <row r="1144" spans="1:1" ht="12" hidden="1" customHeight="1">
      <c r="A1144" s="113"/>
    </row>
    <row r="1145" spans="1:1" ht="12" hidden="1" customHeight="1">
      <c r="A1145" s="113"/>
    </row>
    <row r="1146" spans="1:1" ht="12" hidden="1" customHeight="1">
      <c r="A1146" s="113"/>
    </row>
    <row r="1147" spans="1:1" ht="12" hidden="1" customHeight="1">
      <c r="A1147" s="113"/>
    </row>
    <row r="1148" spans="1:1" ht="12" hidden="1" customHeight="1">
      <c r="A1148" s="113"/>
    </row>
    <row r="1149" spans="1:1" ht="12" hidden="1" customHeight="1">
      <c r="A1149" s="113"/>
    </row>
    <row r="1150" spans="1:1" ht="12" hidden="1" customHeight="1">
      <c r="A1150" s="113"/>
    </row>
    <row r="1151" spans="1:1" ht="12" hidden="1" customHeight="1">
      <c r="A1151" s="113"/>
    </row>
    <row r="1152" spans="1:1" ht="12" hidden="1" customHeight="1">
      <c r="A1152" s="113"/>
    </row>
    <row r="1153" spans="1:1" ht="12" hidden="1" customHeight="1">
      <c r="A1153" s="113"/>
    </row>
    <row r="1154" spans="1:1" ht="12" hidden="1" customHeight="1">
      <c r="A1154" s="113"/>
    </row>
    <row r="1155" spans="1:1" ht="12" hidden="1" customHeight="1">
      <c r="A1155" s="113"/>
    </row>
    <row r="1156" spans="1:1" ht="12" hidden="1" customHeight="1">
      <c r="A1156" s="113"/>
    </row>
    <row r="1157" spans="1:1" ht="12" hidden="1" customHeight="1">
      <c r="A1157" s="113"/>
    </row>
    <row r="1158" spans="1:1" ht="12" hidden="1" customHeight="1">
      <c r="A1158" s="113"/>
    </row>
    <row r="1159" spans="1:1" ht="12" hidden="1" customHeight="1">
      <c r="A1159" s="113"/>
    </row>
    <row r="1160" spans="1:1" ht="12" hidden="1" customHeight="1">
      <c r="A1160" s="113"/>
    </row>
    <row r="1161" spans="1:1" ht="12" hidden="1" customHeight="1">
      <c r="A1161" s="113"/>
    </row>
    <row r="1162" spans="1:1" ht="12" hidden="1" customHeight="1">
      <c r="A1162" s="113"/>
    </row>
    <row r="1163" spans="1:1" ht="12" hidden="1" customHeight="1">
      <c r="A1163" s="113"/>
    </row>
    <row r="1164" spans="1:1" ht="12" hidden="1" customHeight="1">
      <c r="A1164" s="113"/>
    </row>
    <row r="1165" spans="1:1" ht="12" hidden="1" customHeight="1">
      <c r="A1165" s="113"/>
    </row>
    <row r="1166" spans="1:1" ht="12" hidden="1" customHeight="1">
      <c r="A1166" s="113"/>
    </row>
    <row r="1167" spans="1:1" ht="12" hidden="1" customHeight="1">
      <c r="A1167" s="113"/>
    </row>
    <row r="1168" spans="1:1" ht="12" hidden="1" customHeight="1">
      <c r="A1168" s="113"/>
    </row>
    <row r="1169" spans="1:1" ht="12" hidden="1" customHeight="1">
      <c r="A1169" s="113"/>
    </row>
    <row r="1170" spans="1:1" ht="12" hidden="1" customHeight="1">
      <c r="A1170" s="113"/>
    </row>
    <row r="1171" spans="1:1" ht="12" hidden="1" customHeight="1">
      <c r="A1171" s="113"/>
    </row>
    <row r="1172" spans="1:1" ht="12" hidden="1" customHeight="1">
      <c r="A1172" s="113"/>
    </row>
    <row r="1173" spans="1:1" ht="12" hidden="1" customHeight="1">
      <c r="A1173" s="113"/>
    </row>
    <row r="1174" spans="1:1" ht="12" hidden="1" customHeight="1">
      <c r="A1174" s="113"/>
    </row>
    <row r="1175" spans="1:1" ht="12" hidden="1" customHeight="1">
      <c r="A1175" s="113"/>
    </row>
    <row r="1176" spans="1:1" ht="12" hidden="1" customHeight="1">
      <c r="A1176" s="113"/>
    </row>
    <row r="1177" spans="1:1" ht="12" hidden="1" customHeight="1">
      <c r="A1177" s="113"/>
    </row>
    <row r="1178" spans="1:1" ht="12" hidden="1" customHeight="1">
      <c r="A1178" s="113"/>
    </row>
    <row r="1179" spans="1:1" ht="12" hidden="1" customHeight="1">
      <c r="A1179" s="113"/>
    </row>
    <row r="1180" spans="1:1" ht="12" hidden="1" customHeight="1">
      <c r="A1180" s="113"/>
    </row>
    <row r="1181" spans="1:1" ht="12" hidden="1" customHeight="1">
      <c r="A1181" s="113"/>
    </row>
    <row r="1182" spans="1:1" ht="12" hidden="1" customHeight="1">
      <c r="A1182" s="113"/>
    </row>
    <row r="1183" spans="1:1" ht="12" hidden="1" customHeight="1">
      <c r="A1183" s="113"/>
    </row>
    <row r="1184" spans="1:1" ht="12" hidden="1" customHeight="1">
      <c r="A1184" s="113"/>
    </row>
    <row r="1185" spans="1:1" ht="12" hidden="1" customHeight="1">
      <c r="A1185" s="113"/>
    </row>
    <row r="1186" spans="1:1" ht="12" hidden="1" customHeight="1">
      <c r="A1186" s="113"/>
    </row>
    <row r="1187" spans="1:1" ht="12" hidden="1" customHeight="1">
      <c r="A1187" s="113"/>
    </row>
    <row r="1188" spans="1:1" ht="12" hidden="1" customHeight="1">
      <c r="A1188" s="113"/>
    </row>
    <row r="1189" spans="1:1" ht="12" hidden="1" customHeight="1">
      <c r="A1189" s="113"/>
    </row>
    <row r="1190" spans="1:1" ht="12" hidden="1" customHeight="1">
      <c r="A1190" s="113"/>
    </row>
    <row r="1191" spans="1:1" ht="12" hidden="1" customHeight="1">
      <c r="A1191" s="113"/>
    </row>
    <row r="1192" spans="1:1" ht="12" hidden="1" customHeight="1">
      <c r="A1192" s="113"/>
    </row>
    <row r="1193" spans="1:1" ht="12" hidden="1" customHeight="1">
      <c r="A1193" s="113"/>
    </row>
    <row r="1194" spans="1:1" ht="12" hidden="1" customHeight="1">
      <c r="A1194" s="113"/>
    </row>
    <row r="1195" spans="1:1" ht="12" hidden="1" customHeight="1">
      <c r="A1195" s="113"/>
    </row>
    <row r="1196" spans="1:1" ht="12" hidden="1" customHeight="1">
      <c r="A1196" s="113"/>
    </row>
    <row r="1197" spans="1:1" ht="12" hidden="1" customHeight="1">
      <c r="A1197" s="113"/>
    </row>
    <row r="1198" spans="1:1" ht="12" hidden="1" customHeight="1">
      <c r="A1198" s="113"/>
    </row>
    <row r="1199" spans="1:1" ht="12" hidden="1" customHeight="1">
      <c r="A1199" s="113"/>
    </row>
    <row r="1200" spans="1:1" ht="12" hidden="1" customHeight="1">
      <c r="A1200" s="113"/>
    </row>
    <row r="1201" spans="1:1" ht="12" hidden="1" customHeight="1">
      <c r="A1201" s="113"/>
    </row>
    <row r="1202" spans="1:1" ht="12" hidden="1" customHeight="1">
      <c r="A1202" s="113"/>
    </row>
    <row r="1203" spans="1:1" ht="12" hidden="1" customHeight="1">
      <c r="A1203" s="113"/>
    </row>
    <row r="1204" spans="1:1" ht="12" hidden="1" customHeight="1">
      <c r="A1204" s="113"/>
    </row>
    <row r="1205" spans="1:1" ht="12" hidden="1" customHeight="1">
      <c r="A1205" s="113"/>
    </row>
    <row r="1206" spans="1:1" ht="12" hidden="1" customHeight="1">
      <c r="A1206" s="113"/>
    </row>
    <row r="1207" spans="1:1" ht="12" hidden="1" customHeight="1">
      <c r="A1207" s="113"/>
    </row>
    <row r="1208" spans="1:1" ht="12" hidden="1" customHeight="1">
      <c r="A1208" s="113"/>
    </row>
    <row r="1209" spans="1:1" ht="12" hidden="1" customHeight="1">
      <c r="A1209" s="113"/>
    </row>
    <row r="1210" spans="1:1" ht="12" hidden="1" customHeight="1">
      <c r="A1210" s="113"/>
    </row>
    <row r="1211" spans="1:1" ht="12" hidden="1" customHeight="1">
      <c r="A1211" s="113"/>
    </row>
    <row r="1212" spans="1:1" ht="12" hidden="1" customHeight="1">
      <c r="A1212" s="113"/>
    </row>
    <row r="1213" spans="1:1" ht="12" hidden="1" customHeight="1">
      <c r="A1213" s="113"/>
    </row>
    <row r="1214" spans="1:1" ht="12" hidden="1" customHeight="1">
      <c r="A1214" s="113"/>
    </row>
    <row r="1215" spans="1:1" ht="12" hidden="1" customHeight="1">
      <c r="A1215" s="113"/>
    </row>
    <row r="1216" spans="1:1" ht="12" hidden="1" customHeight="1">
      <c r="A1216" s="113"/>
    </row>
    <row r="1217" spans="1:1" ht="12" hidden="1" customHeight="1">
      <c r="A1217" s="113"/>
    </row>
    <row r="1218" spans="1:1" ht="12" hidden="1" customHeight="1">
      <c r="A1218" s="113"/>
    </row>
    <row r="1219" spans="1:1" ht="12" hidden="1" customHeight="1">
      <c r="A1219" s="113"/>
    </row>
    <row r="1220" spans="1:1" ht="12" hidden="1" customHeight="1">
      <c r="A1220" s="113"/>
    </row>
    <row r="1221" spans="1:1" ht="12" hidden="1" customHeight="1">
      <c r="A1221" s="113"/>
    </row>
    <row r="1222" spans="1:1" ht="12" hidden="1" customHeight="1">
      <c r="A1222" s="113"/>
    </row>
    <row r="1223" spans="1:1" ht="12" hidden="1" customHeight="1">
      <c r="A1223" s="113"/>
    </row>
    <row r="1224" spans="1:1" ht="12" hidden="1" customHeight="1">
      <c r="A1224" s="113"/>
    </row>
    <row r="1225" spans="1:1" ht="12" hidden="1" customHeight="1">
      <c r="A1225" s="113"/>
    </row>
    <row r="1226" spans="1:1" ht="12" hidden="1" customHeight="1">
      <c r="A1226" s="113"/>
    </row>
    <row r="1227" spans="1:1" ht="12" hidden="1" customHeight="1">
      <c r="A1227" s="113"/>
    </row>
    <row r="1228" spans="1:1" ht="12" hidden="1" customHeight="1">
      <c r="A1228" s="113"/>
    </row>
    <row r="1229" spans="1:1" ht="12" hidden="1" customHeight="1">
      <c r="A1229" s="113"/>
    </row>
    <row r="1230" spans="1:1" ht="12" hidden="1" customHeight="1">
      <c r="A1230" s="113"/>
    </row>
    <row r="1231" spans="1:1" ht="12" hidden="1" customHeight="1">
      <c r="A1231" s="113"/>
    </row>
    <row r="1232" spans="1:1" ht="12" hidden="1" customHeight="1">
      <c r="A1232" s="113"/>
    </row>
    <row r="1233" spans="1:1" ht="12" hidden="1" customHeight="1">
      <c r="A1233" s="113"/>
    </row>
    <row r="1234" spans="1:1" ht="12" hidden="1" customHeight="1">
      <c r="A1234" s="113"/>
    </row>
    <row r="1235" spans="1:1" ht="12" hidden="1" customHeight="1">
      <c r="A1235" s="113"/>
    </row>
    <row r="1236" spans="1:1" ht="12" hidden="1" customHeight="1">
      <c r="A1236" s="113"/>
    </row>
    <row r="1237" spans="1:1" ht="12" hidden="1" customHeight="1">
      <c r="A1237" s="113"/>
    </row>
    <row r="1238" spans="1:1" ht="12" hidden="1" customHeight="1">
      <c r="A1238" s="113"/>
    </row>
    <row r="1239" spans="1:1" ht="12" hidden="1" customHeight="1">
      <c r="A1239" s="113"/>
    </row>
    <row r="1240" spans="1:1" ht="12" hidden="1" customHeight="1">
      <c r="A1240" s="113"/>
    </row>
    <row r="1241" spans="1:1" ht="12" hidden="1" customHeight="1">
      <c r="A1241" s="113"/>
    </row>
    <row r="1242" spans="1:1" ht="12" hidden="1" customHeight="1">
      <c r="A1242" s="113"/>
    </row>
    <row r="1243" spans="1:1" ht="12" hidden="1" customHeight="1">
      <c r="A1243" s="113"/>
    </row>
    <row r="1244" spans="1:1" ht="12" hidden="1" customHeight="1">
      <c r="A1244" s="113"/>
    </row>
    <row r="1245" spans="1:1" ht="12" hidden="1" customHeight="1">
      <c r="A1245" s="113"/>
    </row>
    <row r="1246" spans="1:1" ht="12" hidden="1" customHeight="1">
      <c r="A1246" s="113"/>
    </row>
    <row r="1247" spans="1:1" ht="12" hidden="1" customHeight="1">
      <c r="A1247" s="113"/>
    </row>
    <row r="1248" spans="1:1" ht="12" hidden="1" customHeight="1">
      <c r="A1248" s="113"/>
    </row>
    <row r="1249" spans="1:1" ht="12" hidden="1" customHeight="1">
      <c r="A1249" s="113"/>
    </row>
    <row r="1250" spans="1:1" ht="12" hidden="1" customHeight="1">
      <c r="A1250" s="113"/>
    </row>
    <row r="1251" spans="1:1" ht="12" hidden="1" customHeight="1">
      <c r="A1251" s="113"/>
    </row>
    <row r="1252" spans="1:1" ht="12" hidden="1" customHeight="1">
      <c r="A1252" s="113"/>
    </row>
    <row r="1253" spans="1:1" ht="12" hidden="1" customHeight="1">
      <c r="A1253" s="113"/>
    </row>
    <row r="1254" spans="1:1" ht="12" hidden="1" customHeight="1">
      <c r="A1254" s="113"/>
    </row>
    <row r="1255" spans="1:1" ht="12" hidden="1" customHeight="1">
      <c r="A1255" s="113"/>
    </row>
    <row r="1256" spans="1:1" ht="12" hidden="1" customHeight="1">
      <c r="A1256" s="113"/>
    </row>
    <row r="1257" spans="1:1" ht="12" hidden="1" customHeight="1">
      <c r="A1257" s="113"/>
    </row>
    <row r="1258" spans="1:1" ht="12" hidden="1" customHeight="1">
      <c r="A1258" s="113"/>
    </row>
    <row r="1259" spans="1:1" ht="12" hidden="1" customHeight="1">
      <c r="A1259" s="113"/>
    </row>
    <row r="1260" spans="1:1" ht="12" hidden="1" customHeight="1">
      <c r="A1260" s="113"/>
    </row>
    <row r="1261" spans="1:1" ht="12" hidden="1" customHeight="1">
      <c r="A1261" s="113"/>
    </row>
    <row r="1262" spans="1:1" ht="12" hidden="1" customHeight="1">
      <c r="A1262" s="113"/>
    </row>
    <row r="1263" spans="1:1" ht="12" hidden="1" customHeight="1">
      <c r="A1263" s="113"/>
    </row>
    <row r="1264" spans="1:1" ht="12" hidden="1" customHeight="1">
      <c r="A1264" s="113"/>
    </row>
    <row r="1265" spans="1:1" ht="12" hidden="1" customHeight="1">
      <c r="A1265" s="113"/>
    </row>
    <row r="1266" spans="1:1" ht="12" hidden="1" customHeight="1">
      <c r="A1266" s="113"/>
    </row>
    <row r="1267" spans="1:1" ht="12" hidden="1" customHeight="1">
      <c r="A1267" s="113"/>
    </row>
    <row r="1268" spans="1:1" ht="12" hidden="1" customHeight="1">
      <c r="A1268" s="113"/>
    </row>
    <row r="1269" spans="1:1" ht="12" hidden="1" customHeight="1">
      <c r="A1269" s="113"/>
    </row>
    <row r="1270" spans="1:1" ht="12" hidden="1" customHeight="1">
      <c r="A1270" s="113"/>
    </row>
    <row r="1271" spans="1:1" ht="12" hidden="1" customHeight="1">
      <c r="A1271" s="113"/>
    </row>
    <row r="1272" spans="1:1" ht="12" hidden="1" customHeight="1">
      <c r="A1272" s="113"/>
    </row>
    <row r="1273" spans="1:1" ht="12" hidden="1" customHeight="1">
      <c r="A1273" s="113"/>
    </row>
    <row r="1274" spans="1:1" ht="12" hidden="1" customHeight="1">
      <c r="A1274" s="113"/>
    </row>
    <row r="1275" spans="1:1" ht="12" hidden="1" customHeight="1">
      <c r="A1275" s="113"/>
    </row>
    <row r="1276" spans="1:1" ht="12" hidden="1" customHeight="1">
      <c r="A1276" s="113"/>
    </row>
    <row r="1277" spans="1:1" ht="12" hidden="1" customHeight="1">
      <c r="A1277" s="113"/>
    </row>
    <row r="1278" spans="1:1" ht="12" hidden="1" customHeight="1">
      <c r="A1278" s="113"/>
    </row>
    <row r="1279" spans="1:1" ht="12" hidden="1" customHeight="1">
      <c r="A1279" s="113"/>
    </row>
    <row r="1280" spans="1:1" ht="12" hidden="1" customHeight="1">
      <c r="A1280" s="113"/>
    </row>
    <row r="1281" spans="1:1" ht="12" hidden="1" customHeight="1">
      <c r="A1281" s="113"/>
    </row>
    <row r="1282" spans="1:1" ht="12" hidden="1" customHeight="1">
      <c r="A1282" s="113"/>
    </row>
    <row r="1283" spans="1:1" ht="12" hidden="1" customHeight="1">
      <c r="A1283" s="113"/>
    </row>
    <row r="1284" spans="1:1" ht="12" hidden="1" customHeight="1">
      <c r="A1284" s="113"/>
    </row>
    <row r="1285" spans="1:1" ht="12" hidden="1" customHeight="1">
      <c r="A1285" s="113"/>
    </row>
    <row r="1286" spans="1:1" ht="12" hidden="1" customHeight="1">
      <c r="A1286" s="113"/>
    </row>
    <row r="1287" spans="1:1" ht="12" hidden="1" customHeight="1">
      <c r="A1287" s="113"/>
    </row>
    <row r="1288" spans="1:1" ht="12" hidden="1" customHeight="1">
      <c r="A1288" s="113"/>
    </row>
    <row r="1289" spans="1:1" ht="12" hidden="1" customHeight="1">
      <c r="A1289" s="113"/>
    </row>
    <row r="1290" spans="1:1" ht="12" hidden="1" customHeight="1">
      <c r="A1290" s="113"/>
    </row>
    <row r="1291" spans="1:1" ht="12" hidden="1" customHeight="1">
      <c r="A1291" s="113"/>
    </row>
    <row r="1292" spans="1:1" ht="12" hidden="1" customHeight="1">
      <c r="A1292" s="113"/>
    </row>
    <row r="1293" spans="1:1" ht="12" hidden="1" customHeight="1">
      <c r="A1293" s="113"/>
    </row>
    <row r="1294" spans="1:1" ht="12" hidden="1" customHeight="1">
      <c r="A1294" s="113"/>
    </row>
    <row r="1295" spans="1:1" ht="12" hidden="1" customHeight="1">
      <c r="A1295" s="113"/>
    </row>
    <row r="1296" spans="1:1" ht="12" hidden="1" customHeight="1">
      <c r="A1296" s="113"/>
    </row>
    <row r="1297" spans="1:1" ht="12" hidden="1" customHeight="1">
      <c r="A1297" s="113"/>
    </row>
    <row r="1298" spans="1:1" ht="12" hidden="1" customHeight="1">
      <c r="A1298" s="113"/>
    </row>
    <row r="1299" spans="1:1" ht="12" hidden="1" customHeight="1">
      <c r="A1299" s="113"/>
    </row>
    <row r="1300" spans="1:1" ht="12" hidden="1" customHeight="1">
      <c r="A1300" s="113"/>
    </row>
    <row r="1301" spans="1:1" ht="12" hidden="1" customHeight="1">
      <c r="A1301" s="113"/>
    </row>
    <row r="1302" spans="1:1" ht="12" hidden="1" customHeight="1">
      <c r="A1302" s="113"/>
    </row>
    <row r="1303" spans="1:1" ht="12" hidden="1" customHeight="1">
      <c r="A1303" s="113"/>
    </row>
    <row r="1304" spans="1:1" ht="12" hidden="1" customHeight="1">
      <c r="A1304" s="113"/>
    </row>
    <row r="1305" spans="1:1" ht="12" hidden="1" customHeight="1">
      <c r="A1305" s="113"/>
    </row>
    <row r="1306" spans="1:1" ht="12" hidden="1" customHeight="1">
      <c r="A1306" s="113"/>
    </row>
    <row r="1307" spans="1:1" ht="12" hidden="1" customHeight="1">
      <c r="A1307" s="113"/>
    </row>
    <row r="1308" spans="1:1" ht="12" hidden="1" customHeight="1">
      <c r="A1308" s="113"/>
    </row>
    <row r="1309" spans="1:1" ht="12" hidden="1" customHeight="1">
      <c r="A1309" s="113"/>
    </row>
    <row r="1310" spans="1:1" ht="12" hidden="1" customHeight="1">
      <c r="A1310" s="113"/>
    </row>
    <row r="1311" spans="1:1" ht="12" hidden="1" customHeight="1">
      <c r="A1311" s="113"/>
    </row>
    <row r="1312" spans="1:1" ht="12" hidden="1" customHeight="1">
      <c r="A1312" s="113"/>
    </row>
    <row r="1313" spans="1:1" ht="12" hidden="1" customHeight="1">
      <c r="A1313" s="113"/>
    </row>
    <row r="1314" spans="1:1" ht="12" hidden="1" customHeight="1">
      <c r="A1314" s="113"/>
    </row>
    <row r="1315" spans="1:1" ht="12" hidden="1" customHeight="1">
      <c r="A1315" s="113"/>
    </row>
    <row r="1316" spans="1:1" ht="12" hidden="1" customHeight="1">
      <c r="A1316" s="113"/>
    </row>
    <row r="1317" spans="1:1" ht="12" hidden="1" customHeight="1">
      <c r="A1317" s="113"/>
    </row>
    <row r="1318" spans="1:1" ht="12" hidden="1" customHeight="1">
      <c r="A1318" s="113"/>
    </row>
    <row r="1319" spans="1:1" ht="12" hidden="1" customHeight="1">
      <c r="A1319" s="113"/>
    </row>
    <row r="1320" spans="1:1" ht="12" hidden="1" customHeight="1">
      <c r="A1320" s="113"/>
    </row>
    <row r="1321" spans="1:1" ht="12" hidden="1" customHeight="1">
      <c r="A1321" s="113"/>
    </row>
    <row r="1322" spans="1:1" ht="12" hidden="1" customHeight="1">
      <c r="A1322" s="113"/>
    </row>
    <row r="1323" spans="1:1" ht="12" hidden="1" customHeight="1">
      <c r="A1323" s="113"/>
    </row>
    <row r="1324" spans="1:1" ht="12" hidden="1" customHeight="1">
      <c r="A1324" s="113"/>
    </row>
    <row r="1325" spans="1:1" ht="12" hidden="1" customHeight="1">
      <c r="A1325" s="113"/>
    </row>
    <row r="1326" spans="1:1" ht="12" hidden="1" customHeight="1">
      <c r="A1326" s="113"/>
    </row>
    <row r="1327" spans="1:1" ht="12" hidden="1" customHeight="1">
      <c r="A1327" s="113"/>
    </row>
    <row r="1328" spans="1:1" ht="12" hidden="1" customHeight="1">
      <c r="A1328" s="113"/>
    </row>
    <row r="1329" spans="1:1" ht="12" hidden="1" customHeight="1">
      <c r="A1329" s="113"/>
    </row>
    <row r="1330" spans="1:1" ht="12" hidden="1" customHeight="1">
      <c r="A1330" s="113"/>
    </row>
    <row r="1331" spans="1:1" ht="12" hidden="1" customHeight="1">
      <c r="A1331" s="113"/>
    </row>
    <row r="1332" spans="1:1" ht="12" hidden="1" customHeight="1">
      <c r="A1332" s="113"/>
    </row>
    <row r="1333" spans="1:1" ht="12" hidden="1" customHeight="1">
      <c r="A1333" s="113"/>
    </row>
    <row r="1334" spans="1:1" ht="12" hidden="1" customHeight="1">
      <c r="A1334" s="113"/>
    </row>
    <row r="1335" spans="1:1" ht="12" hidden="1" customHeight="1">
      <c r="A1335" s="113"/>
    </row>
    <row r="1336" spans="1:1" ht="12" hidden="1" customHeight="1">
      <c r="A1336" s="113"/>
    </row>
    <row r="1337" spans="1:1" ht="12" hidden="1" customHeight="1">
      <c r="A1337" s="113"/>
    </row>
    <row r="1338" spans="1:1" ht="12" hidden="1" customHeight="1">
      <c r="A1338" s="113"/>
    </row>
    <row r="1339" spans="1:1" ht="12" hidden="1" customHeight="1">
      <c r="A1339" s="113"/>
    </row>
    <row r="1340" spans="1:1" ht="12" hidden="1" customHeight="1">
      <c r="A1340" s="113"/>
    </row>
    <row r="1341" spans="1:1" ht="12" hidden="1" customHeight="1">
      <c r="A1341" s="113"/>
    </row>
    <row r="1342" spans="1:1" ht="12" hidden="1" customHeight="1">
      <c r="A1342" s="113"/>
    </row>
    <row r="1343" spans="1:1" ht="12" hidden="1" customHeight="1">
      <c r="A1343" s="113"/>
    </row>
    <row r="1344" spans="1:1" ht="12" hidden="1" customHeight="1">
      <c r="A1344" s="113"/>
    </row>
    <row r="1345" spans="1:1" ht="12" hidden="1" customHeight="1">
      <c r="A1345" s="113"/>
    </row>
    <row r="1346" spans="1:1" ht="12" hidden="1" customHeight="1">
      <c r="A1346" s="113"/>
    </row>
    <row r="1347" spans="1:1" ht="12" hidden="1" customHeight="1">
      <c r="A1347" s="113"/>
    </row>
    <row r="1348" spans="1:1" ht="12" hidden="1" customHeight="1">
      <c r="A1348" s="113"/>
    </row>
    <row r="1349" spans="1:1" ht="12" hidden="1" customHeight="1">
      <c r="A1349" s="113"/>
    </row>
    <row r="1350" spans="1:1" ht="12" hidden="1" customHeight="1">
      <c r="A1350" s="113"/>
    </row>
    <row r="1351" spans="1:1" ht="12" hidden="1" customHeight="1">
      <c r="A1351" s="113"/>
    </row>
    <row r="1352" spans="1:1" ht="12" hidden="1" customHeight="1">
      <c r="A1352" s="113"/>
    </row>
    <row r="1353" spans="1:1" ht="12" hidden="1" customHeight="1">
      <c r="A1353" s="113"/>
    </row>
    <row r="1354" spans="1:1" ht="12" hidden="1" customHeight="1">
      <c r="A1354" s="113"/>
    </row>
    <row r="1355" spans="1:1" ht="12" hidden="1" customHeight="1">
      <c r="A1355" s="113"/>
    </row>
    <row r="1356" spans="1:1" ht="12" hidden="1" customHeight="1">
      <c r="A1356" s="113"/>
    </row>
    <row r="1357" spans="1:1" ht="12" hidden="1" customHeight="1">
      <c r="A1357" s="113"/>
    </row>
    <row r="1358" spans="1:1" ht="12" hidden="1" customHeight="1">
      <c r="A1358" s="113"/>
    </row>
    <row r="1359" spans="1:1" ht="12" hidden="1" customHeight="1">
      <c r="A1359" s="113"/>
    </row>
    <row r="1360" spans="1:1" ht="12" hidden="1" customHeight="1">
      <c r="A1360" s="113"/>
    </row>
    <row r="1361" spans="1:1" ht="12" hidden="1" customHeight="1">
      <c r="A1361" s="113"/>
    </row>
    <row r="1362" spans="1:1" ht="12" hidden="1" customHeight="1">
      <c r="A1362" s="113"/>
    </row>
    <row r="1363" spans="1:1" ht="12" hidden="1" customHeight="1">
      <c r="A1363" s="113"/>
    </row>
    <row r="1364" spans="1:1" ht="12" hidden="1" customHeight="1">
      <c r="A1364" s="113"/>
    </row>
    <row r="1365" spans="1:1" ht="12" hidden="1" customHeight="1">
      <c r="A1365" s="113"/>
    </row>
    <row r="1366" spans="1:1" ht="12" hidden="1" customHeight="1">
      <c r="A1366" s="113"/>
    </row>
    <row r="1367" spans="1:1" ht="12" hidden="1" customHeight="1">
      <c r="A1367" s="113"/>
    </row>
    <row r="1368" spans="1:1" ht="12" hidden="1" customHeight="1">
      <c r="A1368" s="113"/>
    </row>
    <row r="1369" spans="1:1" ht="12" hidden="1" customHeight="1">
      <c r="A1369" s="113"/>
    </row>
    <row r="1370" spans="1:1" ht="12" hidden="1" customHeight="1">
      <c r="A1370" s="113"/>
    </row>
    <row r="1371" spans="1:1" ht="12" hidden="1" customHeight="1">
      <c r="A1371" s="113"/>
    </row>
    <row r="1372" spans="1:1" ht="12" hidden="1" customHeight="1">
      <c r="A1372" s="113"/>
    </row>
    <row r="1373" spans="1:1" ht="12" hidden="1" customHeight="1">
      <c r="A1373" s="113"/>
    </row>
    <row r="1374" spans="1:1" ht="12" hidden="1" customHeight="1">
      <c r="A1374" s="113"/>
    </row>
    <row r="1375" spans="1:1" ht="12" hidden="1" customHeight="1">
      <c r="A1375" s="113"/>
    </row>
    <row r="1376" spans="1:1" ht="12" hidden="1" customHeight="1">
      <c r="A1376" s="113"/>
    </row>
    <row r="1377" spans="1:1" ht="12" hidden="1" customHeight="1">
      <c r="A1377" s="113"/>
    </row>
    <row r="1378" spans="1:1" ht="12" hidden="1" customHeight="1">
      <c r="A1378" s="113"/>
    </row>
    <row r="1379" spans="1:1" ht="12" hidden="1" customHeight="1">
      <c r="A1379" s="113"/>
    </row>
    <row r="1380" spans="1:1" ht="12" hidden="1" customHeight="1">
      <c r="A1380" s="113"/>
    </row>
    <row r="1381" spans="1:1" ht="12" hidden="1" customHeight="1">
      <c r="A1381" s="113"/>
    </row>
    <row r="1382" spans="1:1" ht="12" hidden="1" customHeight="1">
      <c r="A1382" s="113"/>
    </row>
    <row r="1383" spans="1:1" ht="12" hidden="1" customHeight="1">
      <c r="A1383" s="113"/>
    </row>
    <row r="1384" spans="1:1" ht="12" hidden="1" customHeight="1">
      <c r="A1384" s="113"/>
    </row>
    <row r="1385" spans="1:1" ht="12" hidden="1" customHeight="1">
      <c r="A1385" s="113"/>
    </row>
    <row r="1386" spans="1:1" ht="12" hidden="1" customHeight="1">
      <c r="A1386" s="113"/>
    </row>
    <row r="1387" spans="1:1" ht="12" hidden="1" customHeight="1">
      <c r="A1387" s="113"/>
    </row>
    <row r="1388" spans="1:1" ht="12" hidden="1" customHeight="1">
      <c r="A1388" s="113"/>
    </row>
    <row r="1389" spans="1:1" ht="12" hidden="1" customHeight="1">
      <c r="A1389" s="113"/>
    </row>
    <row r="1390" spans="1:1" ht="12" hidden="1" customHeight="1">
      <c r="A1390" s="113"/>
    </row>
    <row r="1391" spans="1:1" ht="12" hidden="1" customHeight="1">
      <c r="A1391" s="113"/>
    </row>
    <row r="1392" spans="1:1" ht="12" hidden="1" customHeight="1">
      <c r="A1392" s="113"/>
    </row>
    <row r="1393" spans="1:1" ht="12" hidden="1" customHeight="1">
      <c r="A1393" s="113"/>
    </row>
    <row r="1394" spans="1:1" ht="12" hidden="1" customHeight="1">
      <c r="A1394" s="113"/>
    </row>
    <row r="1395" spans="1:1" ht="12" hidden="1" customHeight="1">
      <c r="A1395" s="113"/>
    </row>
    <row r="1396" spans="1:1" ht="12" hidden="1" customHeight="1">
      <c r="A1396" s="113"/>
    </row>
    <row r="1397" spans="1:1" ht="12" hidden="1" customHeight="1">
      <c r="A1397" s="113"/>
    </row>
    <row r="1398" spans="1:1" ht="12" hidden="1" customHeight="1">
      <c r="A1398" s="113"/>
    </row>
    <row r="1399" spans="1:1" ht="12" hidden="1" customHeight="1">
      <c r="A1399" s="113"/>
    </row>
    <row r="1400" spans="1:1" ht="12" hidden="1" customHeight="1">
      <c r="A1400" s="113"/>
    </row>
    <row r="1401" spans="1:1" ht="12" hidden="1" customHeight="1">
      <c r="A1401" s="113"/>
    </row>
    <row r="1402" spans="1:1" ht="12" hidden="1" customHeight="1">
      <c r="A1402" s="113"/>
    </row>
    <row r="1403" spans="1:1" ht="12" hidden="1" customHeight="1">
      <c r="A1403" s="113"/>
    </row>
    <row r="1404" spans="1:1" ht="12" hidden="1" customHeight="1">
      <c r="A1404" s="113"/>
    </row>
    <row r="1405" spans="1:1" ht="12" hidden="1" customHeight="1">
      <c r="A1405" s="113"/>
    </row>
    <row r="1406" spans="1:1" ht="12" hidden="1" customHeight="1">
      <c r="A1406" s="113"/>
    </row>
    <row r="1407" spans="1:1" ht="12" hidden="1" customHeight="1">
      <c r="A1407" s="113"/>
    </row>
    <row r="1408" spans="1:1" ht="12" hidden="1" customHeight="1">
      <c r="A1408" s="113"/>
    </row>
    <row r="1409" spans="1:1" ht="12" hidden="1" customHeight="1">
      <c r="A1409" s="113"/>
    </row>
    <row r="1410" spans="1:1" ht="12" hidden="1" customHeight="1">
      <c r="A1410" s="113"/>
    </row>
    <row r="1411" spans="1:1" ht="12" hidden="1" customHeight="1">
      <c r="A1411" s="113"/>
    </row>
    <row r="1412" spans="1:1" ht="12" hidden="1" customHeight="1">
      <c r="A1412" s="113"/>
    </row>
    <row r="1413" spans="1:1" ht="12" hidden="1" customHeight="1">
      <c r="A1413" s="113"/>
    </row>
    <row r="1414" spans="1:1" ht="12" hidden="1" customHeight="1">
      <c r="A1414" s="113"/>
    </row>
    <row r="1415" spans="1:1" ht="12" hidden="1" customHeight="1">
      <c r="A1415" s="113"/>
    </row>
    <row r="1416" spans="1:1" ht="12" hidden="1" customHeight="1">
      <c r="A1416" s="113"/>
    </row>
    <row r="1417" spans="1:1" ht="12" hidden="1" customHeight="1">
      <c r="A1417" s="113"/>
    </row>
    <row r="1418" spans="1:1" ht="12" hidden="1" customHeight="1">
      <c r="A1418" s="113"/>
    </row>
    <row r="1419" spans="1:1" ht="12" hidden="1" customHeight="1">
      <c r="A1419" s="113"/>
    </row>
    <row r="1420" spans="1:1" ht="12" hidden="1" customHeight="1">
      <c r="A1420" s="113"/>
    </row>
    <row r="1421" spans="1:1" ht="12" hidden="1" customHeight="1">
      <c r="A1421" s="113"/>
    </row>
    <row r="1422" spans="1:1" ht="12" hidden="1" customHeight="1">
      <c r="A1422" s="113"/>
    </row>
    <row r="1423" spans="1:1" ht="12" hidden="1" customHeight="1">
      <c r="A1423" s="113"/>
    </row>
    <row r="1424" spans="1:1" ht="12" hidden="1" customHeight="1">
      <c r="A1424" s="113"/>
    </row>
    <row r="1425" spans="1:1" ht="12" hidden="1" customHeight="1">
      <c r="A1425" s="113"/>
    </row>
    <row r="1426" spans="1:1" ht="12" hidden="1" customHeight="1">
      <c r="A1426" s="113"/>
    </row>
    <row r="1427" spans="1:1" ht="12" hidden="1" customHeight="1">
      <c r="A1427" s="113"/>
    </row>
    <row r="1428" spans="1:1" ht="12" hidden="1" customHeight="1">
      <c r="A1428" s="113"/>
    </row>
    <row r="1429" spans="1:1" ht="12" hidden="1" customHeight="1">
      <c r="A1429" s="113"/>
    </row>
    <row r="1430" spans="1:1" ht="12" hidden="1" customHeight="1">
      <c r="A1430" s="113"/>
    </row>
    <row r="1431" spans="1:1" ht="12" hidden="1" customHeight="1">
      <c r="A1431" s="113"/>
    </row>
    <row r="1432" spans="1:1" ht="12" hidden="1" customHeight="1">
      <c r="A1432" s="113"/>
    </row>
    <row r="1433" spans="1:1" ht="12" hidden="1" customHeight="1">
      <c r="A1433" s="113"/>
    </row>
    <row r="1434" spans="1:1" ht="12" hidden="1" customHeight="1">
      <c r="A1434" s="113"/>
    </row>
    <row r="1435" spans="1:1" ht="12" hidden="1" customHeight="1">
      <c r="A1435" s="113"/>
    </row>
    <row r="1436" spans="1:1" ht="12" hidden="1" customHeight="1">
      <c r="A1436" s="113"/>
    </row>
    <row r="1437" spans="1:1" ht="12" hidden="1" customHeight="1">
      <c r="A1437" s="113"/>
    </row>
    <row r="1438" spans="1:1" ht="12" hidden="1" customHeight="1">
      <c r="A1438" s="113"/>
    </row>
    <row r="1439" spans="1:1" ht="12" hidden="1" customHeight="1">
      <c r="A1439" s="113"/>
    </row>
    <row r="1440" spans="1:1" ht="12" hidden="1" customHeight="1">
      <c r="A1440" s="113"/>
    </row>
    <row r="1441" spans="1:1" ht="12" hidden="1" customHeight="1">
      <c r="A1441" s="113"/>
    </row>
    <row r="1442" spans="1:1" ht="12" hidden="1" customHeight="1">
      <c r="A1442" s="113"/>
    </row>
    <row r="1443" spans="1:1" ht="12" hidden="1" customHeight="1">
      <c r="A1443" s="113"/>
    </row>
    <row r="1444" spans="1:1" ht="12" hidden="1" customHeight="1">
      <c r="A1444" s="113"/>
    </row>
    <row r="1445" spans="1:1" ht="12" hidden="1" customHeight="1">
      <c r="A1445" s="113"/>
    </row>
    <row r="1446" spans="1:1" ht="12" hidden="1" customHeight="1">
      <c r="A1446" s="113"/>
    </row>
    <row r="1447" spans="1:1" ht="12" hidden="1" customHeight="1">
      <c r="A1447" s="113"/>
    </row>
    <row r="1448" spans="1:1" ht="12" hidden="1" customHeight="1">
      <c r="A1448" s="113"/>
    </row>
    <row r="1449" spans="1:1" ht="12" hidden="1" customHeight="1">
      <c r="A1449" s="113"/>
    </row>
    <row r="1450" spans="1:1" ht="12" hidden="1" customHeight="1">
      <c r="A1450" s="113"/>
    </row>
    <row r="1451" spans="1:1" ht="12" hidden="1" customHeight="1">
      <c r="A1451" s="113"/>
    </row>
    <row r="1452" spans="1:1" ht="12" hidden="1" customHeight="1">
      <c r="A1452" s="113"/>
    </row>
    <row r="1453" spans="1:1" ht="12" hidden="1" customHeight="1">
      <c r="A1453" s="113"/>
    </row>
    <row r="1454" spans="1:1" ht="12" hidden="1" customHeight="1">
      <c r="A1454" s="113"/>
    </row>
    <row r="1455" spans="1:1" ht="12" hidden="1" customHeight="1">
      <c r="A1455" s="113"/>
    </row>
    <row r="1456" spans="1:1" ht="12" hidden="1" customHeight="1">
      <c r="A1456" s="113"/>
    </row>
    <row r="1457" spans="1:1" ht="12" hidden="1" customHeight="1">
      <c r="A1457" s="113"/>
    </row>
    <row r="1458" spans="1:1" ht="12" hidden="1" customHeight="1">
      <c r="A1458" s="113"/>
    </row>
    <row r="1459" spans="1:1" ht="12" hidden="1" customHeight="1">
      <c r="A1459" s="113"/>
    </row>
    <row r="1460" spans="1:1" ht="12" hidden="1" customHeight="1">
      <c r="A1460" s="113"/>
    </row>
    <row r="1461" spans="1:1" ht="12" hidden="1" customHeight="1">
      <c r="A1461" s="113"/>
    </row>
    <row r="1462" spans="1:1" ht="12" hidden="1" customHeight="1">
      <c r="A1462" s="113"/>
    </row>
    <row r="1463" spans="1:1" ht="12" hidden="1" customHeight="1">
      <c r="A1463" s="113"/>
    </row>
    <row r="1464" spans="1:1" ht="12" hidden="1" customHeight="1">
      <c r="A1464" s="113"/>
    </row>
    <row r="1465" spans="1:1" ht="12" hidden="1" customHeight="1">
      <c r="A1465" s="113"/>
    </row>
    <row r="1466" spans="1:1" ht="12" hidden="1" customHeight="1">
      <c r="A1466" s="113"/>
    </row>
    <row r="1467" spans="1:1" ht="12" hidden="1" customHeight="1">
      <c r="A1467" s="113"/>
    </row>
    <row r="1468" spans="1:1" ht="12" hidden="1" customHeight="1">
      <c r="A1468" s="113"/>
    </row>
    <row r="1469" spans="1:1" ht="12" hidden="1" customHeight="1">
      <c r="A1469" s="113"/>
    </row>
    <row r="1470" spans="1:1" ht="12" hidden="1" customHeight="1">
      <c r="A1470" s="113"/>
    </row>
    <row r="1471" spans="1:1" ht="12" hidden="1" customHeight="1">
      <c r="A1471" s="113"/>
    </row>
    <row r="1472" spans="1:1" ht="12" hidden="1" customHeight="1">
      <c r="A1472" s="113"/>
    </row>
    <row r="1473" spans="1:1" ht="12" hidden="1" customHeight="1">
      <c r="A1473" s="113"/>
    </row>
    <row r="1474" spans="1:1" ht="12" hidden="1" customHeight="1">
      <c r="A1474" s="113"/>
    </row>
    <row r="1475" spans="1:1" ht="12" hidden="1" customHeight="1">
      <c r="A1475" s="113"/>
    </row>
    <row r="1476" spans="1:1" ht="12" hidden="1" customHeight="1">
      <c r="A1476" s="113"/>
    </row>
    <row r="1477" spans="1:1" ht="12" hidden="1" customHeight="1">
      <c r="A1477" s="113"/>
    </row>
    <row r="1478" spans="1:1" ht="12" hidden="1" customHeight="1">
      <c r="A1478" s="113"/>
    </row>
    <row r="1479" spans="1:1" ht="12" hidden="1" customHeight="1">
      <c r="A1479" s="113"/>
    </row>
    <row r="1480" spans="1:1" ht="12" customHeight="1">
      <c r="A1480" s="113"/>
    </row>
    <row r="1481" spans="1:1" ht="12" customHeight="1">
      <c r="A1481" s="113"/>
    </row>
    <row r="1482" spans="1:1" ht="12" customHeight="1">
      <c r="A1482" s="113"/>
    </row>
    <row r="1483" spans="1:1" ht="12" customHeight="1">
      <c r="A1483" s="113"/>
    </row>
    <row r="1484" spans="1:1" ht="12" customHeight="1">
      <c r="A1484" s="113"/>
    </row>
    <row r="1485" spans="1:1" ht="12" customHeight="1">
      <c r="A1485" s="113"/>
    </row>
    <row r="1486" spans="1:1" ht="12" customHeight="1">
      <c r="A1486" s="113"/>
    </row>
    <row r="1487" spans="1:1" ht="12" customHeight="1">
      <c r="A1487" s="113"/>
    </row>
    <row r="1488" spans="1:1" ht="12" customHeight="1">
      <c r="A1488" s="113"/>
    </row>
    <row r="1489" spans="1:1" ht="12" customHeight="1">
      <c r="A1489" s="113"/>
    </row>
    <row r="1490" spans="1:1" ht="12" customHeight="1">
      <c r="A1490" s="113"/>
    </row>
    <row r="1491" spans="1:1" ht="12" customHeight="1">
      <c r="A1491" s="113"/>
    </row>
    <row r="1492" spans="1:1" ht="12" customHeight="1">
      <c r="A1492" s="113"/>
    </row>
    <row r="1493" spans="1:1" ht="12" customHeight="1">
      <c r="A1493" s="113"/>
    </row>
    <row r="1494" spans="1:1" ht="12" customHeight="1">
      <c r="A1494" s="113"/>
    </row>
    <row r="1495" spans="1:1" ht="12" customHeight="1">
      <c r="A1495" s="113"/>
    </row>
    <row r="1496" spans="1:1" ht="12" customHeight="1"/>
  </sheetData>
  <mergeCells count="6">
    <mergeCell ref="A1:F1"/>
    <mergeCell ref="A2:A3"/>
    <mergeCell ref="A20:A21"/>
    <mergeCell ref="B2:B3"/>
    <mergeCell ref="C2:C3"/>
    <mergeCell ref="D2:F2"/>
  </mergeCells>
  <phoneticPr fontId="8" type="noConversion"/>
  <pageMargins left="0.78740157480314965" right="0.78740157480314965" top="0.98425196850393704" bottom="0.78740157480314965" header="0.51181102362204722" footer="0.51181102362204722"/>
  <pageSetup paperSize="9" firstPageNumber="83" orientation="portrait" useFirstPageNumber="1" r:id="rId1"/>
  <headerFooter alignWithMargins="0">
    <oddHeader>&amp;C&amp;P</oddHeader>
    <oddFooter>&amp;C&amp;"Arial,Standard"&amp;6© Statistisches Landesamt des Freistaates Sachsen - B I 6 - j/15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4_3" enableFormatConditionsCalculation="0">
    <tabColor rgb="FF00B050"/>
  </sheetPr>
  <dimension ref="A1:L1496"/>
  <sheetViews>
    <sheetView showGridLines="0" zoomScaleNormal="100" zoomScaleSheetLayoutView="100" workbookViewId="0">
      <selection activeCell="L36" sqref="L36"/>
    </sheetView>
  </sheetViews>
  <sheetFormatPr baseColWidth="10" defaultColWidth="11.42578125" defaultRowHeight="0" customHeight="1" zeroHeight="1"/>
  <cols>
    <col min="1" max="1" width="26.42578125" style="113" bestFit="1" customWidth="1"/>
    <col min="2" max="2" width="11" style="113" customWidth="1"/>
    <col min="3" max="3" width="10.7109375" style="113" customWidth="1"/>
    <col min="4" max="6" width="15.7109375" style="113" customWidth="1"/>
    <col min="7" max="16384" width="11.42578125" style="113"/>
  </cols>
  <sheetData>
    <row r="1" spans="1:12" ht="48" customHeight="1">
      <c r="A1" s="641" t="s">
        <v>452</v>
      </c>
      <c r="B1" s="641"/>
      <c r="C1" s="641"/>
      <c r="D1" s="641"/>
      <c r="E1" s="641"/>
      <c r="F1" s="641"/>
    </row>
    <row r="2" spans="1:12" ht="15.95" customHeight="1">
      <c r="A2" s="651" t="s">
        <v>67</v>
      </c>
      <c r="B2" s="646" t="s">
        <v>217</v>
      </c>
      <c r="C2" s="646" t="s">
        <v>179</v>
      </c>
      <c r="D2" s="648" t="s">
        <v>213</v>
      </c>
      <c r="E2" s="648"/>
      <c r="F2" s="649"/>
    </row>
    <row r="3" spans="1:12" ht="15.95" customHeight="1">
      <c r="A3" s="652"/>
      <c r="B3" s="647"/>
      <c r="C3" s="647"/>
      <c r="D3" s="114" t="s">
        <v>180</v>
      </c>
      <c r="E3" s="114" t="s">
        <v>181</v>
      </c>
      <c r="F3" s="115" t="s">
        <v>182</v>
      </c>
    </row>
    <row r="4" spans="1:12" s="116" customFormat="1" ht="24" customHeight="1">
      <c r="A4" s="116" t="s">
        <v>68</v>
      </c>
      <c r="B4" s="117">
        <v>7</v>
      </c>
      <c r="C4" s="164" t="s">
        <v>140</v>
      </c>
      <c r="D4" s="156">
        <v>72</v>
      </c>
      <c r="E4" s="156">
        <v>57</v>
      </c>
      <c r="F4" s="156">
        <v>15</v>
      </c>
    </row>
    <row r="5" spans="1:12" s="116" customFormat="1" ht="12.6" customHeight="1">
      <c r="B5" s="117">
        <v>8</v>
      </c>
      <c r="C5" s="164" t="s">
        <v>140</v>
      </c>
      <c r="D5" s="156">
        <v>52</v>
      </c>
      <c r="E5" s="156">
        <v>39</v>
      </c>
      <c r="F5" s="156">
        <v>13</v>
      </c>
    </row>
    <row r="6" spans="1:12" s="116" customFormat="1" ht="12.6" customHeight="1">
      <c r="B6" s="117">
        <v>9</v>
      </c>
      <c r="C6" s="164" t="s">
        <v>140</v>
      </c>
      <c r="D6" s="156">
        <v>16</v>
      </c>
      <c r="E6" s="156">
        <v>10</v>
      </c>
      <c r="F6" s="156">
        <v>6</v>
      </c>
    </row>
    <row r="7" spans="1:12" s="116" customFormat="1" ht="12.6" customHeight="1">
      <c r="B7" s="118" t="s">
        <v>148</v>
      </c>
      <c r="C7" s="238">
        <v>12</v>
      </c>
      <c r="D7" s="119">
        <v>140</v>
      </c>
      <c r="E7" s="119">
        <v>106</v>
      </c>
      <c r="F7" s="119">
        <v>34</v>
      </c>
    </row>
    <row r="8" spans="1:12" s="116" customFormat="1" ht="24" customHeight="1">
      <c r="A8" s="116" t="s">
        <v>69</v>
      </c>
      <c r="B8" s="117">
        <v>7</v>
      </c>
      <c r="C8" s="164" t="s">
        <v>140</v>
      </c>
      <c r="D8" s="156">
        <v>9</v>
      </c>
      <c r="E8" s="156">
        <v>8</v>
      </c>
      <c r="F8" s="156">
        <v>1</v>
      </c>
      <c r="H8" s="113"/>
      <c r="I8" s="113"/>
      <c r="J8" s="113"/>
      <c r="K8" s="113"/>
      <c r="L8" s="113"/>
    </row>
    <row r="9" spans="1:12" s="116" customFormat="1" ht="12.6" customHeight="1">
      <c r="B9" s="117">
        <v>8</v>
      </c>
      <c r="C9" s="164" t="s">
        <v>140</v>
      </c>
      <c r="D9" s="156">
        <v>11</v>
      </c>
      <c r="E9" s="156">
        <v>8</v>
      </c>
      <c r="F9" s="156">
        <v>3</v>
      </c>
      <c r="H9" s="113"/>
      <c r="I9" s="113"/>
      <c r="J9" s="113"/>
      <c r="K9" s="113"/>
      <c r="L9" s="113"/>
    </row>
    <row r="10" spans="1:12" s="116" customFormat="1" ht="12.6" customHeight="1">
      <c r="B10" s="117">
        <v>9</v>
      </c>
      <c r="C10" s="164" t="s">
        <v>140</v>
      </c>
      <c r="D10" s="156">
        <v>10</v>
      </c>
      <c r="E10" s="156">
        <v>7</v>
      </c>
      <c r="F10" s="156">
        <v>3</v>
      </c>
      <c r="H10" s="113"/>
      <c r="I10" s="113"/>
      <c r="J10" s="113"/>
      <c r="K10" s="113"/>
      <c r="L10" s="113"/>
    </row>
    <row r="11" spans="1:12" s="116" customFormat="1" ht="12.6" customHeight="1">
      <c r="B11" s="118" t="s">
        <v>148</v>
      </c>
      <c r="C11" s="238">
        <v>2</v>
      </c>
      <c r="D11" s="119">
        <v>30</v>
      </c>
      <c r="E11" s="119">
        <v>23</v>
      </c>
      <c r="F11" s="119">
        <v>7</v>
      </c>
      <c r="H11" s="113"/>
      <c r="I11" s="113"/>
      <c r="J11" s="113"/>
      <c r="K11" s="113"/>
      <c r="L11" s="113"/>
    </row>
    <row r="12" spans="1:12" s="116" customFormat="1" ht="24" customHeight="1">
      <c r="A12" s="116" t="s">
        <v>70</v>
      </c>
      <c r="B12" s="117">
        <v>7</v>
      </c>
      <c r="C12" s="164" t="s">
        <v>140</v>
      </c>
      <c r="D12" s="156">
        <v>39</v>
      </c>
      <c r="E12" s="156">
        <v>28</v>
      </c>
      <c r="F12" s="156">
        <v>11</v>
      </c>
      <c r="H12" s="113"/>
      <c r="I12" s="113"/>
      <c r="J12" s="113"/>
      <c r="K12" s="113"/>
      <c r="L12" s="113"/>
    </row>
    <row r="13" spans="1:12" s="116" customFormat="1" ht="12.6" customHeight="1">
      <c r="B13" s="117">
        <v>8</v>
      </c>
      <c r="C13" s="164" t="s">
        <v>140</v>
      </c>
      <c r="D13" s="156">
        <v>29</v>
      </c>
      <c r="E13" s="156">
        <v>22</v>
      </c>
      <c r="F13" s="156">
        <v>7</v>
      </c>
      <c r="H13" s="390"/>
      <c r="I13" s="390"/>
      <c r="J13" s="113"/>
      <c r="K13" s="113"/>
      <c r="L13" s="113"/>
    </row>
    <row r="14" spans="1:12" s="116" customFormat="1" ht="12.6" customHeight="1">
      <c r="B14" s="117">
        <v>9</v>
      </c>
      <c r="C14" s="164" t="s">
        <v>140</v>
      </c>
      <c r="D14" s="156">
        <v>38</v>
      </c>
      <c r="E14" s="156">
        <v>24</v>
      </c>
      <c r="F14" s="156">
        <v>14</v>
      </c>
      <c r="H14" s="390"/>
      <c r="I14" s="390"/>
      <c r="J14" s="113"/>
      <c r="K14" s="113"/>
      <c r="L14" s="113"/>
    </row>
    <row r="15" spans="1:12" s="116" customFormat="1" ht="12.6" customHeight="1">
      <c r="B15" s="118" t="s">
        <v>148</v>
      </c>
      <c r="C15" s="238">
        <v>9</v>
      </c>
      <c r="D15" s="119">
        <v>106</v>
      </c>
      <c r="E15" s="119">
        <v>74</v>
      </c>
      <c r="F15" s="119">
        <v>32</v>
      </c>
      <c r="H15" s="390"/>
      <c r="I15" s="390"/>
      <c r="J15" s="113"/>
      <c r="K15" s="113"/>
      <c r="L15" s="113"/>
    </row>
    <row r="16" spans="1:12" s="116" customFormat="1" ht="24" customHeight="1">
      <c r="A16" s="116" t="s">
        <v>71</v>
      </c>
      <c r="B16" s="117">
        <v>7</v>
      </c>
      <c r="C16" s="164" t="s">
        <v>140</v>
      </c>
      <c r="D16" s="156">
        <v>44</v>
      </c>
      <c r="E16" s="156">
        <v>43</v>
      </c>
      <c r="F16" s="156">
        <v>1</v>
      </c>
      <c r="H16" s="390"/>
      <c r="I16" s="390"/>
      <c r="J16" s="113"/>
      <c r="K16" s="113"/>
      <c r="L16" s="113"/>
    </row>
    <row r="17" spans="1:12" s="116" customFormat="1" ht="12.6" customHeight="1">
      <c r="B17" s="117">
        <v>8</v>
      </c>
      <c r="C17" s="164" t="s">
        <v>140</v>
      </c>
      <c r="D17" s="156">
        <v>37</v>
      </c>
      <c r="E17" s="156">
        <v>31</v>
      </c>
      <c r="F17" s="156">
        <v>6</v>
      </c>
      <c r="H17" s="390"/>
      <c r="I17" s="390"/>
      <c r="J17" s="113"/>
      <c r="K17" s="113"/>
      <c r="L17" s="113"/>
    </row>
    <row r="18" spans="1:12" s="116" customFormat="1" ht="12.6" customHeight="1">
      <c r="B18" s="117">
        <v>9</v>
      </c>
      <c r="C18" s="164" t="s">
        <v>140</v>
      </c>
      <c r="D18" s="156">
        <v>23</v>
      </c>
      <c r="E18" s="156">
        <v>18</v>
      </c>
      <c r="F18" s="156">
        <v>5</v>
      </c>
      <c r="H18" s="390"/>
      <c r="I18" s="390"/>
      <c r="J18" s="113"/>
      <c r="K18" s="113"/>
      <c r="L18" s="113"/>
    </row>
    <row r="19" spans="1:12" s="116" customFormat="1" ht="12.6" customHeight="1">
      <c r="B19" s="118" t="s">
        <v>148</v>
      </c>
      <c r="C19" s="238">
        <v>10</v>
      </c>
      <c r="D19" s="119">
        <v>104</v>
      </c>
      <c r="E19" s="119">
        <v>92</v>
      </c>
      <c r="F19" s="119">
        <v>12</v>
      </c>
      <c r="H19" s="113"/>
      <c r="I19" s="113"/>
      <c r="J19" s="113"/>
      <c r="K19" s="113"/>
      <c r="L19" s="113"/>
    </row>
    <row r="20" spans="1:12" s="116" customFormat="1" ht="24" customHeight="1">
      <c r="A20" s="653" t="s">
        <v>72</v>
      </c>
      <c r="B20" s="117">
        <v>7</v>
      </c>
      <c r="C20" s="164" t="s">
        <v>140</v>
      </c>
      <c r="D20" s="156">
        <v>23</v>
      </c>
      <c r="E20" s="156">
        <v>18</v>
      </c>
      <c r="F20" s="156">
        <v>5</v>
      </c>
      <c r="H20" s="113"/>
      <c r="I20" s="113"/>
      <c r="J20" s="113"/>
      <c r="K20" s="113"/>
      <c r="L20" s="113"/>
    </row>
    <row r="21" spans="1:12" s="116" customFormat="1" ht="12.6" customHeight="1">
      <c r="A21" s="653"/>
      <c r="B21" s="117">
        <v>8</v>
      </c>
      <c r="C21" s="164" t="s">
        <v>140</v>
      </c>
      <c r="D21" s="156">
        <v>15</v>
      </c>
      <c r="E21" s="156">
        <v>13</v>
      </c>
      <c r="F21" s="156">
        <v>2</v>
      </c>
      <c r="H21" s="113"/>
      <c r="I21" s="113"/>
      <c r="J21" s="113"/>
      <c r="K21" s="113"/>
      <c r="L21" s="113"/>
    </row>
    <row r="22" spans="1:12" s="116" customFormat="1" ht="12.6" customHeight="1">
      <c r="B22" s="117">
        <v>9</v>
      </c>
      <c r="C22" s="164" t="s">
        <v>140</v>
      </c>
      <c r="D22" s="156">
        <v>8</v>
      </c>
      <c r="E22" s="156">
        <v>6</v>
      </c>
      <c r="F22" s="156">
        <v>2</v>
      </c>
      <c r="H22" s="113"/>
      <c r="I22" s="113"/>
      <c r="J22" s="113"/>
      <c r="K22" s="113"/>
      <c r="L22" s="113"/>
    </row>
    <row r="23" spans="1:12" ht="12.6" customHeight="1">
      <c r="B23" s="118" t="s">
        <v>148</v>
      </c>
      <c r="C23" s="238">
        <v>5</v>
      </c>
      <c r="D23" s="119">
        <v>46</v>
      </c>
      <c r="E23" s="119">
        <v>37</v>
      </c>
      <c r="F23" s="119">
        <v>9</v>
      </c>
    </row>
    <row r="24" spans="1:12" ht="24" customHeight="1">
      <c r="A24" s="116" t="s">
        <v>73</v>
      </c>
      <c r="B24" s="117">
        <v>7</v>
      </c>
      <c r="C24" s="164" t="s">
        <v>140</v>
      </c>
      <c r="D24" s="156">
        <v>1</v>
      </c>
      <c r="E24" s="156">
        <v>0</v>
      </c>
      <c r="F24" s="156">
        <v>1</v>
      </c>
    </row>
    <row r="25" spans="1:12" ht="12.6" customHeight="1">
      <c r="B25" s="117">
        <v>8</v>
      </c>
      <c r="C25" s="164" t="s">
        <v>140</v>
      </c>
      <c r="D25" s="156">
        <v>8</v>
      </c>
      <c r="E25" s="156">
        <v>5</v>
      </c>
      <c r="F25" s="156">
        <v>3</v>
      </c>
    </row>
    <row r="26" spans="1:12" ht="12.6" customHeight="1">
      <c r="B26" s="117">
        <v>9</v>
      </c>
      <c r="C26" s="164" t="s">
        <v>140</v>
      </c>
      <c r="D26" s="156">
        <v>3</v>
      </c>
      <c r="E26" s="156">
        <v>3</v>
      </c>
      <c r="F26" s="156">
        <v>0</v>
      </c>
    </row>
    <row r="27" spans="1:12" ht="12.6" customHeight="1">
      <c r="B27" s="118" t="s">
        <v>148</v>
      </c>
      <c r="C27" s="238">
        <v>1</v>
      </c>
      <c r="D27" s="119">
        <v>12</v>
      </c>
      <c r="E27" s="119">
        <v>8</v>
      </c>
      <c r="F27" s="119">
        <v>4</v>
      </c>
    </row>
    <row r="28" spans="1:12" ht="24" customHeight="1">
      <c r="A28" s="116" t="s">
        <v>74</v>
      </c>
      <c r="B28" s="117">
        <v>7</v>
      </c>
      <c r="C28" s="164" t="s">
        <v>140</v>
      </c>
      <c r="D28" s="156">
        <v>2</v>
      </c>
      <c r="E28" s="156">
        <v>2</v>
      </c>
      <c r="F28" s="156">
        <v>0</v>
      </c>
    </row>
    <row r="29" spans="1:12" ht="12.6" customHeight="1">
      <c r="B29" s="117">
        <v>8</v>
      </c>
      <c r="C29" s="164" t="s">
        <v>140</v>
      </c>
      <c r="D29" s="156">
        <v>5</v>
      </c>
      <c r="E29" s="156">
        <v>4</v>
      </c>
      <c r="F29" s="156">
        <v>1</v>
      </c>
    </row>
    <row r="30" spans="1:12" ht="12.6" customHeight="1">
      <c r="B30" s="117">
        <v>9</v>
      </c>
      <c r="C30" s="164" t="s">
        <v>140</v>
      </c>
      <c r="D30" s="156">
        <v>3</v>
      </c>
      <c r="E30" s="156">
        <v>3</v>
      </c>
      <c r="F30" s="156">
        <v>0</v>
      </c>
    </row>
    <row r="31" spans="1:12" ht="12.6" customHeight="1">
      <c r="B31" s="118" t="s">
        <v>148</v>
      </c>
      <c r="C31" s="238">
        <v>1</v>
      </c>
      <c r="D31" s="119">
        <v>10</v>
      </c>
      <c r="E31" s="119">
        <v>9</v>
      </c>
      <c r="F31" s="119">
        <v>1</v>
      </c>
    </row>
    <row r="32" spans="1:12" s="134" customFormat="1" ht="24" customHeight="1">
      <c r="A32" s="134" t="s">
        <v>187</v>
      </c>
      <c r="B32" s="118">
        <v>7</v>
      </c>
      <c r="C32" s="165" t="s">
        <v>140</v>
      </c>
      <c r="D32" s="119">
        <v>190</v>
      </c>
      <c r="E32" s="119">
        <v>156</v>
      </c>
      <c r="F32" s="119">
        <v>34</v>
      </c>
      <c r="H32" s="650"/>
      <c r="I32" s="628"/>
    </row>
    <row r="33" spans="2:9" s="134" customFormat="1" ht="12.6" customHeight="1">
      <c r="B33" s="118">
        <v>8</v>
      </c>
      <c r="C33" s="165" t="s">
        <v>140</v>
      </c>
      <c r="D33" s="119">
        <v>157</v>
      </c>
      <c r="E33" s="119">
        <v>122</v>
      </c>
      <c r="F33" s="119">
        <v>35</v>
      </c>
      <c r="H33" s="628"/>
      <c r="I33" s="628"/>
    </row>
    <row r="34" spans="2:9" s="134" customFormat="1" ht="12.6" customHeight="1">
      <c r="B34" s="118">
        <v>9</v>
      </c>
      <c r="C34" s="165" t="s">
        <v>140</v>
      </c>
      <c r="D34" s="119">
        <v>101</v>
      </c>
      <c r="E34" s="119">
        <v>71</v>
      </c>
      <c r="F34" s="119">
        <v>30</v>
      </c>
    </row>
    <row r="35" spans="2:9" s="134" customFormat="1" ht="12.6" customHeight="1">
      <c r="B35" s="118" t="s">
        <v>180</v>
      </c>
      <c r="C35" s="238">
        <v>16</v>
      </c>
      <c r="D35" s="119">
        <v>448</v>
      </c>
      <c r="E35" s="119">
        <v>349</v>
      </c>
      <c r="F35" s="119">
        <v>99</v>
      </c>
    </row>
    <row r="36" spans="2:9" ht="12"/>
    <row r="37" spans="2:9" ht="12"/>
    <row r="38" spans="2:9" ht="12"/>
    <row r="39" spans="2:9" ht="12"/>
    <row r="40" spans="2:9" ht="12"/>
    <row r="41" spans="2:9" ht="12"/>
    <row r="42" spans="2:9" ht="12"/>
    <row r="43" spans="2:9" ht="12"/>
    <row r="44" spans="2:9" ht="12"/>
    <row r="45" spans="2:9" ht="12"/>
    <row r="46" spans="2:9" ht="12"/>
    <row r="47" spans="2:9" ht="12"/>
    <row r="48" spans="2:9" ht="12"/>
    <row r="49" ht="12"/>
    <row r="50" ht="12"/>
    <row r="51" ht="12"/>
    <row r="52" ht="12"/>
    <row r="53" ht="12"/>
    <row r="54" ht="12"/>
    <row r="55" ht="12"/>
    <row r="56" ht="12"/>
    <row r="57" ht="12"/>
    <row r="58" ht="12"/>
    <row r="59" ht="12"/>
    <row r="60" ht="12"/>
    <row r="61" ht="12"/>
    <row r="62" ht="12"/>
    <row r="63" ht="12"/>
    <row r="64" ht="12"/>
    <row r="65" ht="12"/>
    <row r="66" ht="12"/>
    <row r="67" ht="12"/>
    <row r="68" ht="12"/>
    <row r="69" ht="12"/>
    <row r="70" ht="12"/>
    <row r="71" ht="12"/>
    <row r="72" ht="12"/>
    <row r="73" ht="12"/>
    <row r="74" ht="12"/>
    <row r="75" ht="12"/>
    <row r="76" ht="12"/>
    <row r="77" ht="12"/>
    <row r="78" ht="12"/>
    <row r="79" ht="12"/>
    <row r="80" ht="12"/>
    <row r="81" ht="12"/>
    <row r="82" ht="12"/>
    <row r="83" ht="12"/>
    <row r="84" ht="12"/>
    <row r="85" ht="12"/>
    <row r="86" ht="12"/>
    <row r="87" ht="12"/>
    <row r="88" ht="12"/>
    <row r="89" ht="12"/>
    <row r="90" ht="12"/>
    <row r="91" ht="12"/>
    <row r="92" ht="12"/>
    <row r="93" ht="12"/>
    <row r="94" ht="12"/>
    <row r="95" ht="12"/>
    <row r="96" ht="12"/>
    <row r="97" ht="12"/>
    <row r="98" ht="12"/>
    <row r="99" ht="12"/>
    <row r="100" ht="12"/>
    <row r="101" ht="12"/>
    <row r="102" ht="12"/>
    <row r="103" ht="12"/>
    <row r="104" ht="12"/>
    <row r="105" ht="12"/>
    <row r="106" ht="12"/>
    <row r="107" ht="12"/>
    <row r="108" ht="12"/>
    <row r="109" ht="12"/>
    <row r="110" ht="12"/>
    <row r="111" ht="12"/>
    <row r="112" ht="12"/>
    <row r="113" ht="12"/>
    <row r="114" ht="12"/>
    <row r="115" ht="12"/>
    <row r="116" ht="12"/>
    <row r="117" ht="12"/>
    <row r="118" ht="12"/>
    <row r="119" ht="12"/>
    <row r="120" ht="12"/>
    <row r="121" ht="12"/>
    <row r="122" ht="12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hidden="1" customHeight="1"/>
    <row r="130" ht="12" hidden="1" customHeight="1"/>
    <row r="131" ht="12" hidden="1" customHeight="1"/>
    <row r="132" ht="12" hidden="1" customHeight="1"/>
    <row r="133" ht="12" hidden="1" customHeight="1"/>
    <row r="134" ht="12" hidden="1" customHeight="1"/>
    <row r="135" ht="12" hidden="1" customHeight="1"/>
    <row r="136" ht="12" hidden="1" customHeight="1"/>
    <row r="137" ht="12" hidden="1" customHeight="1"/>
    <row r="138" ht="12" hidden="1" customHeight="1"/>
    <row r="139" ht="12" hidden="1" customHeight="1"/>
    <row r="140" ht="12" hidden="1" customHeight="1"/>
    <row r="141" ht="12" hidden="1" customHeight="1"/>
    <row r="142" ht="12" hidden="1" customHeight="1"/>
    <row r="143" ht="12" hidden="1" customHeight="1"/>
    <row r="144" ht="12" hidden="1" customHeight="1"/>
    <row r="145" ht="12" hidden="1" customHeight="1"/>
    <row r="146" ht="12" hidden="1" customHeight="1"/>
    <row r="147" ht="12" hidden="1" customHeight="1"/>
    <row r="148" ht="12" hidden="1" customHeight="1"/>
    <row r="149" ht="12" hidden="1" customHeight="1"/>
    <row r="150" ht="12" hidden="1" customHeight="1"/>
    <row r="151" ht="12" hidden="1" customHeight="1"/>
    <row r="152" ht="12" hidden="1" customHeight="1"/>
    <row r="153" ht="12" hidden="1" customHeight="1"/>
    <row r="154" ht="12" hidden="1" customHeight="1"/>
    <row r="155" ht="12" hidden="1" customHeight="1"/>
    <row r="156" ht="12" hidden="1" customHeight="1"/>
    <row r="157" ht="12" hidden="1" customHeight="1"/>
    <row r="158" ht="12" hidden="1" customHeight="1"/>
    <row r="159" ht="12" hidden="1" customHeight="1"/>
    <row r="160" ht="12" hidden="1" customHeight="1"/>
    <row r="161" ht="12" hidden="1" customHeight="1"/>
    <row r="162" ht="12" hidden="1" customHeight="1"/>
    <row r="163" ht="12" hidden="1" customHeight="1"/>
    <row r="164" ht="12" hidden="1" customHeight="1"/>
    <row r="165" ht="12" hidden="1" customHeight="1"/>
    <row r="166" ht="12" hidden="1" customHeight="1"/>
    <row r="167" ht="12" hidden="1" customHeight="1"/>
    <row r="168" ht="12" hidden="1" customHeight="1"/>
    <row r="169" ht="12" hidden="1" customHeight="1"/>
    <row r="170" ht="12" hidden="1" customHeight="1"/>
    <row r="171" ht="12" hidden="1" customHeight="1"/>
    <row r="172" ht="12" hidden="1" customHeight="1"/>
    <row r="173" ht="12" hidden="1" customHeight="1"/>
    <row r="174" ht="12" hidden="1" customHeight="1"/>
    <row r="175" ht="12" hidden="1" customHeight="1"/>
    <row r="176" ht="12" hidden="1" customHeight="1"/>
    <row r="177" ht="12" hidden="1" customHeight="1"/>
    <row r="178" ht="12" hidden="1" customHeight="1"/>
    <row r="179" ht="12" hidden="1" customHeight="1"/>
    <row r="180" ht="12" hidden="1" customHeight="1"/>
    <row r="181" ht="12" hidden="1" customHeight="1"/>
    <row r="182" ht="12" hidden="1" customHeight="1"/>
    <row r="183" ht="12" hidden="1" customHeight="1"/>
    <row r="184" ht="12" hidden="1" customHeight="1"/>
    <row r="185" ht="12" hidden="1" customHeight="1"/>
    <row r="186" ht="12" hidden="1" customHeight="1"/>
    <row r="187" ht="12" hidden="1" customHeight="1"/>
    <row r="188" ht="12" hidden="1" customHeight="1"/>
    <row r="189" ht="12" hidden="1" customHeight="1"/>
    <row r="190" ht="12" hidden="1" customHeight="1"/>
    <row r="191" ht="12" hidden="1" customHeight="1"/>
    <row r="192" ht="12" hidden="1" customHeight="1"/>
    <row r="193" ht="12" hidden="1" customHeight="1"/>
    <row r="194" ht="12" hidden="1" customHeight="1"/>
    <row r="195" ht="12" hidden="1" customHeight="1"/>
    <row r="196" ht="12" hidden="1" customHeight="1"/>
    <row r="197" ht="12" hidden="1" customHeight="1"/>
    <row r="198" ht="12" hidden="1" customHeight="1"/>
    <row r="199" ht="12" hidden="1" customHeight="1"/>
    <row r="200" ht="12" hidden="1" customHeight="1"/>
    <row r="201" ht="12" hidden="1" customHeight="1"/>
    <row r="202" ht="12" hidden="1" customHeight="1"/>
    <row r="203" ht="12" hidden="1" customHeight="1"/>
    <row r="204" ht="12" hidden="1" customHeight="1"/>
    <row r="205" ht="12" hidden="1" customHeight="1"/>
    <row r="206" ht="12" hidden="1" customHeight="1"/>
    <row r="207" ht="12" hidden="1" customHeight="1"/>
    <row r="208" ht="12" hidden="1" customHeight="1"/>
    <row r="209" ht="12" hidden="1" customHeight="1"/>
    <row r="210" ht="12" hidden="1" customHeight="1"/>
    <row r="211" ht="12" hidden="1" customHeight="1"/>
    <row r="212" ht="12" hidden="1" customHeight="1"/>
    <row r="213" ht="12" hidden="1" customHeight="1"/>
    <row r="214" ht="12" hidden="1" customHeight="1"/>
    <row r="215" ht="12" hidden="1" customHeight="1"/>
    <row r="216" ht="12" hidden="1" customHeight="1"/>
    <row r="217" ht="12" hidden="1" customHeight="1"/>
    <row r="218" ht="12" hidden="1" customHeight="1"/>
    <row r="219" ht="12" hidden="1" customHeight="1"/>
    <row r="220" ht="12" hidden="1" customHeight="1"/>
    <row r="221" ht="12" hidden="1" customHeight="1"/>
    <row r="222" ht="12" hidden="1" customHeight="1"/>
    <row r="223" ht="12" hidden="1" customHeight="1"/>
    <row r="224" ht="12" hidden="1" customHeight="1"/>
    <row r="225" ht="12" hidden="1" customHeight="1"/>
    <row r="226" ht="12" hidden="1" customHeight="1"/>
    <row r="227" ht="12" hidden="1" customHeight="1"/>
    <row r="228" ht="12" hidden="1" customHeight="1"/>
    <row r="229" ht="12" hidden="1" customHeight="1"/>
    <row r="230" ht="12" hidden="1" customHeight="1"/>
    <row r="231" ht="12" hidden="1" customHeight="1"/>
    <row r="232" ht="12" hidden="1" customHeight="1"/>
    <row r="233" ht="12" hidden="1" customHeight="1"/>
    <row r="234" ht="12" hidden="1" customHeight="1"/>
    <row r="235" ht="12" hidden="1" customHeight="1"/>
    <row r="236" ht="12" hidden="1" customHeight="1"/>
    <row r="237" ht="12" hidden="1" customHeight="1"/>
    <row r="238" ht="12" hidden="1" customHeight="1"/>
    <row r="239" ht="12" hidden="1" customHeight="1"/>
    <row r="240" ht="12" hidden="1" customHeight="1"/>
    <row r="241" ht="12" hidden="1" customHeight="1"/>
    <row r="242" ht="12" hidden="1" customHeight="1"/>
    <row r="243" ht="12" hidden="1" customHeight="1"/>
    <row r="244" ht="12" hidden="1" customHeight="1"/>
    <row r="245" ht="12" hidden="1" customHeight="1"/>
    <row r="246" ht="12" hidden="1" customHeight="1"/>
    <row r="247" ht="12" hidden="1" customHeight="1"/>
    <row r="248" ht="12" hidden="1" customHeight="1"/>
    <row r="249" ht="12" hidden="1" customHeight="1"/>
    <row r="250" ht="12" hidden="1" customHeight="1"/>
    <row r="251" ht="12" hidden="1" customHeight="1"/>
    <row r="252" ht="12" hidden="1" customHeight="1"/>
    <row r="253" ht="12" hidden="1" customHeight="1"/>
    <row r="254" ht="12" hidden="1" customHeight="1"/>
    <row r="255" ht="12" hidden="1" customHeight="1"/>
    <row r="256" ht="12" hidden="1" customHeight="1"/>
    <row r="257" ht="12" hidden="1" customHeight="1"/>
    <row r="258" ht="12" hidden="1" customHeight="1"/>
    <row r="259" ht="12" hidden="1" customHeight="1"/>
    <row r="260" ht="12" hidden="1" customHeight="1"/>
    <row r="261" ht="12" hidden="1" customHeight="1"/>
    <row r="262" ht="12" hidden="1" customHeight="1"/>
    <row r="263" ht="12" hidden="1" customHeight="1"/>
    <row r="264" ht="12" hidden="1" customHeight="1"/>
    <row r="265" ht="12" hidden="1" customHeight="1"/>
    <row r="266" ht="12" hidden="1" customHeight="1"/>
    <row r="267" ht="12" hidden="1" customHeight="1"/>
    <row r="268" ht="12" hidden="1" customHeight="1"/>
    <row r="269" ht="12" hidden="1" customHeight="1"/>
    <row r="270" ht="12" hidden="1" customHeight="1"/>
    <row r="271" ht="12" hidden="1" customHeight="1"/>
    <row r="272" ht="12" hidden="1" customHeight="1"/>
    <row r="273" ht="12" hidden="1" customHeight="1"/>
    <row r="274" ht="12" hidden="1" customHeight="1"/>
    <row r="275" ht="12" hidden="1" customHeight="1"/>
    <row r="276" ht="12" hidden="1" customHeight="1"/>
    <row r="277" ht="12" hidden="1" customHeight="1"/>
    <row r="278" ht="12" hidden="1" customHeight="1"/>
    <row r="279" ht="12" hidden="1" customHeight="1"/>
    <row r="280" ht="12" hidden="1" customHeight="1"/>
    <row r="281" ht="12" hidden="1" customHeight="1"/>
    <row r="282" ht="12" hidden="1" customHeight="1"/>
    <row r="283" ht="12" hidden="1" customHeight="1"/>
    <row r="284" ht="12" hidden="1" customHeight="1"/>
    <row r="285" ht="12" hidden="1" customHeight="1"/>
    <row r="286" ht="12" hidden="1" customHeight="1"/>
    <row r="287" ht="12" hidden="1" customHeight="1"/>
    <row r="288" ht="12" hidden="1" customHeight="1"/>
    <row r="289" ht="12" hidden="1" customHeight="1"/>
    <row r="290" ht="12" hidden="1" customHeight="1"/>
    <row r="291" ht="12" hidden="1" customHeight="1"/>
    <row r="292" ht="12" hidden="1" customHeight="1"/>
    <row r="293" ht="12" hidden="1" customHeight="1"/>
    <row r="294" ht="12" hidden="1" customHeight="1"/>
    <row r="295" ht="12" hidden="1" customHeight="1"/>
    <row r="296" ht="12" hidden="1" customHeight="1"/>
    <row r="297" ht="12" hidden="1" customHeight="1"/>
    <row r="298" ht="12" hidden="1" customHeight="1"/>
    <row r="299" ht="12" hidden="1" customHeight="1"/>
    <row r="300" ht="12" hidden="1" customHeight="1"/>
    <row r="301" ht="12" hidden="1" customHeight="1"/>
    <row r="302" ht="12" hidden="1" customHeight="1"/>
    <row r="303" ht="12" hidden="1" customHeight="1"/>
    <row r="304" ht="12" hidden="1" customHeight="1"/>
    <row r="305" ht="12" hidden="1" customHeight="1"/>
    <row r="306" ht="12" hidden="1" customHeight="1"/>
    <row r="307" ht="12" hidden="1" customHeight="1"/>
    <row r="308" ht="12" hidden="1" customHeight="1"/>
    <row r="309" ht="12" hidden="1" customHeight="1"/>
    <row r="310" ht="12" hidden="1" customHeight="1"/>
    <row r="311" ht="12" hidden="1" customHeight="1"/>
    <row r="312" ht="12" hidden="1" customHeight="1"/>
    <row r="313" ht="12" hidden="1" customHeight="1"/>
    <row r="314" ht="12" hidden="1" customHeight="1"/>
    <row r="315" ht="12" hidden="1" customHeight="1"/>
    <row r="316" ht="12" hidden="1" customHeight="1"/>
    <row r="317" ht="12" hidden="1" customHeight="1"/>
    <row r="318" ht="12" hidden="1" customHeight="1"/>
    <row r="319" ht="12" hidden="1" customHeight="1"/>
    <row r="320" ht="12" hidden="1" customHeight="1"/>
    <row r="321" ht="12" hidden="1" customHeight="1"/>
    <row r="322" ht="12" hidden="1" customHeight="1"/>
    <row r="323" ht="12" hidden="1" customHeight="1"/>
    <row r="324" ht="12" hidden="1" customHeight="1"/>
    <row r="325" ht="12" hidden="1" customHeight="1"/>
    <row r="326" ht="12" hidden="1" customHeight="1"/>
    <row r="327" ht="12" hidden="1" customHeight="1"/>
    <row r="328" ht="12" hidden="1" customHeight="1"/>
    <row r="329" ht="12" hidden="1" customHeight="1"/>
    <row r="330" ht="12" hidden="1" customHeight="1"/>
    <row r="331" ht="12" hidden="1" customHeight="1"/>
    <row r="332" ht="12" hidden="1" customHeight="1"/>
    <row r="333" ht="12" hidden="1" customHeight="1"/>
    <row r="334" ht="12" hidden="1" customHeight="1"/>
    <row r="335" ht="12" hidden="1" customHeight="1"/>
    <row r="336" ht="12" hidden="1" customHeight="1"/>
    <row r="337" ht="12" hidden="1" customHeight="1"/>
    <row r="338" ht="12" hidden="1" customHeight="1"/>
    <row r="339" ht="12" hidden="1" customHeight="1"/>
    <row r="340" ht="12" hidden="1" customHeight="1"/>
    <row r="341" ht="12" hidden="1" customHeight="1"/>
    <row r="342" ht="12" hidden="1" customHeight="1"/>
    <row r="343" ht="12" hidden="1" customHeight="1"/>
    <row r="344" ht="12" hidden="1" customHeight="1"/>
    <row r="345" ht="12" hidden="1" customHeight="1"/>
    <row r="346" ht="12" hidden="1" customHeight="1"/>
    <row r="347" ht="12" hidden="1" customHeight="1"/>
    <row r="348" ht="12" hidden="1" customHeight="1"/>
    <row r="349" ht="12" hidden="1" customHeight="1"/>
    <row r="350" ht="12" hidden="1" customHeight="1"/>
    <row r="351" ht="12" hidden="1" customHeight="1"/>
    <row r="352" ht="12" hidden="1" customHeight="1"/>
    <row r="353" ht="12" hidden="1" customHeight="1"/>
    <row r="354" ht="12" hidden="1" customHeight="1"/>
    <row r="355" ht="12" hidden="1" customHeight="1"/>
    <row r="356" ht="12" hidden="1" customHeight="1"/>
    <row r="357" ht="12" hidden="1" customHeight="1"/>
    <row r="358" ht="12" hidden="1" customHeight="1"/>
    <row r="359" ht="12" hidden="1" customHeight="1"/>
    <row r="360" ht="12" hidden="1" customHeight="1"/>
    <row r="361" ht="12" hidden="1" customHeight="1"/>
    <row r="362" ht="12" hidden="1" customHeight="1"/>
    <row r="363" ht="12" hidden="1" customHeight="1"/>
    <row r="364" ht="12" hidden="1" customHeight="1"/>
    <row r="365" ht="12" hidden="1" customHeight="1"/>
    <row r="366" ht="12" hidden="1" customHeight="1"/>
    <row r="367" ht="12" hidden="1" customHeight="1"/>
    <row r="368" ht="12" hidden="1" customHeight="1"/>
    <row r="369" ht="12" hidden="1" customHeight="1"/>
    <row r="370" ht="12" hidden="1" customHeight="1"/>
    <row r="371" ht="12" hidden="1" customHeight="1"/>
    <row r="372" ht="12" hidden="1" customHeight="1"/>
    <row r="373" ht="12" hidden="1" customHeight="1"/>
    <row r="374" ht="12" hidden="1" customHeight="1"/>
    <row r="375" ht="12" hidden="1" customHeight="1"/>
    <row r="376" ht="12" hidden="1" customHeight="1"/>
    <row r="377" ht="12" hidden="1" customHeight="1"/>
    <row r="378" ht="12" hidden="1" customHeight="1"/>
    <row r="379" ht="12" hidden="1" customHeight="1"/>
    <row r="380" ht="12" hidden="1" customHeight="1"/>
    <row r="381" ht="12" hidden="1" customHeight="1"/>
    <row r="382" ht="12" hidden="1" customHeight="1"/>
    <row r="383" ht="12" hidden="1" customHeight="1"/>
    <row r="384" ht="12" hidden="1" customHeight="1"/>
    <row r="385" ht="12" hidden="1" customHeight="1"/>
    <row r="386" ht="12" hidden="1" customHeight="1"/>
    <row r="387" ht="12" hidden="1" customHeight="1"/>
    <row r="388" ht="12" hidden="1" customHeight="1"/>
    <row r="389" ht="12" hidden="1" customHeight="1"/>
    <row r="390" ht="12" hidden="1" customHeight="1"/>
    <row r="391" ht="12" hidden="1" customHeight="1"/>
    <row r="392" ht="12" hidden="1" customHeight="1"/>
    <row r="393" ht="12" hidden="1" customHeight="1"/>
    <row r="394" ht="12" hidden="1" customHeight="1"/>
    <row r="395" ht="12" hidden="1" customHeight="1"/>
    <row r="396" ht="12" hidden="1" customHeight="1"/>
    <row r="397" ht="12" hidden="1" customHeight="1"/>
    <row r="398" ht="12" hidden="1" customHeight="1"/>
    <row r="399" ht="12" hidden="1" customHeight="1"/>
    <row r="400" ht="12" hidden="1" customHeight="1"/>
    <row r="401" ht="12" hidden="1" customHeight="1"/>
    <row r="402" ht="12" hidden="1" customHeight="1"/>
    <row r="403" ht="12" hidden="1" customHeight="1"/>
    <row r="404" ht="12" hidden="1" customHeight="1"/>
    <row r="405" ht="12" hidden="1" customHeight="1"/>
    <row r="406" ht="12" hidden="1" customHeight="1"/>
    <row r="407" ht="12" hidden="1" customHeight="1"/>
    <row r="408" ht="12" hidden="1" customHeight="1"/>
    <row r="409" ht="12" hidden="1" customHeight="1"/>
    <row r="410" ht="12" hidden="1" customHeight="1"/>
    <row r="411" ht="12" hidden="1" customHeight="1"/>
    <row r="412" ht="12" hidden="1" customHeight="1"/>
    <row r="413" ht="12" hidden="1" customHeight="1"/>
    <row r="414" ht="12" hidden="1" customHeight="1"/>
    <row r="415" ht="12" hidden="1" customHeight="1"/>
    <row r="416" ht="12" hidden="1" customHeight="1"/>
    <row r="417" ht="12" hidden="1" customHeight="1"/>
    <row r="418" ht="12" hidden="1" customHeight="1"/>
    <row r="419" ht="12" hidden="1" customHeight="1"/>
    <row r="420" ht="12" hidden="1" customHeight="1"/>
    <row r="421" ht="12" hidden="1" customHeight="1"/>
    <row r="422" ht="12" hidden="1" customHeight="1"/>
    <row r="423" ht="12" hidden="1" customHeight="1"/>
    <row r="424" ht="12" hidden="1" customHeight="1"/>
    <row r="425" ht="12" hidden="1" customHeight="1"/>
    <row r="426" ht="12" hidden="1" customHeight="1"/>
    <row r="427" ht="12" hidden="1" customHeight="1"/>
    <row r="428" ht="12" hidden="1" customHeight="1"/>
    <row r="429" ht="12" hidden="1" customHeight="1"/>
    <row r="430" ht="12" hidden="1" customHeight="1"/>
    <row r="431" ht="12" hidden="1" customHeight="1"/>
    <row r="432" ht="12" hidden="1" customHeight="1"/>
    <row r="433" ht="12" hidden="1" customHeight="1"/>
    <row r="434" ht="12" hidden="1" customHeight="1"/>
    <row r="435" ht="12" hidden="1" customHeight="1"/>
    <row r="436" ht="12" hidden="1" customHeight="1"/>
    <row r="437" ht="12" hidden="1" customHeight="1"/>
    <row r="438" ht="12" hidden="1" customHeight="1"/>
    <row r="439" ht="12" hidden="1" customHeight="1"/>
    <row r="440" ht="12" hidden="1" customHeight="1"/>
    <row r="441" ht="12" hidden="1" customHeight="1"/>
    <row r="442" ht="12" hidden="1" customHeight="1"/>
    <row r="443" ht="12" hidden="1" customHeight="1"/>
    <row r="444" ht="12" hidden="1" customHeight="1"/>
    <row r="445" ht="12" hidden="1" customHeight="1"/>
    <row r="446" ht="12" hidden="1" customHeight="1"/>
    <row r="447" ht="12" hidden="1" customHeight="1"/>
    <row r="448" ht="12" hidden="1" customHeight="1"/>
    <row r="449" ht="12" hidden="1" customHeight="1"/>
    <row r="450" ht="12" hidden="1" customHeight="1"/>
    <row r="451" ht="12" hidden="1" customHeight="1"/>
    <row r="452" ht="12" hidden="1" customHeight="1"/>
    <row r="453" ht="12" hidden="1" customHeight="1"/>
    <row r="454" ht="12" hidden="1" customHeight="1"/>
    <row r="455" ht="12" hidden="1" customHeight="1"/>
    <row r="456" ht="12" hidden="1" customHeight="1"/>
    <row r="457" ht="12" hidden="1" customHeight="1"/>
    <row r="458" ht="12" hidden="1" customHeight="1"/>
    <row r="459" ht="12" hidden="1" customHeight="1"/>
    <row r="460" ht="12" hidden="1" customHeight="1"/>
    <row r="461" ht="12" hidden="1" customHeight="1"/>
    <row r="462" ht="12" hidden="1" customHeight="1"/>
    <row r="463" ht="12" hidden="1" customHeight="1"/>
    <row r="464" ht="12" hidden="1" customHeight="1"/>
    <row r="465" ht="12" hidden="1" customHeight="1"/>
    <row r="466" ht="12" hidden="1" customHeight="1"/>
    <row r="467" ht="12" hidden="1" customHeight="1"/>
    <row r="468" ht="12" hidden="1" customHeight="1"/>
    <row r="469" ht="12" hidden="1" customHeight="1"/>
    <row r="470" ht="12" hidden="1" customHeight="1"/>
    <row r="471" ht="12" hidden="1" customHeight="1"/>
    <row r="472" ht="12" hidden="1" customHeight="1"/>
    <row r="473" ht="12" hidden="1" customHeight="1"/>
    <row r="474" ht="12" hidden="1" customHeight="1"/>
    <row r="475" ht="12" hidden="1" customHeight="1"/>
    <row r="476" ht="12" hidden="1" customHeight="1"/>
    <row r="477" ht="12" hidden="1" customHeight="1"/>
    <row r="478" ht="12" hidden="1" customHeight="1"/>
    <row r="479" ht="12" hidden="1" customHeight="1"/>
    <row r="480" ht="12" hidden="1" customHeight="1"/>
    <row r="481" ht="12" hidden="1" customHeight="1"/>
    <row r="482" ht="12" hidden="1" customHeight="1"/>
    <row r="483" ht="12" hidden="1" customHeight="1"/>
    <row r="484" ht="12" hidden="1" customHeight="1"/>
    <row r="485" ht="12" hidden="1" customHeight="1"/>
    <row r="486" ht="12" hidden="1" customHeight="1"/>
    <row r="487" ht="12" hidden="1" customHeight="1"/>
    <row r="488" ht="12" hidden="1" customHeight="1"/>
    <row r="489" ht="12" hidden="1" customHeight="1"/>
    <row r="490" ht="12" hidden="1" customHeight="1"/>
    <row r="491" ht="12" hidden="1" customHeight="1"/>
    <row r="492" ht="12" hidden="1" customHeight="1"/>
    <row r="493" ht="12" hidden="1" customHeight="1"/>
    <row r="494" ht="12" hidden="1" customHeight="1"/>
    <row r="495" ht="12" hidden="1" customHeight="1"/>
    <row r="496" ht="12" hidden="1" customHeight="1"/>
    <row r="497" ht="12" hidden="1" customHeight="1"/>
    <row r="498" ht="12" hidden="1" customHeight="1"/>
    <row r="499" ht="12" hidden="1" customHeight="1"/>
    <row r="500" ht="12" hidden="1" customHeight="1"/>
    <row r="501" ht="12" hidden="1" customHeight="1"/>
    <row r="502" ht="12" hidden="1" customHeight="1"/>
    <row r="503" ht="12" hidden="1" customHeight="1"/>
    <row r="504" ht="12" hidden="1" customHeight="1"/>
    <row r="505" ht="12" hidden="1" customHeight="1"/>
    <row r="506" ht="12" hidden="1" customHeight="1"/>
    <row r="507" ht="12" hidden="1" customHeight="1"/>
    <row r="508" ht="12" hidden="1" customHeight="1"/>
    <row r="509" ht="12" hidden="1" customHeight="1"/>
    <row r="510" ht="12" hidden="1" customHeight="1"/>
    <row r="511" ht="12" hidden="1" customHeight="1"/>
    <row r="512" ht="12" hidden="1" customHeight="1"/>
    <row r="513" ht="12" hidden="1" customHeight="1"/>
    <row r="514" ht="12" hidden="1" customHeight="1"/>
    <row r="515" ht="12" hidden="1" customHeight="1"/>
    <row r="516" ht="12" hidden="1" customHeight="1"/>
    <row r="517" ht="12" hidden="1" customHeight="1"/>
    <row r="518" ht="12" hidden="1" customHeight="1"/>
    <row r="519" ht="12" hidden="1" customHeight="1"/>
    <row r="520" ht="12" hidden="1" customHeight="1"/>
    <row r="521" ht="12" hidden="1" customHeight="1"/>
    <row r="522" ht="12" hidden="1" customHeight="1"/>
    <row r="523" ht="12" hidden="1" customHeight="1"/>
    <row r="524" ht="12" hidden="1" customHeight="1"/>
    <row r="525" ht="12" hidden="1" customHeight="1"/>
    <row r="526" ht="12" hidden="1" customHeight="1"/>
    <row r="527" ht="12" hidden="1" customHeight="1"/>
    <row r="528" ht="12" hidden="1" customHeight="1"/>
    <row r="529" ht="12" hidden="1" customHeight="1"/>
    <row r="530" ht="12" hidden="1" customHeight="1"/>
    <row r="531" ht="12" hidden="1" customHeight="1"/>
    <row r="532" ht="12" hidden="1" customHeight="1"/>
    <row r="533" ht="12" hidden="1" customHeight="1"/>
    <row r="534" ht="12" hidden="1" customHeight="1"/>
    <row r="535" ht="12" hidden="1" customHeight="1"/>
    <row r="536" ht="12" hidden="1" customHeight="1"/>
    <row r="537" ht="12" hidden="1" customHeight="1"/>
    <row r="538" ht="12" hidden="1" customHeight="1"/>
    <row r="539" ht="12" hidden="1" customHeight="1"/>
    <row r="540" ht="12" hidden="1" customHeight="1"/>
    <row r="541" ht="12" hidden="1" customHeight="1"/>
    <row r="542" ht="12" hidden="1" customHeight="1"/>
    <row r="543" ht="12" hidden="1" customHeight="1"/>
    <row r="544" ht="12" hidden="1" customHeight="1"/>
    <row r="545" ht="12" hidden="1" customHeight="1"/>
    <row r="546" ht="12" hidden="1" customHeight="1"/>
    <row r="547" ht="12" hidden="1" customHeight="1"/>
    <row r="548" ht="12" hidden="1" customHeight="1"/>
    <row r="549" ht="12" hidden="1" customHeight="1"/>
    <row r="550" ht="12" hidden="1" customHeight="1"/>
    <row r="551" ht="12" hidden="1" customHeight="1"/>
    <row r="552" ht="12" hidden="1" customHeight="1"/>
    <row r="553" ht="12" hidden="1" customHeight="1"/>
    <row r="554" ht="12" hidden="1" customHeight="1"/>
    <row r="555" ht="12" hidden="1" customHeight="1"/>
    <row r="556" ht="12" hidden="1" customHeight="1"/>
    <row r="557" ht="12" hidden="1" customHeight="1"/>
    <row r="558" ht="12" hidden="1" customHeight="1"/>
    <row r="559" ht="12" hidden="1" customHeight="1"/>
    <row r="560" ht="12" hidden="1" customHeight="1"/>
    <row r="561" ht="12" hidden="1" customHeight="1"/>
    <row r="562" ht="12" hidden="1" customHeight="1"/>
    <row r="563" ht="12" hidden="1" customHeight="1"/>
    <row r="564" ht="12" hidden="1" customHeight="1"/>
    <row r="565" ht="12" hidden="1" customHeight="1"/>
    <row r="566" ht="12" hidden="1" customHeight="1"/>
    <row r="567" ht="12" hidden="1" customHeight="1"/>
    <row r="568" ht="12" hidden="1" customHeight="1"/>
    <row r="569" ht="12" hidden="1" customHeight="1"/>
    <row r="570" ht="12" hidden="1" customHeight="1"/>
    <row r="571" ht="12" hidden="1" customHeight="1"/>
    <row r="572" ht="12" hidden="1" customHeight="1"/>
    <row r="573" ht="12" hidden="1" customHeight="1"/>
    <row r="574" ht="12" hidden="1" customHeight="1"/>
    <row r="575" ht="12" hidden="1" customHeight="1"/>
    <row r="576" ht="12" hidden="1" customHeight="1"/>
    <row r="577" ht="12" hidden="1" customHeight="1"/>
    <row r="578" ht="12" hidden="1" customHeight="1"/>
    <row r="579" ht="12" hidden="1" customHeight="1"/>
    <row r="580" ht="12" hidden="1" customHeight="1"/>
    <row r="581" ht="12" hidden="1" customHeight="1"/>
    <row r="582" ht="12" hidden="1" customHeight="1"/>
    <row r="583" ht="12" hidden="1" customHeight="1"/>
    <row r="584" ht="12" hidden="1" customHeight="1"/>
    <row r="585" ht="12" hidden="1" customHeight="1"/>
    <row r="586" ht="12" hidden="1" customHeight="1"/>
    <row r="587" ht="12" hidden="1" customHeight="1"/>
    <row r="588" ht="12" hidden="1" customHeight="1"/>
    <row r="589" ht="12" hidden="1" customHeight="1"/>
    <row r="590" ht="12" hidden="1" customHeight="1"/>
    <row r="591" ht="12" hidden="1" customHeight="1"/>
    <row r="592" ht="12" hidden="1" customHeight="1"/>
    <row r="593" ht="12" hidden="1" customHeight="1"/>
    <row r="594" ht="12" hidden="1" customHeight="1"/>
    <row r="595" ht="12" hidden="1" customHeight="1"/>
    <row r="596" ht="12" hidden="1" customHeight="1"/>
    <row r="597" ht="12" hidden="1" customHeight="1"/>
    <row r="598" ht="12" hidden="1" customHeight="1"/>
    <row r="599" ht="12" hidden="1" customHeight="1"/>
    <row r="600" ht="12" hidden="1" customHeight="1"/>
    <row r="601" ht="12" hidden="1" customHeight="1"/>
    <row r="602" ht="12" hidden="1" customHeight="1"/>
    <row r="603" ht="12" hidden="1" customHeight="1"/>
    <row r="604" ht="12" hidden="1" customHeight="1"/>
    <row r="605" ht="12" hidden="1" customHeight="1"/>
    <row r="606" ht="12" hidden="1" customHeight="1"/>
    <row r="607" ht="12" hidden="1" customHeight="1"/>
    <row r="608" ht="12" hidden="1" customHeight="1"/>
    <row r="609" ht="12" hidden="1" customHeight="1"/>
    <row r="610" ht="12" hidden="1" customHeight="1"/>
    <row r="611" ht="12" hidden="1" customHeight="1"/>
    <row r="612" ht="12" hidden="1" customHeight="1"/>
    <row r="613" ht="12" hidden="1" customHeight="1"/>
    <row r="614" ht="12" hidden="1" customHeight="1"/>
    <row r="615" ht="12" hidden="1" customHeight="1"/>
    <row r="616" ht="12" hidden="1" customHeight="1"/>
    <row r="617" ht="12" hidden="1" customHeight="1"/>
    <row r="618" ht="12" hidden="1" customHeight="1"/>
    <row r="619" ht="12" hidden="1" customHeight="1"/>
    <row r="620" ht="12" hidden="1" customHeight="1"/>
    <row r="621" ht="12" hidden="1" customHeight="1"/>
    <row r="622" ht="12" hidden="1" customHeight="1"/>
    <row r="623" ht="12" hidden="1" customHeight="1"/>
    <row r="624" ht="12" hidden="1" customHeight="1"/>
    <row r="625" ht="12" hidden="1" customHeight="1"/>
    <row r="626" ht="12" hidden="1" customHeight="1"/>
    <row r="627" ht="12" hidden="1" customHeight="1"/>
    <row r="628" ht="12" hidden="1" customHeight="1"/>
    <row r="629" ht="12" hidden="1" customHeight="1"/>
    <row r="630" ht="12" hidden="1" customHeight="1"/>
    <row r="631" ht="12" hidden="1" customHeight="1"/>
    <row r="632" ht="12" hidden="1" customHeight="1"/>
    <row r="633" ht="12" hidden="1" customHeight="1"/>
    <row r="634" ht="12" hidden="1" customHeight="1"/>
    <row r="635" ht="12" hidden="1" customHeight="1"/>
    <row r="636" ht="12" hidden="1" customHeight="1"/>
    <row r="637" ht="12" hidden="1" customHeight="1"/>
    <row r="638" ht="12" hidden="1" customHeight="1"/>
    <row r="639" ht="12" hidden="1" customHeight="1"/>
    <row r="640" ht="12" hidden="1" customHeight="1"/>
    <row r="641" ht="12" hidden="1" customHeight="1"/>
    <row r="642" ht="12" hidden="1" customHeight="1"/>
    <row r="643" ht="12" hidden="1" customHeight="1"/>
    <row r="644" ht="12" hidden="1" customHeight="1"/>
    <row r="645" ht="12" hidden="1" customHeight="1"/>
    <row r="646" ht="12" hidden="1" customHeight="1"/>
    <row r="647" ht="12" hidden="1" customHeight="1"/>
    <row r="648" ht="12" hidden="1" customHeight="1"/>
    <row r="649" ht="12" hidden="1" customHeight="1"/>
    <row r="650" ht="12" hidden="1" customHeight="1"/>
    <row r="651" ht="12" hidden="1" customHeight="1"/>
    <row r="652" ht="12" hidden="1" customHeight="1"/>
    <row r="653" ht="12" hidden="1" customHeight="1"/>
    <row r="654" ht="12" hidden="1" customHeight="1"/>
    <row r="655" ht="12" hidden="1" customHeight="1"/>
    <row r="656" ht="12" hidden="1" customHeight="1"/>
    <row r="657" ht="12" hidden="1" customHeight="1"/>
    <row r="658" ht="12" hidden="1" customHeight="1"/>
    <row r="659" ht="12" hidden="1" customHeight="1"/>
    <row r="660" ht="12" hidden="1" customHeight="1"/>
    <row r="661" ht="12" hidden="1" customHeight="1"/>
    <row r="662" ht="12" hidden="1" customHeight="1"/>
    <row r="663" ht="12" hidden="1" customHeight="1"/>
    <row r="664" ht="12" hidden="1" customHeight="1"/>
    <row r="665" ht="12" hidden="1" customHeight="1"/>
    <row r="666" ht="12" hidden="1" customHeight="1"/>
    <row r="667" ht="12" hidden="1" customHeight="1"/>
    <row r="668" ht="12" hidden="1" customHeight="1"/>
    <row r="669" ht="12" hidden="1" customHeight="1"/>
    <row r="670" ht="12" hidden="1" customHeight="1"/>
    <row r="671" ht="12" hidden="1" customHeight="1"/>
    <row r="672" ht="12" hidden="1" customHeight="1"/>
    <row r="673" ht="12" hidden="1" customHeight="1"/>
    <row r="674" ht="12" hidden="1" customHeight="1"/>
    <row r="675" ht="12" hidden="1" customHeight="1"/>
    <row r="676" ht="12" hidden="1" customHeight="1"/>
    <row r="677" ht="12" hidden="1" customHeight="1"/>
    <row r="678" ht="12" hidden="1" customHeight="1"/>
    <row r="679" ht="12" hidden="1" customHeight="1"/>
    <row r="680" ht="12" hidden="1" customHeight="1"/>
    <row r="681" ht="12" hidden="1" customHeight="1"/>
    <row r="682" ht="12" hidden="1" customHeight="1"/>
    <row r="683" ht="12" hidden="1" customHeight="1"/>
    <row r="684" ht="12" hidden="1" customHeight="1"/>
    <row r="685" ht="12" hidden="1" customHeight="1"/>
    <row r="686" ht="12" hidden="1" customHeight="1"/>
    <row r="687" ht="12" hidden="1" customHeight="1"/>
    <row r="688" ht="12" hidden="1" customHeight="1"/>
    <row r="689" ht="12" hidden="1" customHeight="1"/>
    <row r="690" ht="12" hidden="1" customHeight="1"/>
    <row r="691" ht="12" hidden="1" customHeight="1"/>
    <row r="692" ht="12" hidden="1" customHeight="1"/>
    <row r="693" ht="12" hidden="1" customHeight="1"/>
    <row r="694" ht="12" hidden="1" customHeight="1"/>
    <row r="695" ht="12" hidden="1" customHeight="1"/>
    <row r="696" ht="12" hidden="1" customHeight="1"/>
    <row r="697" ht="12" hidden="1" customHeight="1"/>
    <row r="698" ht="12" hidden="1" customHeight="1"/>
    <row r="699" ht="12" hidden="1" customHeight="1"/>
    <row r="700" ht="12" hidden="1" customHeight="1"/>
    <row r="701" ht="12" hidden="1" customHeight="1"/>
    <row r="702" ht="12" hidden="1" customHeight="1"/>
    <row r="703" ht="12" hidden="1" customHeight="1"/>
    <row r="704" ht="12" hidden="1" customHeight="1"/>
    <row r="705" ht="12" hidden="1" customHeight="1"/>
    <row r="706" ht="12" hidden="1" customHeight="1"/>
    <row r="707" ht="12" hidden="1" customHeight="1"/>
    <row r="708" ht="12" hidden="1" customHeight="1"/>
    <row r="709" ht="12" hidden="1" customHeight="1"/>
    <row r="710" ht="12" hidden="1" customHeight="1"/>
    <row r="711" ht="12" hidden="1" customHeight="1"/>
    <row r="712" ht="12" hidden="1" customHeight="1"/>
    <row r="713" ht="12" hidden="1" customHeight="1"/>
    <row r="714" ht="12" hidden="1" customHeight="1"/>
    <row r="715" ht="12" hidden="1" customHeight="1"/>
    <row r="716" ht="12" hidden="1" customHeight="1"/>
    <row r="717" ht="12" hidden="1" customHeight="1"/>
    <row r="718" ht="12" hidden="1" customHeight="1"/>
    <row r="719" ht="12" hidden="1" customHeight="1"/>
    <row r="720" ht="12" hidden="1" customHeight="1"/>
    <row r="721" ht="12" hidden="1" customHeight="1"/>
    <row r="722" ht="12" hidden="1" customHeight="1"/>
    <row r="723" ht="12" hidden="1" customHeight="1"/>
    <row r="724" ht="12" hidden="1" customHeight="1"/>
    <row r="725" ht="12" hidden="1" customHeight="1"/>
    <row r="726" ht="12" hidden="1" customHeight="1"/>
    <row r="727" ht="12" hidden="1" customHeight="1"/>
    <row r="728" ht="12" hidden="1" customHeight="1"/>
    <row r="729" ht="12" hidden="1" customHeight="1"/>
    <row r="730" ht="12" hidden="1" customHeight="1"/>
    <row r="731" ht="12" hidden="1" customHeight="1"/>
    <row r="732" ht="12" hidden="1" customHeight="1"/>
    <row r="733" ht="12" hidden="1" customHeight="1"/>
    <row r="734" ht="12" hidden="1" customHeight="1"/>
    <row r="735" ht="12" hidden="1" customHeight="1"/>
    <row r="736" ht="12" hidden="1" customHeight="1"/>
    <row r="737" ht="12" hidden="1" customHeight="1"/>
    <row r="738" ht="12" hidden="1" customHeight="1"/>
    <row r="739" ht="12" hidden="1" customHeight="1"/>
    <row r="740" ht="12" hidden="1" customHeight="1"/>
    <row r="741" ht="12" hidden="1" customHeight="1"/>
    <row r="742" ht="12" hidden="1" customHeight="1"/>
    <row r="743" ht="12" hidden="1" customHeight="1"/>
    <row r="744" ht="12" hidden="1" customHeight="1"/>
    <row r="745" ht="12" hidden="1" customHeight="1"/>
    <row r="746" ht="12" hidden="1" customHeight="1"/>
    <row r="747" ht="12" hidden="1" customHeight="1"/>
    <row r="748" ht="12" hidden="1" customHeight="1"/>
    <row r="749" ht="12" hidden="1" customHeight="1"/>
    <row r="750" ht="12" hidden="1" customHeight="1"/>
    <row r="751" ht="12" hidden="1" customHeight="1"/>
    <row r="752" ht="12" hidden="1" customHeight="1"/>
    <row r="753" ht="12" hidden="1" customHeight="1"/>
    <row r="754" ht="12" hidden="1" customHeight="1"/>
    <row r="755" ht="12" hidden="1" customHeight="1"/>
    <row r="756" ht="12" hidden="1" customHeight="1"/>
    <row r="757" ht="12" hidden="1" customHeight="1"/>
    <row r="758" ht="12" hidden="1" customHeight="1"/>
    <row r="759" ht="12" hidden="1" customHeight="1"/>
    <row r="760" ht="12" hidden="1" customHeight="1"/>
    <row r="761" ht="12" hidden="1" customHeight="1"/>
    <row r="762" ht="12" hidden="1" customHeight="1"/>
    <row r="763" ht="12" hidden="1" customHeight="1"/>
    <row r="764" ht="12" hidden="1" customHeight="1"/>
    <row r="765" ht="12" hidden="1" customHeight="1"/>
    <row r="766" ht="12" hidden="1" customHeight="1"/>
    <row r="767" ht="12" hidden="1" customHeight="1"/>
    <row r="768" ht="12" hidden="1" customHeight="1"/>
    <row r="769" ht="12" hidden="1" customHeight="1"/>
    <row r="770" ht="12" hidden="1" customHeight="1"/>
    <row r="771" ht="12" hidden="1" customHeight="1"/>
    <row r="772" ht="12" hidden="1" customHeight="1"/>
    <row r="773" ht="12" hidden="1" customHeight="1"/>
    <row r="774" ht="12" hidden="1" customHeight="1"/>
    <row r="775" ht="12" hidden="1" customHeight="1"/>
    <row r="776" ht="12" hidden="1" customHeight="1"/>
    <row r="777" ht="12" hidden="1" customHeight="1"/>
    <row r="778" ht="12" hidden="1" customHeight="1"/>
    <row r="779" ht="12" hidden="1" customHeight="1"/>
    <row r="780" ht="12" hidden="1" customHeight="1"/>
    <row r="781" ht="12" hidden="1" customHeight="1"/>
    <row r="782" ht="12" hidden="1" customHeight="1"/>
    <row r="783" ht="12" hidden="1" customHeight="1"/>
    <row r="784" ht="12" hidden="1" customHeight="1"/>
    <row r="785" ht="12" hidden="1" customHeight="1"/>
    <row r="786" ht="12" hidden="1" customHeight="1"/>
    <row r="787" ht="12" hidden="1" customHeight="1"/>
    <row r="788" ht="12" hidden="1" customHeight="1"/>
    <row r="789" ht="12" hidden="1" customHeight="1"/>
    <row r="790" ht="12" hidden="1" customHeight="1"/>
    <row r="791" ht="12" hidden="1" customHeight="1"/>
    <row r="792" ht="12" hidden="1" customHeight="1"/>
    <row r="793" ht="12" hidden="1" customHeight="1"/>
    <row r="794" ht="12" hidden="1" customHeight="1"/>
    <row r="795" ht="12" hidden="1" customHeight="1"/>
    <row r="796" ht="12" hidden="1" customHeight="1"/>
    <row r="797" ht="12" hidden="1" customHeight="1"/>
    <row r="798" ht="12" hidden="1" customHeight="1"/>
    <row r="799" ht="12" hidden="1" customHeight="1"/>
    <row r="800" ht="12" hidden="1" customHeight="1"/>
    <row r="801" ht="12" hidden="1" customHeight="1"/>
    <row r="802" ht="12" hidden="1" customHeight="1"/>
    <row r="803" ht="12" hidden="1" customHeight="1"/>
    <row r="804" ht="12" hidden="1" customHeight="1"/>
    <row r="805" ht="12" hidden="1" customHeight="1"/>
    <row r="806" ht="12" hidden="1" customHeight="1"/>
    <row r="807" ht="12" hidden="1" customHeight="1"/>
    <row r="808" ht="12" hidden="1" customHeight="1"/>
    <row r="809" ht="12" hidden="1" customHeight="1"/>
    <row r="810" ht="12" hidden="1" customHeight="1"/>
    <row r="811" ht="12" hidden="1" customHeight="1"/>
    <row r="812" ht="12" hidden="1" customHeight="1"/>
    <row r="813" ht="12" hidden="1" customHeight="1"/>
    <row r="814" ht="12" hidden="1" customHeight="1"/>
    <row r="815" ht="12" hidden="1" customHeight="1"/>
    <row r="816" ht="12" hidden="1" customHeight="1"/>
    <row r="817" ht="12" hidden="1" customHeight="1"/>
    <row r="818" ht="12" hidden="1" customHeight="1"/>
    <row r="819" ht="12" hidden="1" customHeight="1"/>
    <row r="820" ht="12" hidden="1" customHeight="1"/>
    <row r="821" ht="12" hidden="1" customHeight="1"/>
    <row r="822" ht="12" hidden="1" customHeight="1"/>
    <row r="823" ht="12" hidden="1" customHeight="1"/>
    <row r="824" ht="12" hidden="1" customHeight="1"/>
    <row r="825" ht="12" hidden="1" customHeight="1"/>
    <row r="826" ht="12" hidden="1" customHeight="1"/>
    <row r="827" ht="12" hidden="1" customHeight="1"/>
    <row r="828" ht="12" hidden="1" customHeight="1"/>
    <row r="829" ht="12" hidden="1" customHeight="1"/>
    <row r="830" ht="12" hidden="1" customHeight="1"/>
    <row r="831" ht="12" hidden="1" customHeight="1"/>
    <row r="832" ht="12" hidden="1" customHeight="1"/>
    <row r="833" ht="12" hidden="1" customHeight="1"/>
    <row r="834" ht="12" hidden="1" customHeight="1"/>
    <row r="835" ht="12" hidden="1" customHeight="1"/>
    <row r="836" ht="12" hidden="1" customHeight="1"/>
    <row r="837" ht="12" hidden="1" customHeight="1"/>
    <row r="838" ht="12" hidden="1" customHeight="1"/>
    <row r="839" ht="12" hidden="1" customHeight="1"/>
    <row r="840" ht="12" hidden="1" customHeight="1"/>
    <row r="841" ht="12" hidden="1" customHeight="1"/>
    <row r="842" ht="12" hidden="1" customHeight="1"/>
    <row r="843" ht="12" hidden="1" customHeight="1"/>
    <row r="844" ht="12" hidden="1" customHeight="1"/>
    <row r="845" ht="12" hidden="1" customHeight="1"/>
    <row r="846" ht="12" hidden="1" customHeight="1"/>
    <row r="847" ht="12" hidden="1" customHeight="1"/>
    <row r="848" ht="12" hidden="1" customHeight="1"/>
    <row r="849" ht="12" hidden="1" customHeight="1"/>
    <row r="850" ht="12" hidden="1" customHeight="1"/>
    <row r="851" ht="12" hidden="1" customHeight="1"/>
    <row r="852" ht="12" hidden="1" customHeight="1"/>
    <row r="853" ht="12" hidden="1" customHeight="1"/>
    <row r="854" ht="12" hidden="1" customHeight="1"/>
    <row r="855" ht="12" hidden="1" customHeight="1"/>
    <row r="856" ht="12" hidden="1" customHeight="1"/>
    <row r="857" ht="12" hidden="1" customHeight="1"/>
    <row r="858" ht="12" hidden="1" customHeight="1"/>
    <row r="859" ht="12" hidden="1" customHeight="1"/>
    <row r="860" ht="12" hidden="1" customHeight="1"/>
    <row r="861" ht="12" hidden="1" customHeight="1"/>
    <row r="862" ht="12" hidden="1" customHeight="1"/>
    <row r="863" ht="12" hidden="1" customHeight="1"/>
    <row r="864" ht="12" hidden="1" customHeight="1"/>
    <row r="865" ht="12" hidden="1" customHeight="1"/>
    <row r="866" ht="12" hidden="1" customHeight="1"/>
    <row r="867" ht="12" hidden="1" customHeight="1"/>
    <row r="868" ht="12" hidden="1" customHeight="1"/>
    <row r="869" ht="12" hidden="1" customHeight="1"/>
    <row r="870" ht="12" hidden="1" customHeight="1"/>
    <row r="871" ht="12" hidden="1" customHeight="1"/>
    <row r="872" ht="12" hidden="1" customHeight="1"/>
    <row r="873" ht="12" hidden="1" customHeight="1"/>
    <row r="874" ht="12" hidden="1" customHeight="1"/>
    <row r="875" ht="12" hidden="1" customHeight="1"/>
    <row r="876" ht="12" hidden="1" customHeight="1"/>
    <row r="877" ht="12" hidden="1" customHeight="1"/>
    <row r="878" ht="12" hidden="1" customHeight="1"/>
    <row r="879" ht="12" hidden="1" customHeight="1"/>
    <row r="880" ht="12" hidden="1" customHeight="1"/>
    <row r="881" ht="12" hidden="1" customHeight="1"/>
    <row r="882" ht="12" hidden="1" customHeight="1"/>
    <row r="883" ht="12" hidden="1" customHeight="1"/>
    <row r="884" ht="12" hidden="1" customHeight="1"/>
    <row r="885" ht="12" hidden="1" customHeight="1"/>
    <row r="886" ht="12" hidden="1" customHeight="1"/>
    <row r="887" ht="12" hidden="1" customHeight="1"/>
    <row r="888" ht="12" hidden="1" customHeight="1"/>
    <row r="889" ht="12" hidden="1" customHeight="1"/>
    <row r="890" ht="12" hidden="1" customHeight="1"/>
    <row r="891" ht="12" hidden="1" customHeight="1"/>
    <row r="892" ht="12" hidden="1" customHeight="1"/>
    <row r="893" ht="12" hidden="1" customHeight="1"/>
    <row r="894" ht="12" hidden="1" customHeight="1"/>
    <row r="895" ht="12" hidden="1" customHeight="1"/>
    <row r="896" ht="12" hidden="1" customHeight="1"/>
    <row r="897" ht="12" hidden="1" customHeight="1"/>
    <row r="898" ht="12" hidden="1" customHeight="1"/>
    <row r="899" ht="12" hidden="1" customHeight="1"/>
    <row r="900" ht="12" hidden="1" customHeight="1"/>
    <row r="901" ht="12" hidden="1" customHeight="1"/>
    <row r="902" ht="12" hidden="1" customHeight="1"/>
    <row r="903" ht="12" hidden="1" customHeight="1"/>
    <row r="904" ht="12" hidden="1" customHeight="1"/>
    <row r="905" ht="12" hidden="1" customHeight="1"/>
    <row r="906" ht="12" hidden="1" customHeight="1"/>
    <row r="907" ht="12" hidden="1" customHeight="1"/>
    <row r="908" ht="12" hidden="1" customHeight="1"/>
    <row r="909" ht="12" hidden="1" customHeight="1"/>
    <row r="910" ht="12" hidden="1" customHeight="1"/>
    <row r="911" ht="12" hidden="1" customHeight="1"/>
    <row r="912" ht="12" hidden="1" customHeight="1"/>
    <row r="913" ht="12" hidden="1" customHeight="1"/>
    <row r="914" ht="12" hidden="1" customHeight="1"/>
    <row r="915" ht="12" hidden="1" customHeight="1"/>
    <row r="916" ht="12" hidden="1" customHeight="1"/>
    <row r="917" ht="12" hidden="1" customHeight="1"/>
    <row r="918" ht="12" hidden="1" customHeight="1"/>
    <row r="919" ht="12" hidden="1" customHeight="1"/>
    <row r="920" ht="12" hidden="1" customHeight="1"/>
    <row r="921" ht="12" hidden="1" customHeight="1"/>
    <row r="922" ht="12" hidden="1" customHeight="1"/>
    <row r="923" ht="12" hidden="1" customHeight="1"/>
    <row r="924" ht="12" hidden="1" customHeight="1"/>
    <row r="925" ht="12" hidden="1" customHeight="1"/>
    <row r="926" ht="12" hidden="1" customHeight="1"/>
    <row r="927" ht="12" hidden="1" customHeight="1"/>
    <row r="928" ht="12" hidden="1" customHeight="1"/>
    <row r="929" ht="12" hidden="1" customHeight="1"/>
    <row r="930" ht="12" hidden="1" customHeight="1"/>
    <row r="931" ht="12" hidden="1" customHeight="1"/>
    <row r="932" ht="12" hidden="1" customHeight="1"/>
    <row r="933" ht="12" hidden="1" customHeight="1"/>
    <row r="934" ht="12" hidden="1" customHeight="1"/>
    <row r="935" ht="12" hidden="1" customHeight="1"/>
    <row r="936" ht="12" hidden="1" customHeight="1"/>
    <row r="937" ht="12" hidden="1" customHeight="1"/>
    <row r="938" ht="12" hidden="1" customHeight="1"/>
    <row r="939" ht="12" hidden="1" customHeight="1"/>
    <row r="940" ht="12" hidden="1" customHeight="1"/>
    <row r="941" ht="12" hidden="1" customHeight="1"/>
    <row r="942" ht="12" hidden="1" customHeight="1"/>
    <row r="943" ht="12" hidden="1" customHeight="1"/>
    <row r="944" ht="12" hidden="1" customHeight="1"/>
    <row r="945" ht="12" hidden="1" customHeight="1"/>
    <row r="946" ht="12" hidden="1" customHeight="1"/>
    <row r="947" ht="12" hidden="1" customHeight="1"/>
    <row r="948" ht="12" hidden="1" customHeight="1"/>
    <row r="949" ht="12" hidden="1" customHeight="1"/>
    <row r="950" ht="12" hidden="1" customHeight="1"/>
    <row r="951" ht="12" hidden="1" customHeight="1"/>
    <row r="952" ht="12" hidden="1" customHeight="1"/>
    <row r="953" ht="12" hidden="1" customHeight="1"/>
    <row r="954" ht="12" hidden="1" customHeight="1"/>
    <row r="955" ht="12" hidden="1" customHeight="1"/>
    <row r="956" ht="12" hidden="1" customHeight="1"/>
    <row r="957" ht="12" hidden="1" customHeight="1"/>
    <row r="958" ht="12" hidden="1" customHeight="1"/>
    <row r="959" ht="12" hidden="1" customHeight="1"/>
    <row r="960" ht="12" hidden="1" customHeight="1"/>
    <row r="961" ht="12" hidden="1" customHeight="1"/>
    <row r="962" ht="12" hidden="1" customHeight="1"/>
    <row r="963" ht="12" hidden="1" customHeight="1"/>
    <row r="964" ht="12" hidden="1" customHeight="1"/>
    <row r="965" ht="12" hidden="1" customHeight="1"/>
    <row r="966" ht="12" hidden="1" customHeight="1"/>
    <row r="967" ht="12" hidden="1" customHeight="1"/>
    <row r="968" ht="12" hidden="1" customHeight="1"/>
    <row r="969" ht="12" hidden="1" customHeight="1"/>
    <row r="970" ht="12" hidden="1" customHeight="1"/>
    <row r="971" ht="12" hidden="1" customHeight="1"/>
    <row r="972" ht="12" hidden="1" customHeight="1"/>
    <row r="973" ht="12" hidden="1" customHeight="1"/>
    <row r="974" ht="12" hidden="1" customHeight="1"/>
    <row r="975" ht="12" hidden="1" customHeight="1"/>
    <row r="976" ht="12" hidden="1" customHeight="1"/>
    <row r="977" ht="12" hidden="1" customHeight="1"/>
    <row r="978" ht="12" hidden="1" customHeight="1"/>
    <row r="979" ht="12" hidden="1" customHeight="1"/>
    <row r="980" ht="12" hidden="1" customHeight="1"/>
    <row r="981" ht="12" hidden="1" customHeight="1"/>
    <row r="982" ht="12" hidden="1" customHeight="1"/>
    <row r="983" ht="12" hidden="1" customHeight="1"/>
    <row r="984" ht="12" hidden="1" customHeight="1"/>
    <row r="985" ht="12" hidden="1" customHeight="1"/>
    <row r="986" ht="12" hidden="1" customHeight="1"/>
    <row r="987" ht="12" hidden="1" customHeight="1"/>
    <row r="988" ht="12" hidden="1" customHeight="1"/>
    <row r="989" ht="12" hidden="1" customHeight="1"/>
    <row r="990" ht="12" hidden="1" customHeight="1"/>
    <row r="991" ht="12" hidden="1" customHeight="1"/>
    <row r="992" ht="12" hidden="1" customHeight="1"/>
    <row r="993" ht="12" hidden="1" customHeight="1"/>
    <row r="994" ht="12" hidden="1" customHeight="1"/>
    <row r="995" ht="12" hidden="1" customHeight="1"/>
    <row r="996" ht="12" hidden="1" customHeight="1"/>
    <row r="997" ht="12" hidden="1" customHeight="1"/>
    <row r="998" ht="12" hidden="1" customHeight="1"/>
    <row r="999" ht="12" hidden="1" customHeight="1"/>
    <row r="1000" ht="12" hidden="1" customHeight="1"/>
    <row r="1001" ht="12" hidden="1" customHeight="1"/>
    <row r="1002" ht="12" hidden="1" customHeight="1"/>
    <row r="1003" ht="12" hidden="1" customHeight="1"/>
    <row r="1004" ht="12" hidden="1" customHeight="1"/>
    <row r="1005" ht="12" hidden="1" customHeight="1"/>
    <row r="1006" ht="12" hidden="1" customHeight="1"/>
    <row r="1007" ht="12" hidden="1" customHeight="1"/>
    <row r="1008" ht="12" hidden="1" customHeight="1"/>
    <row r="1009" ht="12" hidden="1" customHeight="1"/>
    <row r="1010" ht="12" hidden="1" customHeight="1"/>
    <row r="1011" ht="12" hidden="1" customHeight="1"/>
    <row r="1012" ht="12" hidden="1" customHeight="1"/>
    <row r="1013" ht="12" hidden="1" customHeight="1"/>
    <row r="1014" ht="12" hidden="1" customHeight="1"/>
    <row r="1015" ht="12" hidden="1" customHeight="1"/>
    <row r="1016" ht="12" hidden="1" customHeight="1"/>
    <row r="1017" ht="12" hidden="1" customHeight="1"/>
    <row r="1018" ht="12" hidden="1" customHeight="1"/>
    <row r="1019" ht="12" hidden="1" customHeight="1"/>
    <row r="1020" ht="12" hidden="1" customHeight="1"/>
    <row r="1021" ht="12" hidden="1" customHeight="1"/>
    <row r="1022" ht="12" hidden="1" customHeight="1"/>
    <row r="1023" ht="12" hidden="1" customHeight="1"/>
    <row r="1024" ht="12" hidden="1" customHeight="1"/>
    <row r="1025" ht="12" hidden="1" customHeight="1"/>
    <row r="1026" ht="12" hidden="1" customHeight="1"/>
    <row r="1027" ht="12" hidden="1" customHeight="1"/>
    <row r="1028" ht="12" hidden="1" customHeight="1"/>
    <row r="1029" ht="12" hidden="1" customHeight="1"/>
    <row r="1030" ht="12" hidden="1" customHeight="1"/>
    <row r="1031" ht="12" hidden="1" customHeight="1"/>
    <row r="1032" ht="12" hidden="1" customHeight="1"/>
    <row r="1033" ht="12" hidden="1" customHeight="1"/>
    <row r="1034" ht="12" hidden="1" customHeight="1"/>
    <row r="1035" ht="12" hidden="1" customHeight="1"/>
    <row r="1036" ht="12" hidden="1" customHeight="1"/>
    <row r="1037" ht="12" hidden="1" customHeight="1"/>
    <row r="1038" ht="12" hidden="1" customHeight="1"/>
    <row r="1039" ht="12" hidden="1" customHeight="1"/>
    <row r="1040" ht="12" hidden="1" customHeight="1"/>
    <row r="1041" ht="12" hidden="1" customHeight="1"/>
    <row r="1042" ht="12" hidden="1" customHeight="1"/>
    <row r="1043" ht="12" hidden="1" customHeight="1"/>
    <row r="1044" ht="12" hidden="1" customHeight="1"/>
    <row r="1045" ht="12" hidden="1" customHeight="1"/>
    <row r="1046" ht="12" hidden="1" customHeight="1"/>
    <row r="1047" ht="12" hidden="1" customHeight="1"/>
    <row r="1048" ht="12" hidden="1" customHeight="1"/>
    <row r="1049" ht="12" hidden="1" customHeight="1"/>
    <row r="1050" ht="12" hidden="1" customHeight="1"/>
    <row r="1051" ht="12" hidden="1" customHeight="1"/>
    <row r="1052" ht="12" hidden="1" customHeight="1"/>
    <row r="1053" ht="12" hidden="1" customHeight="1"/>
    <row r="1054" ht="12" hidden="1" customHeight="1"/>
    <row r="1055" ht="12" hidden="1" customHeight="1"/>
    <row r="1056" ht="12" hidden="1" customHeight="1"/>
    <row r="1057" ht="12" hidden="1" customHeight="1"/>
    <row r="1058" ht="12" hidden="1" customHeight="1"/>
    <row r="1059" ht="12" hidden="1" customHeight="1"/>
    <row r="1060" ht="12" hidden="1" customHeight="1"/>
    <row r="1061" ht="12" hidden="1" customHeight="1"/>
    <row r="1062" ht="12" hidden="1" customHeight="1"/>
    <row r="1063" ht="12" hidden="1" customHeight="1"/>
    <row r="1064" ht="12" hidden="1" customHeight="1"/>
    <row r="1065" ht="12" hidden="1" customHeight="1"/>
    <row r="1066" ht="12" hidden="1" customHeight="1"/>
    <row r="1067" ht="12" hidden="1" customHeight="1"/>
    <row r="1068" ht="12" hidden="1" customHeight="1"/>
    <row r="1069" ht="12" hidden="1" customHeight="1"/>
    <row r="1070" ht="12" hidden="1" customHeight="1"/>
    <row r="1071" ht="12" hidden="1" customHeight="1"/>
    <row r="1072" ht="12" hidden="1" customHeight="1"/>
    <row r="1073" ht="12" hidden="1" customHeight="1"/>
    <row r="1074" ht="12" hidden="1" customHeight="1"/>
    <row r="1075" ht="12" hidden="1" customHeight="1"/>
    <row r="1076" ht="12" hidden="1" customHeight="1"/>
    <row r="1077" ht="12" hidden="1" customHeight="1"/>
    <row r="1078" ht="12" hidden="1" customHeight="1"/>
    <row r="1079" ht="12" hidden="1" customHeight="1"/>
    <row r="1080" ht="12" hidden="1" customHeight="1"/>
    <row r="1081" ht="12" hidden="1" customHeight="1"/>
    <row r="1082" ht="12" hidden="1" customHeight="1"/>
    <row r="1083" ht="12" hidden="1" customHeight="1"/>
    <row r="1084" ht="12" hidden="1" customHeight="1"/>
    <row r="1085" ht="12" hidden="1" customHeight="1"/>
    <row r="1086" ht="12" hidden="1" customHeight="1"/>
    <row r="1087" ht="12" hidden="1" customHeight="1"/>
    <row r="1088" ht="12" hidden="1" customHeight="1"/>
    <row r="1089" ht="12" hidden="1" customHeight="1"/>
    <row r="1090" ht="12" hidden="1" customHeight="1"/>
    <row r="1091" ht="12" hidden="1" customHeight="1"/>
    <row r="1092" ht="12" hidden="1" customHeight="1"/>
    <row r="1093" ht="12" hidden="1" customHeight="1"/>
    <row r="1094" ht="12" hidden="1" customHeight="1"/>
    <row r="1095" ht="12" hidden="1" customHeight="1"/>
    <row r="1096" ht="12" hidden="1" customHeight="1"/>
    <row r="1097" ht="12" hidden="1" customHeight="1"/>
    <row r="1098" ht="12" hidden="1" customHeight="1"/>
    <row r="1099" ht="12" hidden="1" customHeight="1"/>
    <row r="1100" ht="12" hidden="1" customHeight="1"/>
    <row r="1101" ht="12" hidden="1" customHeight="1"/>
    <row r="1102" ht="12" hidden="1" customHeight="1"/>
    <row r="1103" ht="12" hidden="1" customHeight="1"/>
    <row r="1104" ht="12" hidden="1" customHeight="1"/>
    <row r="1105" ht="12" hidden="1" customHeight="1"/>
    <row r="1106" ht="12" hidden="1" customHeight="1"/>
    <row r="1107" ht="12" hidden="1" customHeight="1"/>
    <row r="1108" ht="12" hidden="1" customHeight="1"/>
    <row r="1109" ht="12" hidden="1" customHeight="1"/>
    <row r="1110" ht="12" hidden="1" customHeight="1"/>
    <row r="1111" ht="12" hidden="1" customHeight="1"/>
    <row r="1112" ht="12" hidden="1" customHeight="1"/>
    <row r="1113" ht="12" hidden="1" customHeight="1"/>
    <row r="1114" ht="12" hidden="1" customHeight="1"/>
    <row r="1115" ht="12" hidden="1" customHeight="1"/>
    <row r="1116" ht="12" hidden="1" customHeight="1"/>
    <row r="1117" ht="12" hidden="1" customHeight="1"/>
    <row r="1118" ht="12" hidden="1" customHeight="1"/>
    <row r="1119" ht="12" hidden="1" customHeight="1"/>
    <row r="1120" ht="12" hidden="1" customHeight="1"/>
    <row r="1121" ht="12" hidden="1" customHeight="1"/>
    <row r="1122" ht="12" hidden="1" customHeight="1"/>
    <row r="1123" ht="12" hidden="1" customHeight="1"/>
    <row r="1124" ht="12" hidden="1" customHeight="1"/>
    <row r="1125" ht="12" hidden="1" customHeight="1"/>
    <row r="1126" ht="12" hidden="1" customHeight="1"/>
    <row r="1127" ht="12" hidden="1" customHeight="1"/>
    <row r="1128" ht="12" hidden="1" customHeight="1"/>
    <row r="1129" ht="12" hidden="1" customHeight="1"/>
    <row r="1130" ht="12" hidden="1" customHeight="1"/>
    <row r="1131" ht="12" hidden="1" customHeight="1"/>
    <row r="1132" ht="12" hidden="1" customHeight="1"/>
    <row r="1133" ht="12" hidden="1" customHeight="1"/>
    <row r="1134" ht="12" hidden="1" customHeight="1"/>
    <row r="1135" ht="12" hidden="1" customHeight="1"/>
    <row r="1136" ht="12" hidden="1" customHeight="1"/>
    <row r="1137" ht="12" hidden="1" customHeight="1"/>
    <row r="1138" ht="12" hidden="1" customHeight="1"/>
    <row r="1139" ht="12" hidden="1" customHeight="1"/>
    <row r="1140" ht="12" hidden="1" customHeight="1"/>
    <row r="1141" ht="12" hidden="1" customHeight="1"/>
    <row r="1142" ht="12" hidden="1" customHeight="1"/>
    <row r="1143" ht="12" hidden="1" customHeight="1"/>
    <row r="1144" ht="12" hidden="1" customHeight="1"/>
    <row r="1145" ht="12" hidden="1" customHeight="1"/>
    <row r="1146" ht="12" hidden="1" customHeight="1"/>
    <row r="1147" ht="12" hidden="1" customHeight="1"/>
    <row r="1148" ht="12" hidden="1" customHeight="1"/>
    <row r="1149" ht="12" hidden="1" customHeight="1"/>
    <row r="1150" ht="12" hidden="1" customHeight="1"/>
    <row r="1151" ht="12" hidden="1" customHeight="1"/>
    <row r="1152" ht="12" hidden="1" customHeight="1"/>
    <row r="1153" ht="12" hidden="1" customHeight="1"/>
    <row r="1154" ht="12" hidden="1" customHeight="1"/>
    <row r="1155" ht="12" hidden="1" customHeight="1"/>
    <row r="1156" ht="12" hidden="1" customHeight="1"/>
    <row r="1157" ht="12" hidden="1" customHeight="1"/>
    <row r="1158" ht="12" hidden="1" customHeight="1"/>
    <row r="1159" ht="12" hidden="1" customHeight="1"/>
    <row r="1160" ht="12" hidden="1" customHeight="1"/>
    <row r="1161" ht="12" hidden="1" customHeight="1"/>
    <row r="1162" ht="12" hidden="1" customHeight="1"/>
    <row r="1163" ht="12" hidden="1" customHeight="1"/>
    <row r="1164" ht="12" hidden="1" customHeight="1"/>
    <row r="1165" ht="12" hidden="1" customHeight="1"/>
    <row r="1166" ht="12" hidden="1" customHeight="1"/>
    <row r="1167" ht="12" hidden="1" customHeight="1"/>
    <row r="1168" ht="12" hidden="1" customHeight="1"/>
    <row r="1169" ht="12" hidden="1" customHeight="1"/>
    <row r="1170" ht="12" hidden="1" customHeight="1"/>
    <row r="1171" ht="12" hidden="1" customHeight="1"/>
    <row r="1172" ht="12" hidden="1" customHeight="1"/>
    <row r="1173" ht="12" hidden="1" customHeight="1"/>
    <row r="1174" ht="12" hidden="1" customHeight="1"/>
    <row r="1175" ht="12" hidden="1" customHeight="1"/>
    <row r="1176" ht="12" hidden="1" customHeight="1"/>
    <row r="1177" ht="12" hidden="1" customHeight="1"/>
    <row r="1178" ht="12" hidden="1" customHeight="1"/>
    <row r="1179" ht="12" hidden="1" customHeight="1"/>
    <row r="1180" ht="12" hidden="1" customHeight="1"/>
    <row r="1181" ht="12" hidden="1" customHeight="1"/>
    <row r="1182" ht="12" hidden="1" customHeight="1"/>
    <row r="1183" ht="12" hidden="1" customHeight="1"/>
    <row r="1184" ht="12" hidden="1" customHeight="1"/>
    <row r="1185" ht="12" hidden="1" customHeight="1"/>
    <row r="1186" ht="12" hidden="1" customHeight="1"/>
    <row r="1187" ht="12" hidden="1" customHeight="1"/>
    <row r="1188" ht="12" hidden="1" customHeight="1"/>
    <row r="1189" ht="12" hidden="1" customHeight="1"/>
    <row r="1190" ht="12" hidden="1" customHeight="1"/>
    <row r="1191" ht="12" hidden="1" customHeight="1"/>
    <row r="1192" ht="12" hidden="1" customHeight="1"/>
    <row r="1193" ht="12" hidden="1" customHeight="1"/>
    <row r="1194" ht="12" hidden="1" customHeight="1"/>
    <row r="1195" ht="12" hidden="1" customHeight="1"/>
    <row r="1196" ht="12" hidden="1" customHeight="1"/>
    <row r="1197" ht="12" hidden="1" customHeight="1"/>
    <row r="1198" ht="12" hidden="1" customHeight="1"/>
    <row r="1199" ht="12" hidden="1" customHeight="1"/>
    <row r="1200" ht="12" hidden="1" customHeight="1"/>
    <row r="1201" ht="12" hidden="1" customHeight="1"/>
    <row r="1202" ht="12" hidden="1" customHeight="1"/>
    <row r="1203" ht="12" hidden="1" customHeight="1"/>
    <row r="1204" ht="12" hidden="1" customHeight="1"/>
    <row r="1205" ht="12" hidden="1" customHeight="1"/>
    <row r="1206" ht="12" hidden="1" customHeight="1"/>
    <row r="1207" ht="12" hidden="1" customHeight="1"/>
    <row r="1208" ht="12" hidden="1" customHeight="1"/>
    <row r="1209" ht="12" hidden="1" customHeight="1"/>
    <row r="1210" ht="12" hidden="1" customHeight="1"/>
    <row r="1211" ht="12" hidden="1" customHeight="1"/>
    <row r="1212" ht="12" hidden="1" customHeight="1"/>
    <row r="1213" ht="12" hidden="1" customHeight="1"/>
    <row r="1214" ht="12" hidden="1" customHeight="1"/>
    <row r="1215" ht="12" hidden="1" customHeight="1"/>
    <row r="1216" ht="12" hidden="1" customHeight="1"/>
    <row r="1217" ht="12" hidden="1" customHeight="1"/>
    <row r="1218" ht="12" hidden="1" customHeight="1"/>
    <row r="1219" ht="12" hidden="1" customHeight="1"/>
    <row r="1220" ht="12" hidden="1" customHeight="1"/>
    <row r="1221" ht="12" hidden="1" customHeight="1"/>
    <row r="1222" ht="12" hidden="1" customHeight="1"/>
    <row r="1223" ht="12" hidden="1" customHeight="1"/>
    <row r="1224" ht="12" hidden="1" customHeight="1"/>
    <row r="1225" ht="12" hidden="1" customHeight="1"/>
    <row r="1226" ht="12" hidden="1" customHeight="1"/>
    <row r="1227" ht="12" hidden="1" customHeight="1"/>
    <row r="1228" ht="12" hidden="1" customHeight="1"/>
    <row r="1229" ht="12" hidden="1" customHeight="1"/>
    <row r="1230" ht="12" hidden="1" customHeight="1"/>
    <row r="1231" ht="12" hidden="1" customHeight="1"/>
    <row r="1232" ht="12" hidden="1" customHeight="1"/>
    <row r="1233" ht="12" hidden="1" customHeight="1"/>
    <row r="1234" ht="12" hidden="1" customHeight="1"/>
    <row r="1235" ht="12" hidden="1" customHeight="1"/>
    <row r="1236" ht="12" hidden="1" customHeight="1"/>
    <row r="1237" ht="12" hidden="1" customHeight="1"/>
    <row r="1238" ht="12" hidden="1" customHeight="1"/>
    <row r="1239" ht="12" hidden="1" customHeight="1"/>
    <row r="1240" ht="12" hidden="1" customHeight="1"/>
    <row r="1241" ht="12" hidden="1" customHeight="1"/>
    <row r="1242" ht="12" hidden="1" customHeight="1"/>
    <row r="1243" ht="12" hidden="1" customHeight="1"/>
    <row r="1244" ht="12" hidden="1" customHeight="1"/>
    <row r="1245" ht="12" hidden="1" customHeight="1"/>
    <row r="1246" ht="12" hidden="1" customHeight="1"/>
    <row r="1247" ht="12" hidden="1" customHeight="1"/>
    <row r="1248" ht="12" hidden="1" customHeight="1"/>
    <row r="1249" ht="12" hidden="1" customHeight="1"/>
    <row r="1250" ht="12" hidden="1" customHeight="1"/>
    <row r="1251" ht="12" hidden="1" customHeight="1"/>
    <row r="1252" ht="12" hidden="1" customHeight="1"/>
    <row r="1253" ht="12" hidden="1" customHeight="1"/>
    <row r="1254" ht="12" hidden="1" customHeight="1"/>
    <row r="1255" ht="12" hidden="1" customHeight="1"/>
    <row r="1256" ht="12" hidden="1" customHeight="1"/>
    <row r="1257" ht="12" hidden="1" customHeight="1"/>
    <row r="1258" ht="12" hidden="1" customHeight="1"/>
    <row r="1259" ht="12" hidden="1" customHeight="1"/>
    <row r="1260" ht="12" hidden="1" customHeight="1"/>
    <row r="1261" ht="12" hidden="1" customHeight="1"/>
    <row r="1262" ht="12" hidden="1" customHeight="1"/>
    <row r="1263" ht="12" hidden="1" customHeight="1"/>
    <row r="1264" ht="12" hidden="1" customHeight="1"/>
    <row r="1265" ht="12" hidden="1" customHeight="1"/>
    <row r="1266" ht="12" hidden="1" customHeight="1"/>
    <row r="1267" ht="12" hidden="1" customHeight="1"/>
    <row r="1268" ht="12" hidden="1" customHeight="1"/>
    <row r="1269" ht="12" hidden="1" customHeight="1"/>
    <row r="1270" ht="12" hidden="1" customHeight="1"/>
    <row r="1271" ht="12" hidden="1" customHeight="1"/>
    <row r="1272" ht="12" hidden="1" customHeight="1"/>
    <row r="1273" ht="12" hidden="1" customHeight="1"/>
    <row r="1274" ht="12" hidden="1" customHeight="1"/>
    <row r="1275" ht="12" hidden="1" customHeight="1"/>
    <row r="1276" ht="12" hidden="1" customHeight="1"/>
    <row r="1277" ht="12" hidden="1" customHeight="1"/>
    <row r="1278" ht="12" hidden="1" customHeight="1"/>
    <row r="1279" ht="12" hidden="1" customHeight="1"/>
    <row r="1280" ht="12" hidden="1" customHeight="1"/>
    <row r="1281" ht="12" hidden="1" customHeight="1"/>
    <row r="1282" ht="12" hidden="1" customHeight="1"/>
    <row r="1283" ht="12" hidden="1" customHeight="1"/>
    <row r="1284" ht="12" hidden="1" customHeight="1"/>
    <row r="1285" ht="12" hidden="1" customHeight="1"/>
    <row r="1286" ht="12" hidden="1" customHeight="1"/>
    <row r="1287" ht="12" hidden="1" customHeight="1"/>
    <row r="1288" ht="12" hidden="1" customHeight="1"/>
    <row r="1289" ht="12" hidden="1" customHeight="1"/>
    <row r="1290" ht="12" hidden="1" customHeight="1"/>
    <row r="1291" ht="12" hidden="1" customHeight="1"/>
    <row r="1292" ht="12" hidden="1" customHeight="1"/>
    <row r="1293" ht="12" hidden="1" customHeight="1"/>
    <row r="1294" ht="12" hidden="1" customHeight="1"/>
    <row r="1295" ht="12" hidden="1" customHeight="1"/>
    <row r="1296" ht="12" hidden="1" customHeight="1"/>
    <row r="1297" ht="12" hidden="1" customHeight="1"/>
    <row r="1298" ht="12" hidden="1" customHeight="1"/>
    <row r="1299" ht="12" hidden="1" customHeight="1"/>
    <row r="1300" ht="12" hidden="1" customHeight="1"/>
    <row r="1301" ht="12" hidden="1" customHeight="1"/>
    <row r="1302" ht="12" hidden="1" customHeight="1"/>
    <row r="1303" ht="12" hidden="1" customHeight="1"/>
    <row r="1304" ht="12" hidden="1" customHeight="1"/>
    <row r="1305" ht="12" hidden="1" customHeight="1"/>
    <row r="1306" ht="12" hidden="1" customHeight="1"/>
    <row r="1307" ht="12" hidden="1" customHeight="1"/>
    <row r="1308" ht="12" hidden="1" customHeight="1"/>
    <row r="1309" ht="12" hidden="1" customHeight="1"/>
    <row r="1310" ht="12" hidden="1" customHeight="1"/>
    <row r="1311" ht="12" hidden="1" customHeight="1"/>
    <row r="1312" ht="12" hidden="1" customHeight="1"/>
    <row r="1313" ht="12" hidden="1" customHeight="1"/>
    <row r="1314" ht="12" hidden="1" customHeight="1"/>
    <row r="1315" ht="12" hidden="1" customHeight="1"/>
    <row r="1316" ht="12" hidden="1" customHeight="1"/>
    <row r="1317" ht="12" hidden="1" customHeight="1"/>
    <row r="1318" ht="12" hidden="1" customHeight="1"/>
    <row r="1319" ht="12" hidden="1" customHeight="1"/>
    <row r="1320" ht="12" hidden="1" customHeight="1"/>
    <row r="1321" ht="12" hidden="1" customHeight="1"/>
    <row r="1322" ht="12" hidden="1" customHeight="1"/>
    <row r="1323" ht="12" hidden="1" customHeight="1"/>
    <row r="1324" ht="12" hidden="1" customHeight="1"/>
    <row r="1325" ht="12" hidden="1" customHeight="1"/>
    <row r="1326" ht="12" hidden="1" customHeight="1"/>
    <row r="1327" ht="12" hidden="1" customHeight="1"/>
    <row r="1328" ht="12" hidden="1" customHeight="1"/>
    <row r="1329" ht="12" hidden="1" customHeight="1"/>
    <row r="1330" ht="12" hidden="1" customHeight="1"/>
    <row r="1331" ht="12" hidden="1" customHeight="1"/>
    <row r="1332" ht="12" hidden="1" customHeight="1"/>
    <row r="1333" ht="12" hidden="1" customHeight="1"/>
    <row r="1334" ht="12" hidden="1" customHeight="1"/>
    <row r="1335" ht="12" hidden="1" customHeight="1"/>
    <row r="1336" ht="12" hidden="1" customHeight="1"/>
    <row r="1337" ht="12" hidden="1" customHeight="1"/>
    <row r="1338" ht="12" hidden="1" customHeight="1"/>
    <row r="1339" ht="12" hidden="1" customHeight="1"/>
    <row r="1340" ht="12" hidden="1" customHeight="1"/>
    <row r="1341" ht="12" hidden="1" customHeight="1"/>
    <row r="1342" ht="12" hidden="1" customHeight="1"/>
    <row r="1343" ht="12" hidden="1" customHeight="1"/>
    <row r="1344" ht="12" hidden="1" customHeight="1"/>
    <row r="1345" ht="12" hidden="1" customHeight="1"/>
    <row r="1346" ht="12" hidden="1" customHeight="1"/>
    <row r="1347" ht="12" hidden="1" customHeight="1"/>
    <row r="1348" ht="12" hidden="1" customHeight="1"/>
    <row r="1349" ht="12" hidden="1" customHeight="1"/>
    <row r="1350" ht="12" hidden="1" customHeight="1"/>
    <row r="1351" ht="12" hidden="1" customHeight="1"/>
    <row r="1352" ht="12" hidden="1" customHeight="1"/>
    <row r="1353" ht="12" hidden="1" customHeight="1"/>
    <row r="1354" ht="12" hidden="1" customHeight="1"/>
    <row r="1355" ht="12" hidden="1" customHeight="1"/>
    <row r="1356" ht="12" hidden="1" customHeight="1"/>
    <row r="1357" ht="12" hidden="1" customHeight="1"/>
    <row r="1358" ht="12" hidden="1" customHeight="1"/>
    <row r="1359" ht="12" hidden="1" customHeight="1"/>
    <row r="1360" ht="12" hidden="1" customHeight="1"/>
    <row r="1361" ht="12" hidden="1" customHeight="1"/>
    <row r="1362" ht="12" hidden="1" customHeight="1"/>
    <row r="1363" ht="12" hidden="1" customHeight="1"/>
    <row r="1364" ht="12" hidden="1" customHeight="1"/>
    <row r="1365" ht="12" hidden="1" customHeight="1"/>
    <row r="1366" ht="12" hidden="1" customHeight="1"/>
    <row r="1367" ht="12" hidden="1" customHeight="1"/>
    <row r="1368" ht="12" hidden="1" customHeight="1"/>
    <row r="1369" ht="12" hidden="1" customHeight="1"/>
    <row r="1370" ht="12" hidden="1" customHeight="1"/>
    <row r="1371" ht="12" hidden="1" customHeight="1"/>
    <row r="1372" ht="12" hidden="1" customHeight="1"/>
    <row r="1373" ht="12" hidden="1" customHeight="1"/>
    <row r="1374" ht="12" hidden="1" customHeight="1"/>
    <row r="1375" ht="12" hidden="1" customHeight="1"/>
    <row r="1376" ht="12" hidden="1" customHeight="1"/>
    <row r="1377" ht="12" hidden="1" customHeight="1"/>
    <row r="1378" ht="12" hidden="1" customHeight="1"/>
    <row r="1379" ht="12" hidden="1" customHeight="1"/>
    <row r="1380" ht="12" hidden="1" customHeight="1"/>
    <row r="1381" ht="12" hidden="1" customHeight="1"/>
    <row r="1382" ht="12" hidden="1" customHeight="1"/>
    <row r="1383" ht="12" hidden="1" customHeight="1"/>
    <row r="1384" ht="12" hidden="1" customHeight="1"/>
    <row r="1385" ht="12" hidden="1" customHeight="1"/>
    <row r="1386" ht="12" hidden="1" customHeight="1"/>
    <row r="1387" ht="12" hidden="1" customHeight="1"/>
    <row r="1388" ht="12" hidden="1" customHeight="1"/>
    <row r="1389" ht="12" hidden="1" customHeight="1"/>
    <row r="1390" ht="12" hidden="1" customHeight="1"/>
    <row r="1391" ht="12" hidden="1" customHeight="1"/>
    <row r="1392" ht="12" hidden="1" customHeight="1"/>
    <row r="1393" ht="12" hidden="1" customHeight="1"/>
    <row r="1394" ht="12" hidden="1" customHeight="1"/>
    <row r="1395" ht="12" hidden="1" customHeight="1"/>
    <row r="1396" ht="12" hidden="1" customHeight="1"/>
    <row r="1397" ht="12" hidden="1" customHeight="1"/>
    <row r="1398" ht="12" hidden="1" customHeight="1"/>
    <row r="1399" ht="12" hidden="1" customHeight="1"/>
    <row r="1400" ht="12" hidden="1" customHeight="1"/>
    <row r="1401" ht="12" hidden="1" customHeight="1"/>
    <row r="1402" ht="12" hidden="1" customHeight="1"/>
    <row r="1403" ht="12" hidden="1" customHeight="1"/>
    <row r="1404" ht="12" hidden="1" customHeight="1"/>
    <row r="1405" ht="12" hidden="1" customHeight="1"/>
    <row r="1406" ht="12" hidden="1" customHeight="1"/>
    <row r="1407" ht="12" hidden="1" customHeight="1"/>
    <row r="1408" ht="12" hidden="1" customHeight="1"/>
    <row r="1409" ht="12" hidden="1" customHeight="1"/>
    <row r="1410" ht="12" hidden="1" customHeight="1"/>
    <row r="1411" ht="12" hidden="1" customHeight="1"/>
    <row r="1412" ht="12" hidden="1" customHeight="1"/>
    <row r="1413" ht="12" hidden="1" customHeight="1"/>
    <row r="1414" ht="12" hidden="1" customHeight="1"/>
    <row r="1415" ht="12" hidden="1" customHeight="1"/>
    <row r="1416" ht="12" hidden="1" customHeight="1"/>
    <row r="1417" ht="12" hidden="1" customHeight="1"/>
    <row r="1418" ht="12" hidden="1" customHeight="1"/>
    <row r="1419" ht="12" hidden="1" customHeight="1"/>
    <row r="1420" ht="12" hidden="1" customHeight="1"/>
    <row r="1421" ht="12" hidden="1" customHeight="1"/>
    <row r="1422" ht="12" hidden="1" customHeight="1"/>
    <row r="1423" ht="12" hidden="1" customHeight="1"/>
    <row r="1424" ht="12" hidden="1" customHeight="1"/>
    <row r="1425" ht="12" hidden="1" customHeight="1"/>
    <row r="1426" ht="12" hidden="1" customHeight="1"/>
    <row r="1427" ht="12" hidden="1" customHeight="1"/>
    <row r="1428" ht="12" hidden="1" customHeight="1"/>
    <row r="1429" ht="12" hidden="1" customHeight="1"/>
    <row r="1430" ht="12" hidden="1" customHeight="1"/>
    <row r="1431" ht="12" hidden="1" customHeight="1"/>
    <row r="1432" ht="12" hidden="1" customHeight="1"/>
    <row r="1433" ht="12" hidden="1" customHeight="1"/>
    <row r="1434" ht="12" hidden="1" customHeight="1"/>
    <row r="1435" ht="12" hidden="1" customHeight="1"/>
    <row r="1436" ht="12" hidden="1" customHeight="1"/>
    <row r="1437" ht="12" hidden="1" customHeight="1"/>
    <row r="1438" ht="12" hidden="1" customHeight="1"/>
    <row r="1439" ht="12" hidden="1" customHeight="1"/>
    <row r="1440" ht="12" hidden="1" customHeight="1"/>
    <row r="1441" ht="12" hidden="1" customHeight="1"/>
    <row r="1442" ht="12" hidden="1" customHeight="1"/>
    <row r="1443" ht="12" hidden="1" customHeight="1"/>
    <row r="1444" ht="12" hidden="1" customHeight="1"/>
    <row r="1445" ht="12" hidden="1" customHeight="1"/>
    <row r="1446" ht="12" hidden="1" customHeight="1"/>
    <row r="1447" ht="12" hidden="1" customHeight="1"/>
    <row r="1448" ht="12" hidden="1" customHeight="1"/>
    <row r="1449" ht="12" hidden="1" customHeight="1"/>
    <row r="1450" ht="12" hidden="1" customHeight="1"/>
    <row r="1451" ht="12" hidden="1" customHeight="1"/>
    <row r="1452" ht="12" hidden="1" customHeight="1"/>
    <row r="1453" ht="12" hidden="1" customHeight="1"/>
    <row r="1454" ht="12" hidden="1" customHeight="1"/>
    <row r="1455" ht="12" hidden="1" customHeight="1"/>
    <row r="1456" ht="12" hidden="1" customHeight="1"/>
    <row r="1457" ht="12" hidden="1" customHeight="1"/>
    <row r="1458" ht="12" hidden="1" customHeight="1"/>
    <row r="1459" ht="12" hidden="1" customHeight="1"/>
    <row r="1460" ht="12" hidden="1" customHeight="1"/>
    <row r="1461" ht="12" hidden="1" customHeight="1"/>
    <row r="1462" ht="12" hidden="1" customHeight="1"/>
    <row r="1463" ht="12" hidden="1" customHeight="1"/>
    <row r="1464" ht="12" hidden="1" customHeight="1"/>
    <row r="1465" ht="12" hidden="1" customHeight="1"/>
    <row r="1466" ht="12" hidden="1" customHeight="1"/>
    <row r="1467" ht="12" hidden="1" customHeight="1"/>
    <row r="1468" ht="12" hidden="1" customHeight="1"/>
    <row r="1469" ht="12" hidden="1" customHeight="1"/>
    <row r="1470" ht="12" hidden="1" customHeight="1"/>
    <row r="1471" ht="12" hidden="1" customHeight="1"/>
    <row r="1472" ht="12" hidden="1" customHeight="1"/>
    <row r="1473" ht="12" hidden="1" customHeight="1"/>
    <row r="1474" ht="12" hidden="1" customHeight="1"/>
    <row r="1475" ht="12" hidden="1" customHeight="1"/>
    <row r="1476" ht="12" hidden="1" customHeight="1"/>
    <row r="1477" ht="12" hidden="1" customHeight="1"/>
    <row r="1478" ht="12" hidden="1" customHeight="1"/>
    <row r="1479" ht="12" hidden="1" customHeight="1"/>
    <row r="1480" ht="12" customHeight="1"/>
    <row r="1481" ht="12" customHeight="1"/>
    <row r="1482" ht="12" customHeight="1"/>
    <row r="1483" ht="12" customHeight="1"/>
    <row r="1484" ht="12" customHeight="1"/>
    <row r="1485" ht="12" customHeight="1"/>
    <row r="1486" ht="12" customHeight="1"/>
    <row r="1487" ht="12" customHeight="1"/>
    <row r="1488" ht="12" customHeight="1"/>
    <row r="1489" ht="12" customHeight="1"/>
    <row r="1490" ht="12" customHeight="1"/>
    <row r="1491" ht="12" customHeight="1"/>
    <row r="1492" ht="12" customHeight="1"/>
    <row r="1493" ht="12" customHeight="1"/>
    <row r="1494" ht="12" customHeight="1"/>
    <row r="1495" ht="12" customHeight="1"/>
    <row r="1496" ht="12" customHeight="1"/>
  </sheetData>
  <mergeCells count="7">
    <mergeCell ref="H32:I33"/>
    <mergeCell ref="A1:F1"/>
    <mergeCell ref="A2:A3"/>
    <mergeCell ref="A20:A21"/>
    <mergeCell ref="B2:B3"/>
    <mergeCell ref="C2:C3"/>
    <mergeCell ref="D2:F2"/>
  </mergeCells>
  <phoneticPr fontId="8" type="noConversion"/>
  <pageMargins left="0.78740157480314965" right="0.78740157480314965" top="0.98425196850393704" bottom="0.78740157480314965" header="0.51181102362204722" footer="0.51181102362204722"/>
  <pageSetup paperSize="9" firstPageNumber="84" orientation="portrait" useFirstPageNumber="1" r:id="rId1"/>
  <headerFooter alignWithMargins="0">
    <oddHeader>&amp;C&amp;P</oddHeader>
    <oddFooter>&amp;C&amp;"Arial,Standard"&amp;6© Statistisches Landesamt des Freistaates Sachsen - B I 6 - j/15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1479"/>
  <sheetViews>
    <sheetView showGridLines="0" zoomScaleNormal="100" zoomScaleSheetLayoutView="100" workbookViewId="0">
      <selection activeCell="G22" sqref="G22"/>
    </sheetView>
  </sheetViews>
  <sheetFormatPr baseColWidth="10" defaultColWidth="11.42578125" defaultRowHeight="0" customHeight="1" zeroHeight="1"/>
  <cols>
    <col min="1" max="1" width="26.42578125" style="113" bestFit="1" customWidth="1"/>
    <col min="2" max="2" width="11" style="113" customWidth="1"/>
    <col min="3" max="3" width="10.7109375" style="113" customWidth="1"/>
    <col min="4" max="6" width="15.7109375" style="113" customWidth="1"/>
    <col min="7" max="7" width="11.42578125" style="113"/>
    <col min="8" max="8" width="34.85546875" style="113" bestFit="1" customWidth="1"/>
    <col min="9" max="16384" width="11.42578125" style="113"/>
  </cols>
  <sheetData>
    <row r="1" spans="1:9" ht="48" customHeight="1">
      <c r="A1" s="641" t="s">
        <v>453</v>
      </c>
      <c r="B1" s="641"/>
      <c r="C1" s="641"/>
      <c r="D1" s="641"/>
      <c r="E1" s="641"/>
      <c r="F1" s="641"/>
    </row>
    <row r="2" spans="1:9" ht="15.95" customHeight="1">
      <c r="A2" s="651" t="s">
        <v>67</v>
      </c>
      <c r="B2" s="646" t="s">
        <v>217</v>
      </c>
      <c r="C2" s="646" t="s">
        <v>179</v>
      </c>
      <c r="D2" s="648" t="s">
        <v>213</v>
      </c>
      <c r="E2" s="648"/>
      <c r="F2" s="649"/>
    </row>
    <row r="3" spans="1:9" ht="15.95" customHeight="1">
      <c r="A3" s="652"/>
      <c r="B3" s="647"/>
      <c r="C3" s="647"/>
      <c r="D3" s="114" t="s">
        <v>180</v>
      </c>
      <c r="E3" s="114" t="s">
        <v>181</v>
      </c>
      <c r="F3" s="115" t="s">
        <v>182</v>
      </c>
    </row>
    <row r="4" spans="1:9" s="116" customFormat="1" ht="24" customHeight="1">
      <c r="A4" s="116" t="s">
        <v>68</v>
      </c>
      <c r="B4" s="117">
        <v>7</v>
      </c>
      <c r="C4" s="154" t="s">
        <v>140</v>
      </c>
      <c r="D4" s="157">
        <v>7</v>
      </c>
      <c r="E4" s="157">
        <v>7</v>
      </c>
      <c r="F4" s="159">
        <v>0</v>
      </c>
    </row>
    <row r="5" spans="1:9" s="116" customFormat="1" ht="12.6" customHeight="1">
      <c r="B5" s="117">
        <v>8</v>
      </c>
      <c r="C5" s="154" t="s">
        <v>140</v>
      </c>
      <c r="D5" s="157">
        <v>3</v>
      </c>
      <c r="E5" s="157">
        <v>3</v>
      </c>
      <c r="F5" s="159">
        <v>0</v>
      </c>
    </row>
    <row r="6" spans="1:9" s="116" customFormat="1" ht="12.6" customHeight="1">
      <c r="B6" s="117">
        <v>9</v>
      </c>
      <c r="C6" s="154" t="s">
        <v>140</v>
      </c>
      <c r="D6" s="157">
        <v>3</v>
      </c>
      <c r="E6" s="157">
        <v>3</v>
      </c>
      <c r="F6" s="159">
        <v>0</v>
      </c>
      <c r="H6" s="469"/>
      <c r="I6" s="469"/>
    </row>
    <row r="7" spans="1:9" s="116" customFormat="1" ht="12.6" customHeight="1">
      <c r="B7" s="118" t="s">
        <v>148</v>
      </c>
      <c r="C7" s="239">
        <v>2</v>
      </c>
      <c r="D7" s="158">
        <v>13</v>
      </c>
      <c r="E7" s="158">
        <v>13</v>
      </c>
      <c r="F7" s="153">
        <v>0</v>
      </c>
      <c r="H7" s="469"/>
      <c r="I7" s="469"/>
    </row>
    <row r="8" spans="1:9" s="116" customFormat="1" ht="24" customHeight="1">
      <c r="A8" s="116" t="s">
        <v>69</v>
      </c>
      <c r="B8" s="117">
        <v>7</v>
      </c>
      <c r="C8" s="154" t="s">
        <v>140</v>
      </c>
      <c r="D8" s="157">
        <v>2</v>
      </c>
      <c r="E8" s="157">
        <v>2</v>
      </c>
      <c r="F8" s="159">
        <v>0</v>
      </c>
      <c r="H8" s="469"/>
      <c r="I8" s="469"/>
    </row>
    <row r="9" spans="1:9" s="116" customFormat="1" ht="12.6" customHeight="1">
      <c r="B9" s="117">
        <v>8</v>
      </c>
      <c r="C9" s="154" t="s">
        <v>140</v>
      </c>
      <c r="D9" s="157">
        <v>2</v>
      </c>
      <c r="E9" s="157">
        <v>2</v>
      </c>
      <c r="F9" s="159">
        <v>0</v>
      </c>
      <c r="H9" s="469"/>
      <c r="I9" s="469"/>
    </row>
    <row r="10" spans="1:9" s="116" customFormat="1" ht="12.6" customHeight="1">
      <c r="B10" s="117">
        <v>9</v>
      </c>
      <c r="C10" s="154" t="s">
        <v>140</v>
      </c>
      <c r="D10" s="157">
        <v>0</v>
      </c>
      <c r="E10" s="157">
        <v>0</v>
      </c>
      <c r="F10" s="159">
        <v>0</v>
      </c>
      <c r="H10" s="469"/>
      <c r="I10" s="469"/>
    </row>
    <row r="11" spans="1:9" s="116" customFormat="1" ht="12.6" customHeight="1">
      <c r="B11" s="118" t="s">
        <v>148</v>
      </c>
      <c r="C11" s="239">
        <v>1</v>
      </c>
      <c r="D11" s="158">
        <v>4</v>
      </c>
      <c r="E11" s="158">
        <v>4</v>
      </c>
      <c r="F11" s="153">
        <v>0</v>
      </c>
      <c r="H11" s="469"/>
      <c r="I11" s="469"/>
    </row>
    <row r="12" spans="1:9" s="116" customFormat="1" ht="24" customHeight="1">
      <c r="A12" s="116" t="s">
        <v>70</v>
      </c>
      <c r="B12" s="117">
        <v>7</v>
      </c>
      <c r="C12" s="154" t="s">
        <v>140</v>
      </c>
      <c r="D12" s="157">
        <v>4</v>
      </c>
      <c r="E12" s="157">
        <v>4</v>
      </c>
      <c r="F12" s="159">
        <v>0</v>
      </c>
      <c r="H12" s="469"/>
      <c r="I12" s="469"/>
    </row>
    <row r="13" spans="1:9" s="116" customFormat="1" ht="12.6" customHeight="1">
      <c r="B13" s="117">
        <v>8</v>
      </c>
      <c r="C13" s="154" t="s">
        <v>140</v>
      </c>
      <c r="D13" s="157">
        <v>2</v>
      </c>
      <c r="E13" s="157">
        <v>1</v>
      </c>
      <c r="F13" s="159">
        <v>1</v>
      </c>
      <c r="H13" s="469"/>
      <c r="I13" s="469"/>
    </row>
    <row r="14" spans="1:9" s="116" customFormat="1" ht="12.6" customHeight="1">
      <c r="B14" s="117">
        <v>9</v>
      </c>
      <c r="C14" s="154" t="s">
        <v>140</v>
      </c>
      <c r="D14" s="157">
        <v>4</v>
      </c>
      <c r="E14" s="157">
        <v>3</v>
      </c>
      <c r="F14" s="159">
        <v>1</v>
      </c>
      <c r="H14" s="469"/>
      <c r="I14" s="469"/>
    </row>
    <row r="15" spans="1:9" s="116" customFormat="1" ht="12.6" customHeight="1">
      <c r="B15" s="118" t="s">
        <v>148</v>
      </c>
      <c r="C15" s="239">
        <v>1</v>
      </c>
      <c r="D15" s="158">
        <v>10</v>
      </c>
      <c r="E15" s="158">
        <v>8</v>
      </c>
      <c r="F15" s="153">
        <v>2</v>
      </c>
      <c r="H15" s="469"/>
      <c r="I15" s="469"/>
    </row>
    <row r="16" spans="1:9" s="116" customFormat="1" ht="24" customHeight="1">
      <c r="A16" s="116" t="s">
        <v>71</v>
      </c>
      <c r="B16" s="117">
        <v>7</v>
      </c>
      <c r="C16" s="154" t="s">
        <v>140</v>
      </c>
      <c r="D16" s="157">
        <v>6</v>
      </c>
      <c r="E16" s="157">
        <v>6</v>
      </c>
      <c r="F16" s="159">
        <v>0</v>
      </c>
      <c r="H16" s="469"/>
      <c r="I16" s="469"/>
    </row>
    <row r="17" spans="1:9" s="116" customFormat="1" ht="12.6" customHeight="1">
      <c r="B17" s="117">
        <v>8</v>
      </c>
      <c r="C17" s="154" t="s">
        <v>140</v>
      </c>
      <c r="D17" s="157">
        <v>2</v>
      </c>
      <c r="E17" s="157">
        <v>2</v>
      </c>
      <c r="F17" s="159">
        <v>0</v>
      </c>
      <c r="H17" s="469"/>
      <c r="I17" s="469"/>
    </row>
    <row r="18" spans="1:9" s="116" customFormat="1" ht="12.6" customHeight="1">
      <c r="B18" s="117">
        <v>9</v>
      </c>
      <c r="C18" s="154" t="s">
        <v>140</v>
      </c>
      <c r="D18" s="157">
        <v>1</v>
      </c>
      <c r="E18" s="157">
        <v>1</v>
      </c>
      <c r="F18" s="159">
        <v>0</v>
      </c>
    </row>
    <row r="19" spans="1:9" s="116" customFormat="1" ht="12.6" customHeight="1">
      <c r="B19" s="118" t="s">
        <v>148</v>
      </c>
      <c r="C19" s="239">
        <v>1</v>
      </c>
      <c r="D19" s="158">
        <v>9</v>
      </c>
      <c r="E19" s="158">
        <v>9</v>
      </c>
      <c r="F19" s="153">
        <v>0</v>
      </c>
    </row>
    <row r="20" spans="1:9" s="116" customFormat="1" ht="24" customHeight="1">
      <c r="A20" s="470" t="s">
        <v>72</v>
      </c>
      <c r="B20" s="117">
        <v>7</v>
      </c>
      <c r="C20" s="154" t="s">
        <v>140</v>
      </c>
      <c r="D20" s="157">
        <v>5</v>
      </c>
      <c r="E20" s="157">
        <v>4</v>
      </c>
      <c r="F20" s="159">
        <v>1</v>
      </c>
    </row>
    <row r="21" spans="1:9" s="116" customFormat="1" ht="12.6" customHeight="1">
      <c r="A21" s="490"/>
      <c r="B21" s="117">
        <v>8</v>
      </c>
      <c r="C21" s="154" t="s">
        <v>140</v>
      </c>
      <c r="D21" s="157">
        <v>2</v>
      </c>
      <c r="E21" s="157">
        <v>2</v>
      </c>
      <c r="F21" s="159">
        <v>0</v>
      </c>
    </row>
    <row r="22" spans="1:9" s="116" customFormat="1" ht="12.6" customHeight="1">
      <c r="B22" s="117">
        <v>9</v>
      </c>
      <c r="C22" s="154" t="s">
        <v>140</v>
      </c>
      <c r="D22" s="157">
        <v>1</v>
      </c>
      <c r="E22" s="157">
        <v>1</v>
      </c>
      <c r="F22" s="159">
        <v>0</v>
      </c>
    </row>
    <row r="23" spans="1:9" ht="12.6" customHeight="1">
      <c r="B23" s="118" t="s">
        <v>148</v>
      </c>
      <c r="C23" s="239">
        <v>2</v>
      </c>
      <c r="D23" s="158">
        <v>8</v>
      </c>
      <c r="E23" s="158">
        <v>7</v>
      </c>
      <c r="F23" s="153">
        <v>1</v>
      </c>
    </row>
    <row r="24" spans="1:9" s="134" customFormat="1" ht="24" customHeight="1">
      <c r="A24" s="134" t="s">
        <v>187</v>
      </c>
      <c r="B24" s="118">
        <v>7</v>
      </c>
      <c r="C24" s="155" t="s">
        <v>140</v>
      </c>
      <c r="D24" s="158">
        <v>24</v>
      </c>
      <c r="E24" s="158">
        <v>23</v>
      </c>
      <c r="F24" s="153">
        <v>1</v>
      </c>
    </row>
    <row r="25" spans="1:9" s="134" customFormat="1" ht="12.6" customHeight="1">
      <c r="B25" s="118">
        <v>8</v>
      </c>
      <c r="C25" s="155" t="s">
        <v>140</v>
      </c>
      <c r="D25" s="158">
        <v>11</v>
      </c>
      <c r="E25" s="158">
        <v>10</v>
      </c>
      <c r="F25" s="153">
        <v>1</v>
      </c>
    </row>
    <row r="26" spans="1:9" s="134" customFormat="1" ht="12.6" customHeight="1">
      <c r="B26" s="118">
        <v>9</v>
      </c>
      <c r="C26" s="155" t="s">
        <v>140</v>
      </c>
      <c r="D26" s="158">
        <v>9</v>
      </c>
      <c r="E26" s="158">
        <v>8</v>
      </c>
      <c r="F26" s="153">
        <v>1</v>
      </c>
    </row>
    <row r="27" spans="1:9" s="134" customFormat="1" ht="12.6" customHeight="1">
      <c r="B27" s="118" t="s">
        <v>180</v>
      </c>
      <c r="C27" s="239">
        <v>3</v>
      </c>
      <c r="D27" s="158">
        <v>44</v>
      </c>
      <c r="E27" s="158">
        <v>41</v>
      </c>
      <c r="F27" s="153">
        <v>3</v>
      </c>
    </row>
    <row r="28" spans="1:9" ht="12" customHeight="1"/>
    <row r="29" spans="1:9" ht="12" customHeight="1"/>
    <row r="30" spans="1:9" ht="12" customHeight="1"/>
    <row r="31" spans="1:9" ht="12" customHeight="1"/>
    <row r="32" spans="1: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  <row r="338" ht="12" customHeight="1"/>
    <row r="339" ht="12" customHeight="1"/>
    <row r="340" ht="12" customHeight="1"/>
    <row r="341" ht="12" customHeight="1"/>
    <row r="342" ht="12" customHeight="1"/>
    <row r="343" ht="12" customHeight="1"/>
    <row r="344" ht="12" customHeight="1"/>
    <row r="345" ht="12" customHeight="1"/>
    <row r="346" ht="12" customHeight="1"/>
    <row r="347" ht="12" customHeight="1"/>
    <row r="348" ht="12" customHeight="1"/>
    <row r="349" ht="12" customHeight="1"/>
    <row r="350" ht="12" customHeight="1"/>
    <row r="351" ht="12" customHeight="1"/>
    <row r="352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  <row r="364" ht="12" customHeight="1"/>
    <row r="365" ht="12" customHeight="1"/>
    <row r="366" ht="12" customHeight="1"/>
    <row r="367" ht="12" customHeight="1"/>
    <row r="368" ht="12" customHeight="1"/>
    <row r="369" ht="12" customHeight="1"/>
    <row r="370" ht="12" customHeight="1"/>
    <row r="371" ht="12" customHeight="1"/>
    <row r="372" ht="12" customHeight="1"/>
    <row r="373" ht="12" customHeight="1"/>
    <row r="374" ht="12" customHeight="1"/>
    <row r="375" ht="12" customHeight="1"/>
    <row r="376" ht="12" customHeight="1"/>
    <row r="377" ht="12" customHeight="1"/>
    <row r="378" ht="12" customHeight="1"/>
    <row r="379" ht="12" customHeight="1"/>
    <row r="380" ht="12" customHeight="1"/>
    <row r="381" ht="12" customHeight="1"/>
    <row r="382" ht="12" customHeight="1"/>
    <row r="383" ht="12" customHeight="1"/>
    <row r="384" ht="12" customHeight="1"/>
    <row r="385" ht="12" customHeight="1"/>
    <row r="386" ht="12" customHeight="1"/>
    <row r="387" ht="12" customHeight="1"/>
    <row r="388" ht="12" customHeight="1"/>
    <row r="389" ht="12" customHeight="1"/>
    <row r="390" ht="12" customHeight="1"/>
    <row r="391" ht="12" customHeight="1"/>
    <row r="392" ht="12" customHeight="1"/>
    <row r="393" ht="12" customHeight="1"/>
    <row r="394" ht="12" customHeight="1"/>
    <row r="395" ht="12" customHeight="1"/>
    <row r="396" ht="12" customHeight="1"/>
    <row r="397" ht="12" customHeight="1"/>
    <row r="398" ht="12" customHeight="1"/>
    <row r="399" ht="12" customHeight="1"/>
    <row r="400" ht="12" customHeight="1"/>
    <row r="401" ht="12" customHeight="1"/>
    <row r="402" ht="12" customHeight="1"/>
    <row r="403" ht="12" customHeight="1"/>
    <row r="404" ht="12" customHeight="1"/>
    <row r="405" ht="12" customHeight="1"/>
    <row r="406" ht="12" customHeight="1"/>
    <row r="407" ht="12" customHeight="1"/>
    <row r="408" ht="12" customHeight="1"/>
    <row r="409" ht="12" customHeight="1"/>
    <row r="410" ht="12" customHeight="1"/>
    <row r="411" ht="12" customHeight="1"/>
    <row r="412" ht="12" customHeight="1"/>
    <row r="413" ht="12" customHeight="1"/>
    <row r="414" ht="12" customHeight="1"/>
    <row r="415" ht="12" customHeight="1"/>
    <row r="416" ht="12" customHeight="1"/>
    <row r="417" ht="12" customHeight="1"/>
    <row r="418" ht="12" customHeight="1"/>
    <row r="419" ht="12" customHeight="1"/>
    <row r="420" ht="12" customHeight="1"/>
    <row r="421" ht="12" customHeight="1"/>
    <row r="422" ht="12" customHeight="1"/>
    <row r="423" ht="12" customHeight="1"/>
    <row r="424" ht="12" customHeight="1"/>
    <row r="425" ht="12" customHeight="1"/>
    <row r="426" ht="12" customHeight="1"/>
    <row r="427" ht="12" customHeight="1"/>
    <row r="428" ht="12" customHeight="1"/>
    <row r="429" ht="12" customHeight="1"/>
    <row r="430" ht="12" customHeight="1"/>
    <row r="431" ht="12" customHeight="1"/>
    <row r="432" ht="12" customHeight="1"/>
    <row r="433" ht="12" customHeight="1"/>
    <row r="434" ht="12" customHeight="1"/>
    <row r="435" ht="12" customHeight="1"/>
    <row r="436" ht="12" customHeight="1"/>
    <row r="437" ht="12" customHeight="1"/>
    <row r="438" ht="12" customHeight="1"/>
    <row r="439" ht="12" customHeight="1"/>
    <row r="440" ht="12" customHeight="1"/>
    <row r="441" ht="12" customHeight="1"/>
    <row r="442" ht="12" customHeight="1"/>
    <row r="443" ht="12" customHeight="1"/>
    <row r="444" ht="12" customHeight="1"/>
    <row r="445" ht="12" customHeight="1"/>
    <row r="446" ht="12" customHeight="1"/>
    <row r="447" ht="12" customHeight="1"/>
    <row r="448" ht="12" customHeight="1"/>
    <row r="449" ht="12" customHeight="1"/>
    <row r="450" ht="12" customHeight="1"/>
    <row r="451" ht="12" customHeight="1"/>
    <row r="452" ht="12" customHeight="1"/>
    <row r="453" ht="12" customHeight="1"/>
    <row r="454" ht="12" customHeight="1"/>
    <row r="455" ht="12" customHeight="1"/>
    <row r="456" ht="12" customHeight="1"/>
    <row r="457" ht="12" customHeight="1"/>
    <row r="458" ht="12" customHeight="1"/>
    <row r="459" ht="12" customHeight="1"/>
    <row r="460" ht="12" customHeight="1"/>
    <row r="461" ht="12" customHeight="1"/>
    <row r="462" ht="12" customHeight="1"/>
    <row r="463" ht="12" customHeight="1"/>
    <row r="464" ht="12" customHeight="1"/>
    <row r="465" ht="12" customHeight="1"/>
    <row r="466" ht="12" customHeight="1"/>
    <row r="467" ht="12" customHeight="1"/>
    <row r="468" ht="12" customHeight="1"/>
    <row r="469" ht="12" customHeight="1"/>
    <row r="470" ht="12" customHeight="1"/>
    <row r="471" ht="12" customHeight="1"/>
    <row r="472" ht="12" customHeight="1"/>
    <row r="473" ht="12" customHeight="1"/>
    <row r="474" ht="12" customHeight="1"/>
    <row r="475" ht="12" customHeight="1"/>
    <row r="476" ht="12" customHeight="1"/>
    <row r="477" ht="12" customHeight="1"/>
    <row r="478" ht="12" customHeight="1"/>
    <row r="479" ht="12" customHeight="1"/>
    <row r="480" ht="12" customHeight="1"/>
    <row r="481" ht="12" customHeight="1"/>
    <row r="482" ht="12" customHeight="1"/>
    <row r="483" ht="12" customHeight="1"/>
    <row r="484" ht="12" customHeight="1"/>
    <row r="485" ht="12" customHeight="1"/>
    <row r="486" ht="12" customHeight="1"/>
    <row r="487" ht="12" customHeight="1"/>
    <row r="488" ht="12" customHeight="1"/>
    <row r="489" ht="12" customHeight="1"/>
    <row r="490" ht="12" customHeight="1"/>
    <row r="491" ht="12" customHeight="1"/>
    <row r="492" ht="12" customHeight="1"/>
    <row r="493" ht="12" customHeight="1"/>
    <row r="494" ht="12" customHeight="1"/>
    <row r="495" ht="12" customHeight="1"/>
    <row r="496" ht="12" customHeight="1"/>
    <row r="497" ht="12" customHeight="1"/>
    <row r="498" ht="12" customHeight="1"/>
    <row r="499" ht="12" customHeight="1"/>
    <row r="500" ht="12" customHeight="1"/>
    <row r="501" ht="12" customHeight="1"/>
    <row r="502" ht="12" customHeight="1"/>
    <row r="503" ht="12" customHeight="1"/>
    <row r="504" ht="12" customHeight="1"/>
    <row r="505" ht="12" customHeight="1"/>
    <row r="506" ht="12" customHeight="1"/>
    <row r="507" ht="12" customHeight="1"/>
    <row r="508" ht="12" customHeight="1"/>
    <row r="509" ht="12" customHeight="1"/>
    <row r="510" ht="12" customHeight="1"/>
    <row r="511" ht="12" customHeight="1"/>
    <row r="512" ht="12" customHeight="1"/>
    <row r="513" ht="12" customHeight="1"/>
    <row r="514" ht="12" customHeight="1"/>
    <row r="515" ht="12" customHeight="1"/>
    <row r="516" ht="12" customHeight="1"/>
    <row r="517" ht="12" customHeight="1"/>
    <row r="518" ht="12" customHeight="1"/>
    <row r="519" ht="12" customHeight="1"/>
    <row r="520" ht="12" customHeight="1"/>
    <row r="521" ht="12" customHeight="1"/>
    <row r="522" ht="12" customHeight="1"/>
    <row r="523" ht="12" customHeight="1"/>
    <row r="524" ht="12" customHeight="1"/>
    <row r="525" ht="12" customHeight="1"/>
    <row r="526" ht="12" customHeight="1"/>
    <row r="527" ht="12" customHeight="1"/>
    <row r="528" ht="12" customHeight="1"/>
    <row r="529" ht="12" customHeight="1"/>
    <row r="530" ht="12" customHeight="1"/>
    <row r="531" ht="12" customHeight="1"/>
    <row r="532" ht="12" customHeight="1"/>
    <row r="533" ht="12" customHeight="1"/>
    <row r="534" ht="12" customHeight="1"/>
    <row r="535" ht="12" customHeight="1"/>
    <row r="536" ht="12" customHeight="1"/>
    <row r="537" ht="12" customHeight="1"/>
    <row r="538" ht="12" customHeight="1"/>
    <row r="539" ht="12" customHeight="1"/>
    <row r="540" ht="12" customHeight="1"/>
    <row r="541" ht="12" customHeight="1"/>
    <row r="542" ht="12" customHeight="1"/>
    <row r="543" ht="12" customHeight="1"/>
    <row r="544" ht="12" customHeight="1"/>
    <row r="545" ht="12" customHeight="1"/>
    <row r="546" ht="12" customHeight="1"/>
    <row r="547" ht="12" customHeight="1"/>
    <row r="548" ht="12" customHeight="1"/>
    <row r="549" ht="12" customHeight="1"/>
    <row r="550" ht="12" customHeight="1"/>
    <row r="551" ht="12" customHeight="1"/>
    <row r="552" ht="12" customHeight="1"/>
    <row r="553" ht="12" customHeight="1"/>
    <row r="554" ht="12" customHeight="1"/>
    <row r="555" ht="12" customHeight="1"/>
    <row r="556" ht="12" customHeight="1"/>
    <row r="557" ht="12" customHeight="1"/>
    <row r="558" ht="12" customHeight="1"/>
    <row r="559" ht="12" customHeight="1"/>
    <row r="560" ht="12" customHeight="1"/>
    <row r="561" ht="12" customHeight="1"/>
    <row r="562" ht="12" customHeight="1"/>
    <row r="563" ht="12" customHeight="1"/>
    <row r="564" ht="12" customHeight="1"/>
    <row r="565" ht="12" customHeight="1"/>
    <row r="566" ht="12" customHeight="1"/>
    <row r="567" ht="12" customHeight="1"/>
    <row r="568" ht="12" customHeight="1"/>
    <row r="569" ht="12" customHeight="1"/>
    <row r="570" ht="12" customHeight="1"/>
    <row r="571" ht="12" customHeight="1"/>
    <row r="572" ht="12" customHeight="1"/>
    <row r="573" ht="12" customHeight="1"/>
    <row r="574" ht="12" customHeight="1"/>
    <row r="575" ht="12" customHeight="1"/>
    <row r="576" ht="12" customHeight="1"/>
    <row r="577" ht="12" customHeight="1"/>
    <row r="578" ht="12" customHeight="1"/>
    <row r="579" ht="12" customHeight="1"/>
    <row r="580" ht="12" customHeight="1"/>
    <row r="581" ht="12" customHeight="1"/>
    <row r="582" ht="12" customHeight="1"/>
    <row r="583" ht="12" customHeight="1"/>
    <row r="584" ht="12" customHeight="1"/>
    <row r="585" ht="12" customHeight="1"/>
    <row r="586" ht="12" customHeight="1"/>
    <row r="587" ht="12" customHeight="1"/>
    <row r="588" ht="12" customHeight="1"/>
    <row r="589" ht="12" customHeight="1"/>
    <row r="590" ht="12" customHeight="1"/>
    <row r="591" ht="12" customHeight="1"/>
    <row r="592" ht="12" customHeight="1"/>
    <row r="593" ht="12" customHeight="1"/>
    <row r="594" ht="12" customHeight="1"/>
    <row r="595" ht="12" customHeight="1"/>
    <row r="596" ht="12" customHeight="1"/>
    <row r="597" ht="12" customHeight="1"/>
    <row r="598" ht="12" customHeight="1"/>
    <row r="599" ht="12" customHeight="1"/>
    <row r="600" ht="12" customHeight="1"/>
    <row r="601" ht="12" customHeight="1"/>
    <row r="602" ht="12" customHeight="1"/>
    <row r="603" ht="12" customHeight="1"/>
    <row r="604" ht="12" customHeight="1"/>
    <row r="605" ht="12" customHeight="1"/>
    <row r="606" ht="12" customHeight="1"/>
    <row r="607" ht="12" customHeight="1"/>
    <row r="608" ht="12" customHeight="1"/>
    <row r="609" ht="12" customHeight="1"/>
    <row r="610" ht="12" customHeight="1"/>
    <row r="611" ht="12" customHeight="1"/>
    <row r="612" ht="12" customHeight="1"/>
    <row r="613" ht="12" customHeight="1"/>
    <row r="614" ht="12" customHeight="1"/>
    <row r="615" ht="12" customHeight="1"/>
    <row r="616" ht="12" customHeight="1"/>
    <row r="617" ht="12" customHeight="1"/>
    <row r="618" ht="12" customHeight="1"/>
    <row r="619" ht="12" customHeight="1"/>
    <row r="620" ht="12" customHeight="1"/>
    <row r="621" ht="12" customHeight="1"/>
    <row r="622" ht="12" customHeight="1"/>
    <row r="623" ht="12" customHeight="1"/>
    <row r="624" ht="12" customHeight="1"/>
    <row r="625" ht="12" customHeight="1"/>
    <row r="626" ht="12" customHeight="1"/>
    <row r="627" ht="12" customHeight="1"/>
    <row r="628" ht="12" customHeight="1"/>
    <row r="629" ht="12" customHeight="1"/>
    <row r="630" ht="12" customHeight="1"/>
    <row r="631" ht="12" customHeight="1"/>
    <row r="632" ht="12" customHeight="1"/>
    <row r="633" ht="12" customHeight="1"/>
    <row r="634" ht="12" customHeight="1"/>
    <row r="635" ht="12" customHeight="1"/>
    <row r="636" ht="12" customHeight="1"/>
    <row r="637" ht="12" customHeight="1"/>
    <row r="638" ht="12" customHeight="1"/>
    <row r="639" ht="12" customHeight="1"/>
    <row r="640" ht="12" customHeight="1"/>
    <row r="641" ht="12" customHeight="1"/>
    <row r="642" ht="12" customHeight="1"/>
    <row r="643" ht="12" customHeight="1"/>
    <row r="644" ht="12" customHeight="1"/>
    <row r="645" ht="12" customHeight="1"/>
    <row r="646" ht="12" customHeight="1"/>
    <row r="647" ht="12" customHeight="1"/>
    <row r="648" ht="12" customHeight="1"/>
    <row r="649" ht="12" customHeight="1"/>
    <row r="650" ht="12" customHeight="1"/>
    <row r="651" ht="12" customHeight="1"/>
    <row r="652" ht="12" customHeight="1"/>
    <row r="653" ht="12" customHeight="1"/>
    <row r="654" ht="12" customHeight="1"/>
    <row r="655" ht="12" customHeight="1"/>
    <row r="656" ht="12" customHeight="1"/>
    <row r="657" ht="12" customHeight="1"/>
    <row r="658" ht="12" customHeight="1"/>
    <row r="659" ht="12" customHeight="1"/>
    <row r="660" ht="12" customHeight="1"/>
    <row r="661" ht="12" customHeight="1"/>
    <row r="662" ht="12" customHeight="1"/>
    <row r="663" ht="12" customHeight="1"/>
    <row r="664" ht="12" customHeight="1"/>
    <row r="665" ht="12" customHeight="1"/>
    <row r="666" ht="12" customHeight="1"/>
    <row r="667" ht="12" customHeight="1"/>
    <row r="668" ht="12" customHeight="1"/>
    <row r="669" ht="12" customHeight="1"/>
    <row r="670" ht="12" customHeight="1"/>
    <row r="671" ht="12" customHeight="1"/>
    <row r="672" ht="12" customHeight="1"/>
    <row r="673" ht="12" customHeight="1"/>
    <row r="674" ht="12" customHeight="1"/>
    <row r="675" ht="12" customHeight="1"/>
    <row r="676" ht="12" customHeight="1"/>
    <row r="677" ht="12" customHeight="1"/>
    <row r="678" ht="12" customHeight="1"/>
    <row r="679" ht="12" customHeight="1"/>
    <row r="680" ht="12" customHeight="1"/>
    <row r="681" ht="12" customHeight="1"/>
    <row r="682" ht="12" customHeight="1"/>
    <row r="683" ht="12" customHeight="1"/>
    <row r="684" ht="12" customHeight="1"/>
    <row r="685" ht="12" customHeight="1"/>
    <row r="686" ht="12" customHeight="1"/>
    <row r="687" ht="12" customHeight="1"/>
    <row r="688" ht="12" customHeight="1"/>
    <row r="689" ht="12" customHeight="1"/>
    <row r="690" ht="12" customHeight="1"/>
    <row r="691" ht="12" customHeight="1"/>
    <row r="692" ht="12" customHeight="1"/>
    <row r="693" ht="12" customHeight="1"/>
    <row r="694" ht="12" customHeight="1"/>
    <row r="695" ht="12" customHeight="1"/>
    <row r="696" ht="12" customHeight="1"/>
    <row r="697" ht="12" customHeight="1"/>
    <row r="698" ht="12" customHeight="1"/>
    <row r="699" ht="12" customHeight="1"/>
    <row r="700" ht="12" customHeight="1"/>
    <row r="701" ht="12" customHeight="1"/>
    <row r="702" ht="12" customHeight="1"/>
    <row r="703" ht="12" customHeight="1"/>
    <row r="704" ht="12" customHeight="1"/>
    <row r="705" ht="12" customHeight="1"/>
    <row r="706" ht="12" customHeight="1"/>
    <row r="707" ht="12" customHeight="1"/>
    <row r="708" ht="12" customHeight="1"/>
    <row r="709" ht="12" customHeight="1"/>
    <row r="710" ht="12" customHeight="1"/>
    <row r="711" ht="12" customHeight="1"/>
    <row r="712" ht="12" customHeight="1"/>
    <row r="713" ht="12" customHeight="1"/>
    <row r="714" ht="12" customHeight="1"/>
    <row r="715" ht="12" customHeight="1"/>
    <row r="716" ht="12" customHeight="1"/>
    <row r="717" ht="12" customHeight="1"/>
    <row r="718" ht="12" customHeight="1"/>
    <row r="719" ht="12" customHeight="1"/>
    <row r="720" ht="12" customHeight="1"/>
    <row r="721" ht="12" customHeight="1"/>
    <row r="722" ht="12" customHeight="1"/>
    <row r="723" ht="12" customHeight="1"/>
    <row r="724" ht="12" customHeight="1"/>
    <row r="725" ht="12" customHeight="1"/>
    <row r="726" ht="12" customHeight="1"/>
    <row r="727" ht="12" customHeight="1"/>
    <row r="728" ht="12" customHeight="1"/>
    <row r="729" ht="12" customHeight="1"/>
    <row r="730" ht="12" customHeight="1"/>
    <row r="731" ht="12" customHeight="1"/>
    <row r="732" ht="12" customHeight="1"/>
    <row r="733" ht="12" customHeight="1"/>
    <row r="734" ht="12" customHeight="1"/>
    <row r="735" ht="12" customHeight="1"/>
    <row r="736" ht="12" customHeight="1"/>
    <row r="737" ht="12" customHeight="1"/>
    <row r="738" ht="12" customHeight="1"/>
    <row r="739" ht="12" customHeight="1"/>
    <row r="740" ht="12" customHeight="1"/>
    <row r="741" ht="12" customHeight="1"/>
    <row r="742" ht="12" customHeight="1"/>
    <row r="743" ht="12" customHeight="1"/>
    <row r="744" ht="12" customHeight="1"/>
    <row r="745" ht="12" customHeight="1"/>
    <row r="746" ht="12" customHeight="1"/>
    <row r="747" ht="12" customHeight="1"/>
    <row r="748" ht="12" customHeight="1"/>
    <row r="749" ht="12" customHeight="1"/>
    <row r="750" ht="12" customHeight="1"/>
    <row r="751" ht="12" customHeight="1"/>
    <row r="752" ht="12" customHeight="1"/>
    <row r="753" ht="12" customHeight="1"/>
    <row r="754" ht="12" customHeight="1"/>
    <row r="755" ht="12" customHeight="1"/>
    <row r="756" ht="12" customHeight="1"/>
    <row r="757" ht="12" customHeight="1"/>
    <row r="758" ht="12" customHeight="1"/>
    <row r="759" ht="12" customHeight="1"/>
    <row r="760" ht="12" customHeight="1"/>
    <row r="761" ht="12" customHeight="1"/>
    <row r="762" ht="12" customHeight="1"/>
    <row r="763" ht="12" customHeight="1"/>
    <row r="764" ht="12" customHeight="1"/>
    <row r="765" ht="12" customHeight="1"/>
    <row r="766" ht="12" customHeight="1"/>
    <row r="767" ht="12" customHeight="1"/>
    <row r="768" ht="12" customHeight="1"/>
    <row r="769" ht="12" customHeight="1"/>
    <row r="770" ht="12" customHeight="1"/>
    <row r="771" ht="12" customHeight="1"/>
    <row r="772" ht="12" customHeight="1"/>
    <row r="773" ht="12" customHeight="1"/>
    <row r="774" ht="12" customHeight="1"/>
    <row r="775" ht="12" customHeight="1"/>
    <row r="776" ht="12" customHeight="1"/>
    <row r="777" ht="12" customHeight="1"/>
    <row r="778" ht="12" customHeight="1"/>
    <row r="779" ht="12" customHeight="1"/>
    <row r="780" ht="12" customHeight="1"/>
    <row r="781" ht="12" customHeight="1"/>
    <row r="782" ht="12" customHeight="1"/>
    <row r="783" ht="12" customHeight="1"/>
    <row r="784" ht="12" customHeight="1"/>
    <row r="785" ht="12" customHeight="1"/>
    <row r="786" ht="12" customHeight="1"/>
    <row r="787" ht="12" customHeight="1"/>
    <row r="788" ht="12" customHeight="1"/>
    <row r="789" ht="12" customHeight="1"/>
    <row r="790" ht="12" customHeight="1"/>
    <row r="791" ht="12" customHeight="1"/>
    <row r="792" ht="12" customHeight="1"/>
    <row r="793" ht="12" customHeight="1"/>
    <row r="794" ht="12" customHeight="1"/>
    <row r="795" ht="12" customHeight="1"/>
    <row r="796" ht="12" customHeight="1"/>
    <row r="797" ht="12" customHeight="1"/>
    <row r="798" ht="12" customHeight="1"/>
    <row r="799" ht="12" customHeight="1"/>
    <row r="800" ht="12" customHeight="1"/>
    <row r="801" ht="12" customHeight="1"/>
    <row r="802" ht="12" customHeight="1"/>
    <row r="803" ht="12" customHeight="1"/>
    <row r="804" ht="12" customHeight="1"/>
    <row r="805" ht="12" customHeight="1"/>
    <row r="806" ht="12" customHeight="1"/>
    <row r="807" ht="12" customHeight="1"/>
    <row r="808" ht="12" customHeight="1"/>
    <row r="809" ht="12" customHeight="1"/>
    <row r="810" ht="12" customHeight="1"/>
    <row r="811" ht="12" customHeight="1"/>
    <row r="812" ht="12" customHeight="1"/>
    <row r="813" ht="12" customHeight="1"/>
    <row r="814" ht="12" customHeight="1"/>
    <row r="815" ht="12" customHeight="1"/>
    <row r="816" ht="12" customHeight="1"/>
    <row r="817" ht="12" customHeight="1"/>
    <row r="818" ht="12" customHeight="1"/>
    <row r="819" ht="12" customHeight="1"/>
    <row r="820" ht="12" customHeight="1"/>
    <row r="821" ht="12" customHeight="1"/>
    <row r="822" ht="12" customHeight="1"/>
    <row r="823" ht="12" customHeight="1"/>
    <row r="824" ht="12" customHeight="1"/>
    <row r="825" ht="12" customHeight="1"/>
    <row r="826" ht="12" customHeight="1"/>
    <row r="827" ht="12" customHeight="1"/>
    <row r="828" ht="12" customHeight="1"/>
    <row r="829" ht="12" customHeight="1"/>
    <row r="830" ht="12" customHeight="1"/>
    <row r="831" ht="12" customHeight="1"/>
    <row r="832" ht="12" customHeight="1"/>
    <row r="833" ht="12" customHeight="1"/>
    <row r="834" ht="12" customHeight="1"/>
    <row r="835" ht="12" customHeight="1"/>
    <row r="836" ht="12" customHeight="1"/>
    <row r="837" ht="12" customHeight="1"/>
    <row r="838" ht="12" customHeight="1"/>
    <row r="839" ht="12" customHeight="1"/>
    <row r="840" ht="12" customHeight="1"/>
    <row r="841" ht="12" customHeight="1"/>
    <row r="842" ht="12" customHeight="1"/>
    <row r="843" ht="12" customHeight="1"/>
    <row r="844" ht="12" customHeight="1"/>
    <row r="845" ht="12" customHeight="1"/>
    <row r="846" ht="12" customHeight="1"/>
    <row r="847" ht="12" customHeight="1"/>
    <row r="848" ht="12" customHeight="1"/>
    <row r="849" ht="12" customHeight="1"/>
    <row r="850" ht="12" customHeight="1"/>
    <row r="851" ht="12" customHeight="1"/>
    <row r="852" ht="12" customHeight="1"/>
    <row r="853" ht="12" customHeight="1"/>
    <row r="854" ht="12" customHeight="1"/>
    <row r="855" ht="12" customHeight="1"/>
    <row r="856" ht="12" customHeight="1"/>
    <row r="857" ht="12" customHeight="1"/>
    <row r="858" ht="12" customHeight="1"/>
    <row r="859" ht="12" customHeight="1"/>
    <row r="860" ht="12" customHeight="1"/>
    <row r="861" ht="12" customHeight="1"/>
    <row r="862" ht="12" customHeight="1"/>
    <row r="863" ht="12" customHeight="1"/>
    <row r="864" ht="12" customHeight="1"/>
    <row r="865" ht="12" customHeight="1"/>
    <row r="866" ht="12" customHeight="1"/>
    <row r="867" ht="12" customHeight="1"/>
    <row r="868" ht="12" customHeight="1"/>
    <row r="869" ht="12" customHeight="1"/>
    <row r="870" ht="12" customHeight="1"/>
    <row r="871" ht="12" customHeight="1"/>
    <row r="872" ht="12" customHeight="1"/>
    <row r="873" ht="12" customHeight="1"/>
    <row r="874" ht="12" customHeight="1"/>
    <row r="875" ht="12" customHeight="1"/>
    <row r="876" ht="12" customHeight="1"/>
    <row r="877" ht="12" customHeight="1"/>
    <row r="878" ht="12" customHeight="1"/>
    <row r="879" ht="12" customHeight="1"/>
    <row r="880" ht="12" customHeight="1"/>
    <row r="881" ht="12" customHeight="1"/>
    <row r="882" ht="12" customHeight="1"/>
    <row r="883" ht="12" customHeight="1"/>
    <row r="884" ht="12" customHeight="1"/>
    <row r="885" ht="12" customHeight="1"/>
    <row r="886" ht="12" customHeight="1"/>
    <row r="887" ht="12" customHeight="1"/>
    <row r="888" ht="12" customHeight="1"/>
    <row r="889" ht="12" customHeight="1"/>
    <row r="890" ht="12" customHeight="1"/>
    <row r="891" ht="12" customHeight="1"/>
    <row r="892" ht="12" customHeight="1"/>
    <row r="893" ht="12" customHeight="1"/>
    <row r="894" ht="12" customHeight="1"/>
    <row r="895" ht="12" customHeight="1"/>
    <row r="896" ht="12" customHeight="1"/>
    <row r="897" ht="12" customHeight="1"/>
    <row r="898" ht="12" customHeight="1"/>
    <row r="899" ht="12" customHeight="1"/>
    <row r="900" ht="12" customHeight="1"/>
    <row r="901" ht="12" customHeight="1"/>
    <row r="902" ht="12" customHeight="1"/>
    <row r="903" ht="12" customHeight="1"/>
    <row r="904" ht="12" customHeight="1"/>
    <row r="905" ht="12" customHeight="1"/>
    <row r="906" ht="12" customHeight="1"/>
    <row r="907" ht="12" customHeight="1"/>
    <row r="908" ht="12" customHeight="1"/>
    <row r="909" ht="12" customHeight="1"/>
    <row r="910" ht="12" customHeight="1"/>
    <row r="911" ht="12" customHeight="1"/>
    <row r="912" ht="12" customHeight="1"/>
    <row r="913" ht="12" customHeight="1"/>
    <row r="914" ht="12" customHeight="1"/>
    <row r="915" ht="12" customHeight="1"/>
    <row r="916" ht="12" customHeight="1"/>
    <row r="917" ht="12" customHeight="1"/>
    <row r="918" ht="12" customHeight="1"/>
    <row r="919" ht="12" customHeight="1"/>
    <row r="920" ht="12" customHeight="1"/>
    <row r="921" ht="12" customHeight="1"/>
    <row r="922" ht="12" customHeight="1"/>
    <row r="923" ht="12" customHeight="1"/>
    <row r="924" ht="12" customHeight="1"/>
    <row r="925" ht="12" customHeight="1"/>
    <row r="926" ht="12" customHeight="1"/>
    <row r="927" ht="12" customHeight="1"/>
    <row r="928" ht="12" customHeight="1"/>
    <row r="929" ht="12" customHeight="1"/>
    <row r="930" ht="12" customHeight="1"/>
    <row r="931" ht="12" customHeight="1"/>
    <row r="932" ht="12" customHeight="1"/>
    <row r="933" ht="12" customHeight="1"/>
    <row r="934" ht="12" customHeight="1"/>
    <row r="935" ht="12" customHeight="1"/>
    <row r="936" ht="12" customHeight="1"/>
    <row r="937" ht="12" customHeight="1"/>
    <row r="938" ht="12" customHeight="1"/>
    <row r="939" ht="12" customHeight="1"/>
    <row r="940" ht="12" customHeight="1"/>
    <row r="941" ht="12" customHeight="1"/>
    <row r="942" ht="12" customHeight="1"/>
    <row r="943" ht="12" customHeight="1"/>
    <row r="944" ht="12" customHeight="1"/>
    <row r="945" ht="12" customHeight="1"/>
    <row r="946" ht="12" customHeight="1"/>
    <row r="947" ht="12" customHeight="1"/>
    <row r="948" ht="12" customHeight="1"/>
    <row r="949" ht="12" customHeight="1"/>
    <row r="950" ht="12" customHeight="1"/>
    <row r="951" ht="12" customHeight="1"/>
    <row r="952" ht="12" customHeight="1"/>
    <row r="953" ht="12" customHeight="1"/>
    <row r="954" ht="12" customHeight="1"/>
    <row r="955" ht="12" customHeight="1"/>
    <row r="956" ht="12" customHeight="1"/>
    <row r="957" ht="12" customHeight="1"/>
    <row r="958" ht="12" customHeight="1"/>
    <row r="959" ht="12" customHeight="1"/>
    <row r="960" ht="12" customHeight="1"/>
    <row r="961" ht="12" customHeight="1"/>
    <row r="962" ht="12" customHeight="1"/>
    <row r="963" ht="12" customHeight="1"/>
    <row r="964" ht="12" customHeight="1"/>
    <row r="965" ht="12" customHeight="1"/>
    <row r="966" ht="12" customHeight="1"/>
    <row r="967" ht="12" customHeight="1"/>
    <row r="968" ht="12" customHeight="1"/>
    <row r="969" ht="12" customHeight="1"/>
    <row r="970" ht="12" customHeight="1"/>
    <row r="971" ht="12" customHeight="1"/>
    <row r="972" ht="12" customHeight="1"/>
    <row r="973" ht="12" customHeight="1"/>
    <row r="974" ht="12" customHeight="1"/>
    <row r="975" ht="12" customHeight="1"/>
    <row r="976" ht="12" customHeight="1"/>
    <row r="977" ht="12" customHeight="1"/>
    <row r="978" ht="12" customHeight="1"/>
    <row r="979" ht="12" customHeight="1"/>
    <row r="980" ht="12" customHeight="1"/>
    <row r="981" ht="12" customHeight="1"/>
    <row r="982" ht="12" customHeight="1"/>
    <row r="983" ht="12" customHeight="1"/>
    <row r="984" ht="12" customHeight="1"/>
    <row r="985" ht="12" customHeight="1"/>
    <row r="986" ht="12" customHeight="1"/>
    <row r="987" ht="12" customHeight="1"/>
    <row r="988" ht="12" customHeight="1"/>
    <row r="989" ht="12" customHeight="1"/>
    <row r="990" ht="12" customHeight="1"/>
    <row r="991" ht="12" customHeight="1"/>
    <row r="992" ht="12" customHeight="1"/>
    <row r="993" ht="12" customHeight="1"/>
    <row r="994" ht="12" customHeight="1"/>
    <row r="995" ht="12" customHeight="1"/>
    <row r="996" ht="12" customHeight="1"/>
    <row r="997" ht="12" customHeight="1"/>
    <row r="998" ht="12" customHeight="1"/>
    <row r="999" ht="12" customHeight="1"/>
    <row r="1000" ht="12" customHeight="1"/>
    <row r="1001" ht="12" customHeight="1"/>
    <row r="1002" ht="12" customHeight="1"/>
    <row r="1003" ht="12" customHeight="1"/>
    <row r="1004" ht="12" customHeight="1"/>
    <row r="1005" ht="12" customHeight="1"/>
    <row r="1006" ht="12" customHeight="1"/>
    <row r="1007" ht="12" customHeight="1"/>
    <row r="1008" ht="12" customHeight="1"/>
    <row r="1009" ht="12" customHeight="1"/>
    <row r="1010" ht="12" customHeight="1"/>
    <row r="1011" ht="12" customHeight="1"/>
    <row r="1012" ht="12" customHeight="1"/>
    <row r="1013" ht="12" customHeight="1"/>
    <row r="1014" ht="12" customHeight="1"/>
    <row r="1015" ht="12" customHeight="1"/>
    <row r="1016" ht="12" customHeight="1"/>
    <row r="1017" ht="12" customHeight="1"/>
    <row r="1018" ht="12" customHeight="1"/>
    <row r="1019" ht="12" customHeight="1"/>
    <row r="1020" ht="12" customHeight="1"/>
    <row r="1021" ht="12" customHeight="1"/>
    <row r="1022" ht="12" customHeight="1"/>
    <row r="1023" ht="12" customHeight="1"/>
    <row r="1024" ht="12" customHeight="1"/>
    <row r="1025" ht="12" customHeight="1"/>
    <row r="1026" ht="12" customHeight="1"/>
    <row r="1027" ht="12" customHeight="1"/>
    <row r="1028" ht="12" customHeight="1"/>
    <row r="1029" ht="12" customHeight="1"/>
    <row r="1030" ht="12" customHeight="1"/>
    <row r="1031" ht="12" customHeight="1"/>
    <row r="1032" ht="12" customHeight="1"/>
    <row r="1033" ht="12" customHeight="1"/>
    <row r="1034" ht="12" customHeight="1"/>
    <row r="1035" ht="12" customHeight="1"/>
    <row r="1036" ht="12" customHeight="1"/>
    <row r="1037" ht="12" customHeight="1"/>
    <row r="1038" ht="12" customHeight="1"/>
    <row r="1039" ht="12" customHeight="1"/>
    <row r="1040" ht="12" customHeight="1"/>
    <row r="1041" ht="12" customHeight="1"/>
    <row r="1042" ht="12" customHeight="1"/>
    <row r="1043" ht="12" customHeight="1"/>
    <row r="1044" ht="12" customHeight="1"/>
    <row r="1045" ht="12" customHeight="1"/>
    <row r="1046" ht="12" customHeight="1"/>
    <row r="1047" ht="12" customHeight="1"/>
    <row r="1048" ht="12" customHeight="1"/>
    <row r="1049" ht="12" customHeight="1"/>
    <row r="1050" ht="12" customHeight="1"/>
    <row r="1051" ht="12" customHeight="1"/>
    <row r="1052" ht="12" customHeight="1"/>
    <row r="1053" ht="12" customHeight="1"/>
    <row r="1054" ht="12" customHeight="1"/>
    <row r="1055" ht="12" customHeight="1"/>
    <row r="1056" ht="12" customHeight="1"/>
    <row r="1057" ht="12" customHeight="1"/>
    <row r="1058" ht="12" customHeight="1"/>
    <row r="1059" ht="12" customHeight="1"/>
    <row r="1060" ht="12" customHeight="1"/>
    <row r="1061" ht="12" customHeight="1"/>
    <row r="1062" ht="12" customHeight="1"/>
    <row r="1063" ht="12" customHeight="1"/>
    <row r="1064" ht="12" customHeight="1"/>
    <row r="1065" ht="12" customHeight="1"/>
    <row r="1066" ht="12" customHeight="1"/>
    <row r="1067" ht="12" customHeight="1"/>
    <row r="1068" ht="12" customHeight="1"/>
    <row r="1069" ht="12" customHeight="1"/>
    <row r="1070" ht="12" customHeight="1"/>
    <row r="1071" ht="12" customHeight="1"/>
    <row r="1072" ht="12" customHeight="1"/>
    <row r="1073" ht="12" customHeight="1"/>
    <row r="1074" ht="12" customHeight="1"/>
    <row r="1075" ht="12" customHeight="1"/>
    <row r="1076" ht="12" customHeight="1"/>
    <row r="1077" ht="12" customHeight="1"/>
    <row r="1078" ht="12" customHeight="1"/>
    <row r="1079" ht="12" customHeight="1"/>
    <row r="1080" ht="12" customHeight="1"/>
    <row r="1081" ht="12" customHeight="1"/>
    <row r="1082" ht="12" customHeight="1"/>
    <row r="1083" ht="12" customHeight="1"/>
    <row r="1084" ht="12" customHeight="1"/>
    <row r="1085" ht="12" customHeight="1"/>
    <row r="1086" ht="12" customHeight="1"/>
    <row r="1087" ht="12" customHeight="1"/>
    <row r="1088" ht="12" customHeight="1"/>
    <row r="1089" ht="12" customHeight="1"/>
    <row r="1090" ht="12" customHeight="1"/>
    <row r="1091" ht="12" customHeight="1"/>
    <row r="1092" ht="12" customHeight="1"/>
    <row r="1093" ht="12" customHeight="1"/>
    <row r="1094" ht="12" customHeight="1"/>
    <row r="1095" ht="12" customHeight="1"/>
    <row r="1096" ht="12" customHeight="1"/>
    <row r="1097" ht="12" customHeight="1"/>
    <row r="1098" ht="12" customHeight="1"/>
    <row r="1099" ht="12" customHeight="1"/>
    <row r="1100" ht="12" customHeight="1"/>
    <row r="1101" ht="12" customHeight="1"/>
    <row r="1102" ht="12" customHeight="1"/>
    <row r="1103" ht="12" customHeight="1"/>
    <row r="1104" ht="12" customHeight="1"/>
    <row r="1105" ht="12" customHeight="1"/>
    <row r="1106" ht="12" customHeight="1"/>
    <row r="1107" ht="12" customHeight="1"/>
    <row r="1108" ht="12" customHeight="1"/>
    <row r="1109" ht="12" customHeight="1"/>
    <row r="1110" ht="12" customHeight="1"/>
    <row r="1111" ht="12" customHeight="1"/>
    <row r="1112" ht="12" customHeight="1"/>
    <row r="1113" ht="12" customHeight="1"/>
    <row r="1114" ht="12" customHeight="1"/>
    <row r="1115" ht="12" customHeight="1"/>
    <row r="1116" ht="12" customHeight="1"/>
    <row r="1117" ht="12" customHeight="1"/>
    <row r="1118" ht="12" customHeight="1"/>
    <row r="1119" ht="12" customHeight="1"/>
    <row r="1120" ht="12" customHeight="1"/>
    <row r="1121" ht="12" customHeight="1"/>
    <row r="1122" ht="12" customHeight="1"/>
    <row r="1123" ht="12" customHeight="1"/>
    <row r="1124" ht="12" customHeight="1"/>
    <row r="1125" ht="12" customHeight="1"/>
    <row r="1126" ht="12" customHeight="1"/>
    <row r="1127" ht="12" customHeight="1"/>
    <row r="1128" ht="12" customHeight="1"/>
    <row r="1129" ht="12" customHeight="1"/>
    <row r="1130" ht="12" customHeight="1"/>
    <row r="1131" ht="12" customHeight="1"/>
    <row r="1132" ht="12" customHeight="1"/>
    <row r="1133" ht="12" customHeight="1"/>
    <row r="1134" ht="12" customHeight="1"/>
    <row r="1135" ht="12" customHeight="1"/>
    <row r="1136" ht="12" customHeight="1"/>
    <row r="1137" ht="12" customHeight="1"/>
    <row r="1138" ht="12" customHeight="1"/>
    <row r="1139" ht="12" customHeight="1"/>
    <row r="1140" ht="12" customHeight="1"/>
    <row r="1141" ht="12" customHeight="1"/>
    <row r="1142" ht="12" customHeight="1"/>
    <row r="1143" ht="12" customHeight="1"/>
    <row r="1144" ht="12" customHeight="1"/>
    <row r="1145" ht="12" customHeight="1"/>
    <row r="1146" ht="12" customHeight="1"/>
    <row r="1147" ht="12" customHeight="1"/>
    <row r="1148" ht="12" customHeight="1"/>
    <row r="1149" ht="12" customHeight="1"/>
    <row r="1150" ht="12" customHeight="1"/>
    <row r="1151" ht="12" customHeight="1"/>
    <row r="1152" ht="12" customHeight="1"/>
    <row r="1153" ht="12" customHeight="1"/>
    <row r="1154" ht="12" customHeight="1"/>
    <row r="1155" ht="12" customHeight="1"/>
    <row r="1156" ht="12" customHeight="1"/>
    <row r="1157" ht="12" customHeight="1"/>
    <row r="1158" ht="12" customHeight="1"/>
    <row r="1159" ht="12" customHeight="1"/>
    <row r="1160" ht="12" customHeight="1"/>
    <row r="1161" ht="12" customHeight="1"/>
    <row r="1162" ht="12" customHeight="1"/>
    <row r="1163" ht="12" customHeight="1"/>
    <row r="1164" ht="12" customHeight="1"/>
    <row r="1165" ht="12" customHeight="1"/>
    <row r="1166" ht="12" customHeight="1"/>
    <row r="1167" ht="12" customHeight="1"/>
    <row r="1168" ht="12" customHeight="1"/>
    <row r="1169" ht="12" customHeight="1"/>
    <row r="1170" ht="12" customHeight="1"/>
    <row r="1171" ht="12" customHeight="1"/>
    <row r="1172" ht="12" customHeight="1"/>
    <row r="1173" ht="12" customHeight="1"/>
    <row r="1174" ht="12" customHeight="1"/>
    <row r="1175" ht="12" customHeight="1"/>
    <row r="1176" ht="12" customHeight="1"/>
    <row r="1177" ht="12" customHeight="1"/>
    <row r="1178" ht="12" customHeight="1"/>
    <row r="1179" ht="12" customHeight="1"/>
    <row r="1180" ht="12" customHeight="1"/>
    <row r="1181" ht="12" customHeight="1"/>
    <row r="1182" ht="12" customHeight="1"/>
    <row r="1183" ht="12" customHeight="1"/>
    <row r="1184" ht="12" customHeight="1"/>
    <row r="1185" ht="12" customHeight="1"/>
    <row r="1186" ht="12" customHeight="1"/>
    <row r="1187" ht="12" customHeight="1"/>
    <row r="1188" ht="12" customHeight="1"/>
    <row r="1189" ht="12" customHeight="1"/>
    <row r="1190" ht="12" customHeight="1"/>
    <row r="1191" ht="12" customHeight="1"/>
    <row r="1192" ht="12" customHeight="1"/>
    <row r="1193" ht="12" customHeight="1"/>
    <row r="1194" ht="12" customHeight="1"/>
    <row r="1195" ht="12" customHeight="1"/>
    <row r="1196" ht="12" customHeight="1"/>
    <row r="1197" ht="12" customHeight="1"/>
    <row r="1198" ht="12" customHeight="1"/>
    <row r="1199" ht="12" customHeight="1"/>
    <row r="1200" ht="12" customHeight="1"/>
    <row r="1201" ht="12" customHeight="1"/>
    <row r="1202" ht="12" customHeight="1"/>
    <row r="1203" ht="12" customHeight="1"/>
    <row r="1204" ht="12" customHeight="1"/>
    <row r="1205" ht="12" customHeight="1"/>
    <row r="1206" ht="12" customHeight="1"/>
    <row r="1207" ht="12" customHeight="1"/>
    <row r="1208" ht="12" customHeight="1"/>
    <row r="1209" ht="12" customHeight="1"/>
    <row r="1210" ht="12" customHeight="1"/>
    <row r="1211" ht="12" customHeight="1"/>
    <row r="1212" ht="12" customHeight="1"/>
    <row r="1213" ht="12" customHeight="1"/>
    <row r="1214" ht="12" customHeight="1"/>
    <row r="1215" ht="12" customHeight="1"/>
    <row r="1216" ht="12" customHeight="1"/>
    <row r="1217" ht="12" customHeight="1"/>
    <row r="1218" ht="12" customHeight="1"/>
    <row r="1219" ht="12" customHeight="1"/>
    <row r="1220" ht="12" customHeight="1"/>
    <row r="1221" ht="12" customHeight="1"/>
    <row r="1222" ht="12" customHeight="1"/>
    <row r="1223" ht="12" customHeight="1"/>
    <row r="1224" ht="12" customHeight="1"/>
    <row r="1225" ht="12" customHeight="1"/>
    <row r="1226" ht="12" customHeight="1"/>
    <row r="1227" ht="12" customHeight="1"/>
    <row r="1228" ht="12" customHeight="1"/>
    <row r="1229" ht="12" customHeight="1"/>
    <row r="1230" ht="12" customHeight="1"/>
    <row r="1231" ht="12" customHeight="1"/>
    <row r="1232" ht="12" customHeight="1"/>
    <row r="1233" ht="12" customHeight="1"/>
    <row r="1234" ht="12" customHeight="1"/>
    <row r="1235" ht="12" customHeight="1"/>
    <row r="1236" ht="12" customHeight="1"/>
    <row r="1237" ht="12" customHeight="1"/>
    <row r="1238" ht="12" customHeight="1"/>
    <row r="1239" ht="12" customHeight="1"/>
    <row r="1240" ht="12" customHeight="1"/>
    <row r="1241" ht="12" customHeight="1"/>
    <row r="1242" ht="12" customHeight="1"/>
    <row r="1243" ht="12" customHeight="1"/>
    <row r="1244" ht="12" customHeight="1"/>
    <row r="1245" ht="12" customHeight="1"/>
    <row r="1246" ht="12" customHeight="1"/>
    <row r="1247" ht="12" customHeight="1"/>
    <row r="1248" ht="12" customHeight="1"/>
    <row r="1249" ht="12" customHeight="1"/>
    <row r="1250" ht="12" customHeight="1"/>
    <row r="1251" ht="12" customHeight="1"/>
    <row r="1252" ht="12" customHeight="1"/>
    <row r="1253" ht="12" customHeight="1"/>
    <row r="1254" ht="12" customHeight="1"/>
    <row r="1255" ht="12" customHeight="1"/>
    <row r="1256" ht="12" customHeight="1"/>
    <row r="1257" ht="12" customHeight="1"/>
    <row r="1258" ht="12" customHeight="1"/>
    <row r="1259" ht="12" customHeight="1"/>
    <row r="1260" ht="12" customHeight="1"/>
    <row r="1261" ht="12" customHeight="1"/>
    <row r="1262" ht="12" customHeight="1"/>
    <row r="1263" ht="12" customHeight="1"/>
    <row r="1264" ht="12" customHeight="1"/>
    <row r="1265" ht="12" customHeight="1"/>
    <row r="1266" ht="12" customHeight="1"/>
    <row r="1267" ht="12" customHeight="1"/>
    <row r="1268" ht="12" customHeight="1"/>
    <row r="1269" ht="12" customHeight="1"/>
    <row r="1270" ht="12" customHeight="1"/>
    <row r="1271" ht="12" customHeight="1"/>
    <row r="1272" ht="12" customHeight="1"/>
    <row r="1273" ht="12" customHeight="1"/>
    <row r="1274" ht="12" customHeight="1"/>
    <row r="1275" ht="12" customHeight="1"/>
    <row r="1276" ht="12" customHeight="1"/>
    <row r="1277" ht="12" customHeight="1"/>
    <row r="1278" ht="12" customHeight="1"/>
    <row r="1279" ht="12" customHeight="1"/>
    <row r="1280" ht="12" customHeight="1"/>
    <row r="1281" ht="12" customHeight="1"/>
    <row r="1282" ht="12" customHeight="1"/>
    <row r="1283" ht="12" customHeight="1"/>
    <row r="1284" ht="12" customHeight="1"/>
    <row r="1285" ht="12" customHeight="1"/>
    <row r="1286" ht="12" customHeight="1"/>
    <row r="1287" ht="12" customHeight="1"/>
    <row r="1288" ht="12" customHeight="1"/>
    <row r="1289" ht="12" customHeight="1"/>
    <row r="1290" ht="12" customHeight="1"/>
    <row r="1291" ht="12" customHeight="1"/>
    <row r="1292" ht="12" customHeight="1"/>
    <row r="1293" ht="12" customHeight="1"/>
    <row r="1294" ht="12" customHeight="1"/>
    <row r="1295" ht="12" customHeight="1"/>
    <row r="1296" ht="12" customHeight="1"/>
    <row r="1297" ht="12" customHeight="1"/>
    <row r="1298" ht="12" customHeight="1"/>
    <row r="1299" ht="12" customHeight="1"/>
    <row r="1300" ht="12" customHeight="1"/>
    <row r="1301" ht="12" customHeight="1"/>
    <row r="1302" ht="12" customHeight="1"/>
    <row r="1303" ht="12" customHeight="1"/>
    <row r="1304" ht="12" customHeight="1"/>
    <row r="1305" ht="12" customHeight="1"/>
    <row r="1306" ht="12" customHeight="1"/>
    <row r="1307" ht="12" customHeight="1"/>
    <row r="1308" ht="12" customHeight="1"/>
    <row r="1309" ht="12" customHeight="1"/>
    <row r="1310" ht="12" customHeight="1"/>
    <row r="1311" ht="12" customHeight="1"/>
    <row r="1312" ht="12" customHeight="1"/>
    <row r="1313" ht="12" customHeight="1"/>
    <row r="1314" ht="12" customHeight="1"/>
    <row r="1315" ht="12" customHeight="1"/>
    <row r="1316" ht="12" customHeight="1"/>
    <row r="1317" ht="12" customHeight="1"/>
    <row r="1318" ht="12" customHeight="1"/>
    <row r="1319" ht="12" customHeight="1"/>
    <row r="1320" ht="12" customHeight="1"/>
    <row r="1321" ht="12" customHeight="1"/>
    <row r="1322" ht="12" customHeight="1"/>
    <row r="1323" ht="12" customHeight="1"/>
    <row r="1324" ht="12" customHeight="1"/>
    <row r="1325" ht="12" customHeight="1"/>
    <row r="1326" ht="12" customHeight="1"/>
    <row r="1327" ht="12" customHeight="1"/>
    <row r="1328" ht="12" customHeight="1"/>
    <row r="1329" ht="12" customHeight="1"/>
    <row r="1330" ht="12" customHeight="1"/>
    <row r="1331" ht="12" customHeight="1"/>
    <row r="1332" ht="12" customHeight="1"/>
    <row r="1333" ht="12" customHeight="1"/>
    <row r="1334" ht="12" customHeight="1"/>
    <row r="1335" ht="12" customHeight="1"/>
    <row r="1336" ht="12" customHeight="1"/>
    <row r="1337" ht="12" customHeight="1"/>
    <row r="1338" ht="12" customHeight="1"/>
    <row r="1339" ht="12" customHeight="1"/>
    <row r="1340" ht="12" customHeight="1"/>
    <row r="1341" ht="12" customHeight="1"/>
    <row r="1342" ht="12" customHeight="1"/>
    <row r="1343" ht="12" customHeight="1"/>
    <row r="1344" ht="12" customHeight="1"/>
    <row r="1345" ht="12" customHeight="1"/>
    <row r="1346" ht="12" customHeight="1"/>
    <row r="1347" ht="12" customHeight="1"/>
    <row r="1348" ht="12" customHeight="1"/>
    <row r="1349" ht="12" customHeight="1"/>
    <row r="1350" ht="12" customHeight="1"/>
    <row r="1351" ht="12" customHeight="1"/>
    <row r="1352" ht="12" customHeight="1"/>
    <row r="1353" ht="12" customHeight="1"/>
    <row r="1354" ht="12" customHeight="1"/>
    <row r="1355" ht="12" customHeight="1"/>
    <row r="1356" ht="12" customHeight="1"/>
    <row r="1357" ht="12" customHeight="1"/>
    <row r="1358" ht="12" customHeight="1"/>
    <row r="1359" ht="12" customHeight="1"/>
    <row r="1360" ht="12" customHeight="1"/>
    <row r="1361" ht="12" customHeight="1"/>
    <row r="1362" ht="12" customHeight="1"/>
    <row r="1363" ht="12" customHeight="1"/>
    <row r="1364" ht="12" customHeight="1"/>
    <row r="1365" ht="12" customHeight="1"/>
    <row r="1366" ht="12" customHeight="1"/>
    <row r="1367" ht="12" customHeight="1"/>
    <row r="1368" ht="12" customHeight="1"/>
    <row r="1369" ht="12" customHeight="1"/>
    <row r="1370" ht="12" customHeight="1"/>
    <row r="1371" ht="12" customHeight="1"/>
    <row r="1372" ht="12" customHeight="1"/>
    <row r="1373" ht="12" customHeight="1"/>
    <row r="1374" ht="12" customHeight="1"/>
    <row r="1375" ht="12" customHeight="1"/>
    <row r="1376" ht="12" customHeight="1"/>
    <row r="1377" ht="12" customHeight="1"/>
    <row r="1378" ht="12" customHeight="1"/>
    <row r="1379" ht="12" customHeight="1"/>
    <row r="1380" ht="12" customHeight="1"/>
    <row r="1381" ht="12" customHeight="1"/>
    <row r="1382" ht="12" customHeight="1"/>
    <row r="1383" ht="12" customHeight="1"/>
    <row r="1384" ht="12" customHeight="1"/>
    <row r="1385" ht="12" customHeight="1"/>
    <row r="1386" ht="12" customHeight="1"/>
    <row r="1387" ht="12" customHeight="1"/>
    <row r="1388" ht="12" customHeight="1"/>
    <row r="1389" ht="12" customHeight="1"/>
    <row r="1390" ht="12" customHeight="1"/>
    <row r="1391" ht="12" customHeight="1"/>
    <row r="1392" ht="12" customHeight="1"/>
    <row r="1393" ht="12" customHeight="1"/>
    <row r="1394" ht="12" customHeight="1"/>
    <row r="1395" ht="12" customHeight="1"/>
    <row r="1396" ht="12" customHeight="1"/>
    <row r="1397" ht="12" customHeight="1"/>
    <row r="1398" ht="12" customHeight="1"/>
    <row r="1399" ht="12" customHeight="1"/>
    <row r="1400" ht="12" customHeight="1"/>
    <row r="1401" ht="12" customHeight="1"/>
    <row r="1402" ht="12" customHeight="1"/>
    <row r="1403" ht="12" customHeight="1"/>
    <row r="1404" ht="12" customHeight="1"/>
    <row r="1405" ht="12" customHeight="1"/>
    <row r="1406" ht="12" customHeight="1"/>
    <row r="1407" ht="12" customHeight="1"/>
    <row r="1408" ht="12" customHeight="1"/>
    <row r="1409" ht="12" customHeight="1"/>
    <row r="1410" ht="12" customHeight="1"/>
    <row r="1411" ht="12" customHeight="1"/>
    <row r="1412" ht="12" customHeight="1"/>
    <row r="1413" ht="12" customHeight="1"/>
    <row r="1414" ht="12" customHeight="1"/>
    <row r="1415" ht="12" customHeight="1"/>
    <row r="1416" ht="12" customHeight="1"/>
    <row r="1417" ht="12" customHeight="1"/>
    <row r="1418" ht="12" customHeight="1"/>
    <row r="1419" ht="12" customHeight="1"/>
    <row r="1420" ht="12" customHeight="1"/>
    <row r="1421" ht="12" customHeight="1"/>
    <row r="1422" ht="12" customHeight="1"/>
    <row r="1423" ht="12" customHeight="1"/>
    <row r="1424" ht="12" customHeight="1"/>
    <row r="1425" ht="12" customHeight="1"/>
    <row r="1426" ht="12" customHeight="1"/>
    <row r="1427" ht="12" customHeight="1"/>
    <row r="1428" ht="12" customHeight="1"/>
    <row r="1429" ht="12" customHeight="1"/>
    <row r="1430" ht="12" customHeight="1"/>
    <row r="1431" ht="12" customHeight="1"/>
    <row r="1432" ht="12" customHeight="1"/>
    <row r="1433" ht="12" customHeight="1"/>
    <row r="1434" ht="12" customHeight="1"/>
    <row r="1435" ht="12" customHeight="1"/>
    <row r="1436" ht="12" customHeight="1"/>
    <row r="1437" ht="12" customHeight="1"/>
    <row r="1438" ht="12" customHeight="1"/>
    <row r="1439" ht="12" customHeight="1"/>
    <row r="1440" ht="12" customHeight="1"/>
    <row r="1441" ht="12" customHeight="1"/>
    <row r="1442" ht="12" customHeight="1"/>
    <row r="1443" ht="12" customHeight="1"/>
    <row r="1444" ht="12" customHeight="1"/>
    <row r="1445" ht="12" customHeight="1"/>
    <row r="1446" ht="12" customHeight="1"/>
    <row r="1447" ht="12" customHeight="1"/>
    <row r="1448" ht="12" customHeight="1"/>
    <row r="1449" ht="12" customHeight="1"/>
    <row r="1450" ht="12" customHeight="1"/>
    <row r="1451" ht="12" customHeight="1"/>
    <row r="1452" ht="12" customHeight="1"/>
    <row r="1453" ht="12" customHeight="1"/>
    <row r="1454" ht="12" customHeight="1"/>
    <row r="1455" ht="12" customHeight="1"/>
    <row r="1456" ht="12" customHeight="1"/>
    <row r="1457" ht="12" customHeight="1"/>
    <row r="1458" ht="12" customHeight="1"/>
    <row r="1459" ht="12" customHeight="1"/>
    <row r="1460" ht="12" customHeight="1"/>
    <row r="1461" ht="12" customHeight="1"/>
    <row r="1462" ht="12" customHeight="1"/>
    <row r="1463" ht="12" customHeight="1"/>
    <row r="1464" ht="12" customHeight="1"/>
    <row r="1465" ht="12" customHeight="1"/>
    <row r="1466" ht="12" customHeight="1"/>
    <row r="1467" ht="12" customHeight="1"/>
    <row r="1468" ht="12" customHeight="1"/>
    <row r="1469" ht="12" customHeight="1"/>
    <row r="1470" ht="12" customHeight="1"/>
    <row r="1471" ht="12" customHeight="1"/>
    <row r="1472" ht="12" customHeight="1"/>
    <row r="1473" ht="12" customHeight="1"/>
    <row r="1474" ht="12" customHeight="1"/>
    <row r="1475" ht="12" customHeight="1"/>
    <row r="1476" ht="12" customHeight="1"/>
    <row r="1477" ht="12" customHeight="1"/>
    <row r="1478" ht="12" customHeight="1"/>
    <row r="1479" ht="12" customHeight="1"/>
  </sheetData>
  <mergeCells count="5">
    <mergeCell ref="A1:F1"/>
    <mergeCell ref="A2:A3"/>
    <mergeCell ref="B2:B3"/>
    <mergeCell ref="C2:C3"/>
    <mergeCell ref="D2:F2"/>
  </mergeCells>
  <pageMargins left="0.78740157480314965" right="0.78740157480314965" top="0.98425196850393704" bottom="0.78740157480314965" header="0.51181102362204722" footer="0.51181102362204722"/>
  <pageSetup paperSize="9" firstPageNumber="85" orientation="portrait" useFirstPageNumber="1" r:id="rId1"/>
  <headerFooter alignWithMargins="0">
    <oddHeader>&amp;C&amp;P</oddHeader>
    <oddFooter>&amp;C&amp;"Arial,Standard"&amp;6© Statistisches Landesamt des Freistaates Sachsen - B I 6 - j/15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14_4" enableFormatConditionsCalculation="0">
    <tabColor rgb="FF00B050"/>
  </sheetPr>
  <dimension ref="A1:G1470"/>
  <sheetViews>
    <sheetView showGridLines="0" zoomScaleNormal="100" zoomScaleSheetLayoutView="100" workbookViewId="0">
      <selection activeCell="E31" sqref="E31"/>
    </sheetView>
  </sheetViews>
  <sheetFormatPr baseColWidth="10" defaultColWidth="11.42578125" defaultRowHeight="0" customHeight="1" zeroHeight="1"/>
  <cols>
    <col min="1" max="1" width="26.42578125" style="113" bestFit="1" customWidth="1"/>
    <col min="2" max="2" width="11" style="113" customWidth="1"/>
    <col min="3" max="3" width="10.7109375" style="113" customWidth="1"/>
    <col min="4" max="6" width="15.7109375" style="113" customWidth="1"/>
    <col min="7" max="7" width="11.42578125" style="113"/>
    <col min="8" max="8" width="34.85546875" style="113" bestFit="1" customWidth="1"/>
    <col min="9" max="16384" width="11.42578125" style="113"/>
  </cols>
  <sheetData>
    <row r="1" spans="1:7" s="390" customFormat="1" ht="36.6" customHeight="1">
      <c r="A1" s="660" t="s">
        <v>454</v>
      </c>
      <c r="B1" s="660"/>
      <c r="C1" s="660"/>
      <c r="D1" s="660"/>
      <c r="E1" s="660"/>
      <c r="F1" s="660"/>
    </row>
    <row r="2" spans="1:7" s="46" customFormat="1" ht="15.95" customHeight="1">
      <c r="A2" s="661" t="s">
        <v>75</v>
      </c>
      <c r="B2" s="662"/>
      <c r="C2" s="662" t="s">
        <v>245</v>
      </c>
      <c r="D2" s="665" t="s">
        <v>213</v>
      </c>
      <c r="E2" s="666"/>
      <c r="F2" s="666"/>
    </row>
    <row r="3" spans="1:7" s="46" customFormat="1" ht="15.95" customHeight="1">
      <c r="A3" s="663"/>
      <c r="B3" s="664"/>
      <c r="C3" s="664"/>
      <c r="D3" s="462" t="s">
        <v>180</v>
      </c>
      <c r="E3" s="462" t="s">
        <v>181</v>
      </c>
      <c r="F3" s="214" t="s">
        <v>182</v>
      </c>
    </row>
    <row r="4" spans="1:7" s="390" customFormat="1" ht="24" customHeight="1">
      <c r="A4" s="654" t="s">
        <v>76</v>
      </c>
      <c r="B4" s="655"/>
      <c r="C4" s="215">
        <v>1</v>
      </c>
      <c r="D4" s="217">
        <v>8</v>
      </c>
      <c r="E4" s="217">
        <v>5</v>
      </c>
      <c r="F4" s="217">
        <v>3</v>
      </c>
    </row>
    <row r="5" spans="1:7" s="390" customFormat="1" ht="24" customHeight="1">
      <c r="A5" s="656" t="s">
        <v>77</v>
      </c>
      <c r="B5" s="657"/>
      <c r="C5" s="215">
        <v>4</v>
      </c>
      <c r="D5" s="217">
        <v>32</v>
      </c>
      <c r="E5" s="217">
        <v>24</v>
      </c>
      <c r="F5" s="217">
        <v>8</v>
      </c>
    </row>
    <row r="6" spans="1:7" s="1" customFormat="1" ht="24" customHeight="1">
      <c r="A6" s="656" t="s">
        <v>70</v>
      </c>
      <c r="B6" s="657"/>
      <c r="C6" s="215">
        <v>1</v>
      </c>
      <c r="D6" s="217">
        <v>4</v>
      </c>
      <c r="E6" s="217">
        <v>2</v>
      </c>
      <c r="F6" s="217">
        <v>2</v>
      </c>
    </row>
    <row r="7" spans="1:7" s="46" customFormat="1" ht="24" customHeight="1">
      <c r="A7" s="658" t="s">
        <v>187</v>
      </c>
      <c r="B7" s="659"/>
      <c r="C7" s="216">
        <v>6</v>
      </c>
      <c r="D7" s="218">
        <v>44</v>
      </c>
      <c r="E7" s="218">
        <v>31</v>
      </c>
      <c r="F7" s="218">
        <v>13</v>
      </c>
    </row>
    <row r="8" spans="1:7" ht="24" customHeight="1">
      <c r="A8" s="260" t="s">
        <v>185</v>
      </c>
      <c r="B8" s="213"/>
      <c r="C8" s="213"/>
      <c r="D8" s="213"/>
      <c r="E8" s="213"/>
    </row>
    <row r="9" spans="1:7" ht="12" customHeight="1">
      <c r="A9" s="260" t="s">
        <v>5</v>
      </c>
      <c r="B9" s="213"/>
      <c r="C9" s="213"/>
      <c r="D9" s="213"/>
      <c r="E9" s="213"/>
    </row>
    <row r="10" spans="1:7" ht="12" customHeight="1"/>
    <row r="11" spans="1:7" ht="12" customHeight="1">
      <c r="C11" s="468"/>
      <c r="D11" s="468"/>
      <c r="E11" s="468"/>
      <c r="F11" s="468"/>
      <c r="G11" s="468"/>
    </row>
    <row r="12" spans="1:7" ht="12" customHeight="1">
      <c r="C12" s="468"/>
      <c r="D12" s="468"/>
      <c r="E12" s="468"/>
      <c r="F12" s="468"/>
      <c r="G12" s="468"/>
    </row>
    <row r="13" spans="1:7" ht="12" customHeight="1">
      <c r="C13" s="468"/>
      <c r="D13" s="468"/>
      <c r="E13" s="468"/>
      <c r="F13" s="468"/>
      <c r="G13" s="468"/>
    </row>
    <row r="14" spans="1:7" ht="12" customHeight="1">
      <c r="C14" s="468"/>
      <c r="D14" s="468"/>
      <c r="E14" s="468"/>
      <c r="F14" s="468"/>
    </row>
    <row r="15" spans="1:7" ht="12" customHeight="1">
      <c r="C15" s="468"/>
      <c r="D15" s="468"/>
      <c r="E15" s="468"/>
      <c r="F15" s="468"/>
      <c r="G15" s="468"/>
    </row>
    <row r="16" spans="1:7" ht="12" customHeight="1">
      <c r="C16" s="468"/>
      <c r="D16" s="468"/>
      <c r="E16" s="468"/>
      <c r="F16" s="468"/>
      <c r="G16" s="468"/>
    </row>
    <row r="17" spans="3:7" ht="12" customHeight="1">
      <c r="C17" s="468"/>
      <c r="D17" s="468"/>
      <c r="E17" s="468"/>
      <c r="F17" s="468"/>
      <c r="G17" s="468"/>
    </row>
    <row r="18" spans="3:7" ht="12" customHeight="1">
      <c r="C18" s="468"/>
      <c r="D18" s="468"/>
      <c r="E18" s="468"/>
      <c r="F18" s="468"/>
      <c r="G18" s="468"/>
    </row>
    <row r="19" spans="3:7" ht="12" customHeight="1"/>
    <row r="20" spans="3:7" ht="12" customHeight="1"/>
    <row r="21" spans="3:7" ht="12" customHeight="1"/>
    <row r="22" spans="3:7" ht="12" customHeight="1"/>
    <row r="23" spans="3:7" ht="12" customHeight="1"/>
    <row r="24" spans="3:7" ht="12" customHeight="1"/>
    <row r="25" spans="3:7" ht="12" customHeight="1"/>
    <row r="26" spans="3:7" ht="12" customHeight="1"/>
    <row r="27" spans="3:7" ht="12" customHeight="1"/>
    <row r="28" spans="3:7" ht="12" customHeight="1"/>
    <row r="29" spans="3:7" ht="12" customHeight="1"/>
    <row r="30" spans="3:7" ht="12" customHeight="1"/>
    <row r="31" spans="3:7" ht="12" customHeight="1"/>
    <row r="32" spans="3:7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  <row r="338" ht="12" customHeight="1"/>
    <row r="339" ht="12" customHeight="1"/>
    <row r="340" ht="12" customHeight="1"/>
    <row r="341" ht="12" customHeight="1"/>
    <row r="342" ht="12" customHeight="1"/>
    <row r="343" ht="12" customHeight="1"/>
    <row r="344" ht="12" customHeight="1"/>
    <row r="345" ht="12" customHeight="1"/>
    <row r="346" ht="12" customHeight="1"/>
    <row r="347" ht="12" customHeight="1"/>
    <row r="348" ht="12" customHeight="1"/>
    <row r="349" ht="12" customHeight="1"/>
    <row r="350" ht="12" customHeight="1"/>
    <row r="351" ht="12" customHeight="1"/>
    <row r="352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  <row r="364" ht="12" customHeight="1"/>
    <row r="365" ht="12" customHeight="1"/>
    <row r="366" ht="12" customHeight="1"/>
    <row r="367" ht="12" customHeight="1"/>
    <row r="368" ht="12" customHeight="1"/>
    <row r="369" ht="12" customHeight="1"/>
    <row r="370" ht="12" customHeight="1"/>
    <row r="371" ht="12" customHeight="1"/>
    <row r="372" ht="12" customHeight="1"/>
    <row r="373" ht="12" customHeight="1"/>
    <row r="374" ht="12" customHeight="1"/>
    <row r="375" ht="12" customHeight="1"/>
    <row r="376" ht="12" customHeight="1"/>
    <row r="377" ht="12" customHeight="1"/>
    <row r="378" ht="12" customHeight="1"/>
    <row r="379" ht="12" customHeight="1"/>
    <row r="380" ht="12" customHeight="1"/>
    <row r="381" ht="12" customHeight="1"/>
    <row r="382" ht="12" customHeight="1"/>
    <row r="383" ht="12" customHeight="1"/>
    <row r="384" ht="12" customHeight="1"/>
    <row r="385" ht="12" customHeight="1"/>
    <row r="386" ht="12" customHeight="1"/>
    <row r="387" ht="12" customHeight="1"/>
    <row r="388" ht="12" customHeight="1"/>
    <row r="389" ht="12" customHeight="1"/>
    <row r="390" ht="12" customHeight="1"/>
    <row r="391" ht="12" customHeight="1"/>
    <row r="392" ht="12" customHeight="1"/>
    <row r="393" ht="12" customHeight="1"/>
    <row r="394" ht="12" customHeight="1"/>
    <row r="395" ht="12" customHeight="1"/>
    <row r="396" ht="12" customHeight="1"/>
    <row r="397" ht="12" customHeight="1"/>
    <row r="398" ht="12" customHeight="1"/>
    <row r="399" ht="12" customHeight="1"/>
    <row r="400" ht="12" customHeight="1"/>
    <row r="401" ht="12" customHeight="1"/>
    <row r="402" ht="12" customHeight="1"/>
    <row r="403" ht="12" customHeight="1"/>
    <row r="404" ht="12" customHeight="1"/>
    <row r="405" ht="12" customHeight="1"/>
    <row r="406" ht="12" customHeight="1"/>
    <row r="407" ht="12" customHeight="1"/>
    <row r="408" ht="12" customHeight="1"/>
    <row r="409" ht="12" customHeight="1"/>
    <row r="410" ht="12" customHeight="1"/>
    <row r="411" ht="12" customHeight="1"/>
    <row r="412" ht="12" customHeight="1"/>
    <row r="413" ht="12" customHeight="1"/>
    <row r="414" ht="12" customHeight="1"/>
    <row r="415" ht="12" customHeight="1"/>
    <row r="416" ht="12" customHeight="1"/>
    <row r="417" ht="12" customHeight="1"/>
    <row r="418" ht="12" customHeight="1"/>
    <row r="419" ht="12" customHeight="1"/>
    <row r="420" ht="12" customHeight="1"/>
    <row r="421" ht="12" customHeight="1"/>
    <row r="422" ht="12" customHeight="1"/>
    <row r="423" ht="12" customHeight="1"/>
    <row r="424" ht="12" customHeight="1"/>
    <row r="425" ht="12" customHeight="1"/>
    <row r="426" ht="12" customHeight="1"/>
    <row r="427" ht="12" customHeight="1"/>
    <row r="428" ht="12" customHeight="1"/>
    <row r="429" ht="12" customHeight="1"/>
    <row r="430" ht="12" customHeight="1"/>
    <row r="431" ht="12" customHeight="1"/>
    <row r="432" ht="12" customHeight="1"/>
    <row r="433" ht="12" customHeight="1"/>
    <row r="434" ht="12" customHeight="1"/>
    <row r="435" ht="12" customHeight="1"/>
    <row r="436" ht="12" customHeight="1"/>
    <row r="437" ht="12" customHeight="1"/>
    <row r="438" ht="12" customHeight="1"/>
    <row r="439" ht="12" customHeight="1"/>
    <row r="440" ht="12" customHeight="1"/>
    <row r="441" ht="12" customHeight="1"/>
    <row r="442" ht="12" customHeight="1"/>
    <row r="443" ht="12" customHeight="1"/>
    <row r="444" ht="12" customHeight="1"/>
    <row r="445" ht="12" customHeight="1"/>
    <row r="446" ht="12" customHeight="1"/>
    <row r="447" ht="12" customHeight="1"/>
    <row r="448" ht="12" customHeight="1"/>
    <row r="449" ht="12" customHeight="1"/>
    <row r="450" ht="12" customHeight="1"/>
    <row r="451" ht="12" customHeight="1"/>
    <row r="452" ht="12" customHeight="1"/>
    <row r="453" ht="12" customHeight="1"/>
    <row r="454" ht="12" customHeight="1"/>
    <row r="455" ht="12" customHeight="1"/>
    <row r="456" ht="12" customHeight="1"/>
    <row r="457" ht="12" customHeight="1"/>
    <row r="458" ht="12" customHeight="1"/>
    <row r="459" ht="12" customHeight="1"/>
    <row r="460" ht="12" customHeight="1"/>
    <row r="461" ht="12" customHeight="1"/>
    <row r="462" ht="12" customHeight="1"/>
    <row r="463" ht="12" customHeight="1"/>
    <row r="464" ht="12" customHeight="1"/>
    <row r="465" ht="12" customHeight="1"/>
    <row r="466" ht="12" customHeight="1"/>
    <row r="467" ht="12" customHeight="1"/>
    <row r="468" ht="12" customHeight="1"/>
    <row r="469" ht="12" customHeight="1"/>
    <row r="470" ht="12" customHeight="1"/>
    <row r="471" ht="12" customHeight="1"/>
    <row r="472" ht="12" customHeight="1"/>
    <row r="473" ht="12" customHeight="1"/>
    <row r="474" ht="12" customHeight="1"/>
    <row r="475" ht="12" customHeight="1"/>
    <row r="476" ht="12" customHeight="1"/>
    <row r="477" ht="12" customHeight="1"/>
    <row r="478" ht="12" customHeight="1"/>
    <row r="479" ht="12" customHeight="1"/>
    <row r="480" ht="12" customHeight="1"/>
    <row r="481" ht="12" customHeight="1"/>
    <row r="482" ht="12" customHeight="1"/>
    <row r="483" ht="12" customHeight="1"/>
    <row r="484" ht="12" customHeight="1"/>
    <row r="485" ht="12" customHeight="1"/>
    <row r="486" ht="12" customHeight="1"/>
    <row r="487" ht="12" customHeight="1"/>
    <row r="488" ht="12" customHeight="1"/>
    <row r="489" ht="12" customHeight="1"/>
    <row r="490" ht="12" customHeight="1"/>
    <row r="491" ht="12" customHeight="1"/>
    <row r="492" ht="12" customHeight="1"/>
    <row r="493" ht="12" customHeight="1"/>
    <row r="494" ht="12" customHeight="1"/>
    <row r="495" ht="12" customHeight="1"/>
    <row r="496" ht="12" customHeight="1"/>
    <row r="497" ht="12" customHeight="1"/>
    <row r="498" ht="12" customHeight="1"/>
    <row r="499" ht="12" customHeight="1"/>
    <row r="500" ht="12" customHeight="1"/>
    <row r="501" ht="12" customHeight="1"/>
    <row r="502" ht="12" customHeight="1"/>
    <row r="503" ht="12" customHeight="1"/>
    <row r="504" ht="12" customHeight="1"/>
    <row r="505" ht="12" customHeight="1"/>
    <row r="506" ht="12" customHeight="1"/>
    <row r="507" ht="12" customHeight="1"/>
    <row r="508" ht="12" customHeight="1"/>
    <row r="509" ht="12" customHeight="1"/>
    <row r="510" ht="12" customHeight="1"/>
    <row r="511" ht="12" customHeight="1"/>
    <row r="512" ht="12" customHeight="1"/>
    <row r="513" ht="12" customHeight="1"/>
    <row r="514" ht="12" customHeight="1"/>
    <row r="515" ht="12" customHeight="1"/>
    <row r="516" ht="12" customHeight="1"/>
    <row r="517" ht="12" customHeight="1"/>
    <row r="518" ht="12" customHeight="1"/>
    <row r="519" ht="12" customHeight="1"/>
    <row r="520" ht="12" customHeight="1"/>
    <row r="521" ht="12" customHeight="1"/>
    <row r="522" ht="12" customHeight="1"/>
    <row r="523" ht="12" customHeight="1"/>
    <row r="524" ht="12" customHeight="1"/>
    <row r="525" ht="12" customHeight="1"/>
    <row r="526" ht="12" customHeight="1"/>
    <row r="527" ht="12" customHeight="1"/>
    <row r="528" ht="12" customHeight="1"/>
    <row r="529" ht="12" customHeight="1"/>
    <row r="530" ht="12" customHeight="1"/>
    <row r="531" ht="12" customHeight="1"/>
    <row r="532" ht="12" customHeight="1"/>
    <row r="533" ht="12" customHeight="1"/>
    <row r="534" ht="12" customHeight="1"/>
    <row r="535" ht="12" customHeight="1"/>
    <row r="536" ht="12" customHeight="1"/>
    <row r="537" ht="12" customHeight="1"/>
    <row r="538" ht="12" customHeight="1"/>
    <row r="539" ht="12" customHeight="1"/>
    <row r="540" ht="12" customHeight="1"/>
    <row r="541" ht="12" customHeight="1"/>
    <row r="542" ht="12" customHeight="1"/>
    <row r="543" ht="12" customHeight="1"/>
    <row r="544" ht="12" customHeight="1"/>
    <row r="545" ht="12" customHeight="1"/>
    <row r="546" ht="12" customHeight="1"/>
    <row r="547" ht="12" customHeight="1"/>
    <row r="548" ht="12" customHeight="1"/>
    <row r="549" ht="12" customHeight="1"/>
    <row r="550" ht="12" customHeight="1"/>
    <row r="551" ht="12" customHeight="1"/>
    <row r="552" ht="12" customHeight="1"/>
    <row r="553" ht="12" customHeight="1"/>
    <row r="554" ht="12" customHeight="1"/>
    <row r="555" ht="12" customHeight="1"/>
    <row r="556" ht="12" customHeight="1"/>
    <row r="557" ht="12" customHeight="1"/>
    <row r="558" ht="12" customHeight="1"/>
    <row r="559" ht="12" customHeight="1"/>
    <row r="560" ht="12" customHeight="1"/>
    <row r="561" ht="12" customHeight="1"/>
    <row r="562" ht="12" customHeight="1"/>
    <row r="563" ht="12" customHeight="1"/>
    <row r="564" ht="12" customHeight="1"/>
    <row r="565" ht="12" customHeight="1"/>
    <row r="566" ht="12" customHeight="1"/>
    <row r="567" ht="12" customHeight="1"/>
    <row r="568" ht="12" customHeight="1"/>
    <row r="569" ht="12" customHeight="1"/>
    <row r="570" ht="12" customHeight="1"/>
    <row r="571" ht="12" customHeight="1"/>
    <row r="572" ht="12" customHeight="1"/>
    <row r="573" ht="12" customHeight="1"/>
    <row r="574" ht="12" customHeight="1"/>
    <row r="575" ht="12" customHeight="1"/>
    <row r="576" ht="12" customHeight="1"/>
    <row r="577" ht="12" customHeight="1"/>
    <row r="578" ht="12" customHeight="1"/>
    <row r="579" ht="12" customHeight="1"/>
    <row r="580" ht="12" customHeight="1"/>
    <row r="581" ht="12" customHeight="1"/>
    <row r="582" ht="12" customHeight="1"/>
    <row r="583" ht="12" customHeight="1"/>
    <row r="584" ht="12" customHeight="1"/>
    <row r="585" ht="12" customHeight="1"/>
    <row r="586" ht="12" customHeight="1"/>
    <row r="587" ht="12" customHeight="1"/>
    <row r="588" ht="12" customHeight="1"/>
    <row r="589" ht="12" customHeight="1"/>
    <row r="590" ht="12" customHeight="1"/>
    <row r="591" ht="12" customHeight="1"/>
    <row r="592" ht="12" customHeight="1"/>
    <row r="593" ht="12" customHeight="1"/>
    <row r="594" ht="12" customHeight="1"/>
    <row r="595" ht="12" customHeight="1"/>
    <row r="596" ht="12" customHeight="1"/>
    <row r="597" ht="12" customHeight="1"/>
    <row r="598" ht="12" customHeight="1"/>
    <row r="599" ht="12" customHeight="1"/>
    <row r="600" ht="12" customHeight="1"/>
    <row r="601" ht="12" customHeight="1"/>
    <row r="602" ht="12" customHeight="1"/>
    <row r="603" ht="12" customHeight="1"/>
    <row r="604" ht="12" customHeight="1"/>
    <row r="605" ht="12" customHeight="1"/>
    <row r="606" ht="12" customHeight="1"/>
    <row r="607" ht="12" customHeight="1"/>
    <row r="608" ht="12" customHeight="1"/>
    <row r="609" ht="12" customHeight="1"/>
    <row r="610" ht="12" customHeight="1"/>
    <row r="611" ht="12" customHeight="1"/>
    <row r="612" ht="12" customHeight="1"/>
    <row r="613" ht="12" customHeight="1"/>
    <row r="614" ht="12" customHeight="1"/>
    <row r="615" ht="12" customHeight="1"/>
    <row r="616" ht="12" customHeight="1"/>
    <row r="617" ht="12" customHeight="1"/>
    <row r="618" ht="12" customHeight="1"/>
    <row r="619" ht="12" customHeight="1"/>
    <row r="620" ht="12" customHeight="1"/>
    <row r="621" ht="12" customHeight="1"/>
    <row r="622" ht="12" customHeight="1"/>
    <row r="623" ht="12" customHeight="1"/>
    <row r="624" ht="12" customHeight="1"/>
    <row r="625" ht="12" customHeight="1"/>
    <row r="626" ht="12" customHeight="1"/>
    <row r="627" ht="12" customHeight="1"/>
    <row r="628" ht="12" customHeight="1"/>
    <row r="629" ht="12" customHeight="1"/>
    <row r="630" ht="12" customHeight="1"/>
    <row r="631" ht="12" customHeight="1"/>
    <row r="632" ht="12" customHeight="1"/>
    <row r="633" ht="12" customHeight="1"/>
    <row r="634" ht="12" customHeight="1"/>
    <row r="635" ht="12" customHeight="1"/>
    <row r="636" ht="12" customHeight="1"/>
    <row r="637" ht="12" customHeight="1"/>
    <row r="638" ht="12" customHeight="1"/>
    <row r="639" ht="12" customHeight="1"/>
    <row r="640" ht="12" customHeight="1"/>
    <row r="641" ht="12" customHeight="1"/>
    <row r="642" ht="12" customHeight="1"/>
    <row r="643" ht="12" customHeight="1"/>
    <row r="644" ht="12" customHeight="1"/>
    <row r="645" ht="12" customHeight="1"/>
    <row r="646" ht="12" customHeight="1"/>
    <row r="647" ht="12" customHeight="1"/>
    <row r="648" ht="12" customHeight="1"/>
    <row r="649" ht="12" customHeight="1"/>
    <row r="650" ht="12" customHeight="1"/>
    <row r="651" ht="12" customHeight="1"/>
    <row r="652" ht="12" customHeight="1"/>
    <row r="653" ht="12" customHeight="1"/>
    <row r="654" ht="12" customHeight="1"/>
    <row r="655" ht="12" customHeight="1"/>
    <row r="656" ht="12" customHeight="1"/>
    <row r="657" ht="12" customHeight="1"/>
    <row r="658" ht="12" customHeight="1"/>
    <row r="659" ht="12" customHeight="1"/>
    <row r="660" ht="12" customHeight="1"/>
    <row r="661" ht="12" customHeight="1"/>
    <row r="662" ht="12" customHeight="1"/>
    <row r="663" ht="12" customHeight="1"/>
    <row r="664" ht="12" customHeight="1"/>
    <row r="665" ht="12" customHeight="1"/>
    <row r="666" ht="12" customHeight="1"/>
    <row r="667" ht="12" customHeight="1"/>
    <row r="668" ht="12" customHeight="1"/>
    <row r="669" ht="12" customHeight="1"/>
    <row r="670" ht="12" customHeight="1"/>
    <row r="671" ht="12" customHeight="1"/>
    <row r="672" ht="12" customHeight="1"/>
    <row r="673" ht="12" customHeight="1"/>
    <row r="674" ht="12" customHeight="1"/>
    <row r="675" ht="12" customHeight="1"/>
    <row r="676" ht="12" customHeight="1"/>
    <row r="677" ht="12" customHeight="1"/>
    <row r="678" ht="12" customHeight="1"/>
    <row r="679" ht="12" customHeight="1"/>
    <row r="680" ht="12" customHeight="1"/>
    <row r="681" ht="12" customHeight="1"/>
    <row r="682" ht="12" customHeight="1"/>
    <row r="683" ht="12" customHeight="1"/>
    <row r="684" ht="12" customHeight="1"/>
    <row r="685" ht="12" customHeight="1"/>
    <row r="686" ht="12" customHeight="1"/>
    <row r="687" ht="12" customHeight="1"/>
    <row r="688" ht="12" customHeight="1"/>
    <row r="689" ht="12" customHeight="1"/>
    <row r="690" ht="12" customHeight="1"/>
    <row r="691" ht="12" customHeight="1"/>
    <row r="692" ht="12" customHeight="1"/>
    <row r="693" ht="12" customHeight="1"/>
    <row r="694" ht="12" customHeight="1"/>
    <row r="695" ht="12" customHeight="1"/>
    <row r="696" ht="12" customHeight="1"/>
    <row r="697" ht="12" customHeight="1"/>
    <row r="698" ht="12" customHeight="1"/>
    <row r="699" ht="12" customHeight="1"/>
    <row r="700" ht="12" customHeight="1"/>
    <row r="701" ht="12" customHeight="1"/>
    <row r="702" ht="12" customHeight="1"/>
    <row r="703" ht="12" customHeight="1"/>
    <row r="704" ht="12" customHeight="1"/>
    <row r="705" ht="12" customHeight="1"/>
    <row r="706" ht="12" customHeight="1"/>
    <row r="707" ht="12" customHeight="1"/>
    <row r="708" ht="12" customHeight="1"/>
    <row r="709" ht="12" customHeight="1"/>
    <row r="710" ht="12" customHeight="1"/>
    <row r="711" ht="12" customHeight="1"/>
    <row r="712" ht="12" customHeight="1"/>
    <row r="713" ht="12" customHeight="1"/>
    <row r="714" ht="12" customHeight="1"/>
    <row r="715" ht="12" customHeight="1"/>
    <row r="716" ht="12" customHeight="1"/>
    <row r="717" ht="12" customHeight="1"/>
    <row r="718" ht="12" customHeight="1"/>
    <row r="719" ht="12" customHeight="1"/>
    <row r="720" ht="12" customHeight="1"/>
    <row r="721" ht="12" customHeight="1"/>
    <row r="722" ht="12" customHeight="1"/>
    <row r="723" ht="12" customHeight="1"/>
    <row r="724" ht="12" customHeight="1"/>
    <row r="725" ht="12" customHeight="1"/>
    <row r="726" ht="12" customHeight="1"/>
    <row r="727" ht="12" customHeight="1"/>
    <row r="728" ht="12" customHeight="1"/>
    <row r="729" ht="12" customHeight="1"/>
    <row r="730" ht="12" customHeight="1"/>
    <row r="731" ht="12" customHeight="1"/>
    <row r="732" ht="12" customHeight="1"/>
    <row r="733" ht="12" customHeight="1"/>
    <row r="734" ht="12" customHeight="1"/>
    <row r="735" ht="12" customHeight="1"/>
    <row r="736" ht="12" customHeight="1"/>
    <row r="737" ht="12" customHeight="1"/>
    <row r="738" ht="12" customHeight="1"/>
    <row r="739" ht="12" customHeight="1"/>
    <row r="740" ht="12" customHeight="1"/>
    <row r="741" ht="12" customHeight="1"/>
    <row r="742" ht="12" customHeight="1"/>
    <row r="743" ht="12" customHeight="1"/>
    <row r="744" ht="12" customHeight="1"/>
    <row r="745" ht="12" customHeight="1"/>
    <row r="746" ht="12" customHeight="1"/>
    <row r="747" ht="12" customHeight="1"/>
    <row r="748" ht="12" customHeight="1"/>
    <row r="749" ht="12" customHeight="1"/>
    <row r="750" ht="12" customHeight="1"/>
    <row r="751" ht="12" customHeight="1"/>
    <row r="752" ht="12" customHeight="1"/>
    <row r="753" ht="12" customHeight="1"/>
    <row r="754" ht="12" customHeight="1"/>
    <row r="755" ht="12" customHeight="1"/>
    <row r="756" ht="12" customHeight="1"/>
    <row r="757" ht="12" customHeight="1"/>
    <row r="758" ht="12" customHeight="1"/>
    <row r="759" ht="12" customHeight="1"/>
    <row r="760" ht="12" customHeight="1"/>
    <row r="761" ht="12" customHeight="1"/>
    <row r="762" ht="12" customHeight="1"/>
    <row r="763" ht="12" customHeight="1"/>
    <row r="764" ht="12" customHeight="1"/>
    <row r="765" ht="12" customHeight="1"/>
    <row r="766" ht="12" customHeight="1"/>
    <row r="767" ht="12" customHeight="1"/>
    <row r="768" ht="12" customHeight="1"/>
    <row r="769" ht="12" customHeight="1"/>
    <row r="770" ht="12" customHeight="1"/>
    <row r="771" ht="12" customHeight="1"/>
    <row r="772" ht="12" customHeight="1"/>
    <row r="773" ht="12" customHeight="1"/>
    <row r="774" ht="12" customHeight="1"/>
    <row r="775" ht="12" customHeight="1"/>
    <row r="776" ht="12" customHeight="1"/>
    <row r="777" ht="12" customHeight="1"/>
    <row r="778" ht="12" customHeight="1"/>
    <row r="779" ht="12" customHeight="1"/>
    <row r="780" ht="12" customHeight="1"/>
    <row r="781" ht="12" customHeight="1"/>
    <row r="782" ht="12" customHeight="1"/>
    <row r="783" ht="12" customHeight="1"/>
    <row r="784" ht="12" customHeight="1"/>
    <row r="785" ht="12" customHeight="1"/>
    <row r="786" ht="12" customHeight="1"/>
    <row r="787" ht="12" customHeight="1"/>
    <row r="788" ht="12" customHeight="1"/>
    <row r="789" ht="12" customHeight="1"/>
    <row r="790" ht="12" customHeight="1"/>
    <row r="791" ht="12" customHeight="1"/>
    <row r="792" ht="12" customHeight="1"/>
    <row r="793" ht="12" customHeight="1"/>
    <row r="794" ht="12" customHeight="1"/>
    <row r="795" ht="12" customHeight="1"/>
    <row r="796" ht="12" customHeight="1"/>
    <row r="797" ht="12" customHeight="1"/>
    <row r="798" ht="12" customHeight="1"/>
    <row r="799" ht="12" customHeight="1"/>
    <row r="800" ht="12" customHeight="1"/>
    <row r="801" ht="12" customHeight="1"/>
    <row r="802" ht="12" customHeight="1"/>
    <row r="803" ht="12" customHeight="1"/>
    <row r="804" ht="12" customHeight="1"/>
    <row r="805" ht="12" customHeight="1"/>
    <row r="806" ht="12" customHeight="1"/>
    <row r="807" ht="12" customHeight="1"/>
    <row r="808" ht="12" customHeight="1"/>
    <row r="809" ht="12" customHeight="1"/>
    <row r="810" ht="12" customHeight="1"/>
    <row r="811" ht="12" customHeight="1"/>
    <row r="812" ht="12" customHeight="1"/>
    <row r="813" ht="12" customHeight="1"/>
    <row r="814" ht="12" customHeight="1"/>
    <row r="815" ht="12" customHeight="1"/>
    <row r="816" ht="12" customHeight="1"/>
    <row r="817" ht="12" customHeight="1"/>
    <row r="818" ht="12" customHeight="1"/>
    <row r="819" ht="12" customHeight="1"/>
    <row r="820" ht="12" customHeight="1"/>
    <row r="821" ht="12" customHeight="1"/>
    <row r="822" ht="12" customHeight="1"/>
    <row r="823" ht="12" customHeight="1"/>
    <row r="824" ht="12" customHeight="1"/>
    <row r="825" ht="12" customHeight="1"/>
    <row r="826" ht="12" customHeight="1"/>
    <row r="827" ht="12" customHeight="1"/>
    <row r="828" ht="12" customHeight="1"/>
    <row r="829" ht="12" customHeight="1"/>
    <row r="830" ht="12" customHeight="1"/>
    <row r="831" ht="12" customHeight="1"/>
    <row r="832" ht="12" customHeight="1"/>
    <row r="833" ht="12" customHeight="1"/>
    <row r="834" ht="12" customHeight="1"/>
    <row r="835" ht="12" customHeight="1"/>
    <row r="836" ht="12" customHeight="1"/>
    <row r="837" ht="12" customHeight="1"/>
    <row r="838" ht="12" customHeight="1"/>
    <row r="839" ht="12" customHeight="1"/>
    <row r="840" ht="12" customHeight="1"/>
    <row r="841" ht="12" customHeight="1"/>
    <row r="842" ht="12" customHeight="1"/>
    <row r="843" ht="12" customHeight="1"/>
    <row r="844" ht="12" customHeight="1"/>
    <row r="845" ht="12" customHeight="1"/>
    <row r="846" ht="12" customHeight="1"/>
    <row r="847" ht="12" customHeight="1"/>
    <row r="848" ht="12" customHeight="1"/>
    <row r="849" ht="12" customHeight="1"/>
    <row r="850" ht="12" customHeight="1"/>
    <row r="851" ht="12" customHeight="1"/>
    <row r="852" ht="12" customHeight="1"/>
    <row r="853" ht="12" customHeight="1"/>
    <row r="854" ht="12" customHeight="1"/>
    <row r="855" ht="12" customHeight="1"/>
    <row r="856" ht="12" customHeight="1"/>
    <row r="857" ht="12" customHeight="1"/>
    <row r="858" ht="12" customHeight="1"/>
    <row r="859" ht="12" customHeight="1"/>
    <row r="860" ht="12" customHeight="1"/>
    <row r="861" ht="12" customHeight="1"/>
    <row r="862" ht="12" customHeight="1"/>
    <row r="863" ht="12" customHeight="1"/>
    <row r="864" ht="12" customHeight="1"/>
    <row r="865" ht="12" customHeight="1"/>
    <row r="866" ht="12" customHeight="1"/>
    <row r="867" ht="12" customHeight="1"/>
    <row r="868" ht="12" customHeight="1"/>
    <row r="869" ht="12" customHeight="1"/>
    <row r="870" ht="12" customHeight="1"/>
    <row r="871" ht="12" customHeight="1"/>
    <row r="872" ht="12" customHeight="1"/>
    <row r="873" ht="12" customHeight="1"/>
    <row r="874" ht="12" customHeight="1"/>
    <row r="875" ht="12" customHeight="1"/>
    <row r="876" ht="12" customHeight="1"/>
    <row r="877" ht="12" customHeight="1"/>
    <row r="878" ht="12" customHeight="1"/>
    <row r="879" ht="12" customHeight="1"/>
    <row r="880" ht="12" customHeight="1"/>
    <row r="881" ht="12" customHeight="1"/>
    <row r="882" ht="12" customHeight="1"/>
    <row r="883" ht="12" customHeight="1"/>
    <row r="884" ht="12" customHeight="1"/>
    <row r="885" ht="12" customHeight="1"/>
    <row r="886" ht="12" customHeight="1"/>
    <row r="887" ht="12" customHeight="1"/>
    <row r="888" ht="12" customHeight="1"/>
    <row r="889" ht="12" customHeight="1"/>
    <row r="890" ht="12" customHeight="1"/>
    <row r="891" ht="12" customHeight="1"/>
    <row r="892" ht="12" customHeight="1"/>
    <row r="893" ht="12" customHeight="1"/>
    <row r="894" ht="12" customHeight="1"/>
    <row r="895" ht="12" customHeight="1"/>
    <row r="896" ht="12" customHeight="1"/>
    <row r="897" ht="12" customHeight="1"/>
    <row r="898" ht="12" customHeight="1"/>
    <row r="899" ht="12" customHeight="1"/>
    <row r="900" ht="12" customHeight="1"/>
    <row r="901" ht="12" customHeight="1"/>
    <row r="902" ht="12" customHeight="1"/>
    <row r="903" ht="12" customHeight="1"/>
    <row r="904" ht="12" customHeight="1"/>
    <row r="905" ht="12" customHeight="1"/>
    <row r="906" ht="12" customHeight="1"/>
    <row r="907" ht="12" customHeight="1"/>
    <row r="908" ht="12" customHeight="1"/>
    <row r="909" ht="12" customHeight="1"/>
    <row r="910" ht="12" customHeight="1"/>
    <row r="911" ht="12" customHeight="1"/>
    <row r="912" ht="12" customHeight="1"/>
    <row r="913" ht="12" customHeight="1"/>
    <row r="914" ht="12" customHeight="1"/>
    <row r="915" ht="12" customHeight="1"/>
    <row r="916" ht="12" customHeight="1"/>
    <row r="917" ht="12" customHeight="1"/>
    <row r="918" ht="12" customHeight="1"/>
    <row r="919" ht="12" customHeight="1"/>
    <row r="920" ht="12" customHeight="1"/>
    <row r="921" ht="12" customHeight="1"/>
    <row r="922" ht="12" customHeight="1"/>
    <row r="923" ht="12" customHeight="1"/>
    <row r="924" ht="12" customHeight="1"/>
    <row r="925" ht="12" customHeight="1"/>
    <row r="926" ht="12" customHeight="1"/>
    <row r="927" ht="12" customHeight="1"/>
    <row r="928" ht="12" customHeight="1"/>
    <row r="929" ht="12" customHeight="1"/>
    <row r="930" ht="12" customHeight="1"/>
    <row r="931" ht="12" customHeight="1"/>
    <row r="932" ht="12" customHeight="1"/>
    <row r="933" ht="12" customHeight="1"/>
    <row r="934" ht="12" customHeight="1"/>
    <row r="935" ht="12" customHeight="1"/>
    <row r="936" ht="12" customHeight="1"/>
    <row r="937" ht="12" customHeight="1"/>
    <row r="938" ht="12" customHeight="1"/>
    <row r="939" ht="12" customHeight="1"/>
    <row r="940" ht="12" customHeight="1"/>
    <row r="941" ht="12" customHeight="1"/>
    <row r="942" ht="12" customHeight="1"/>
    <row r="943" ht="12" customHeight="1"/>
    <row r="944" ht="12" customHeight="1"/>
    <row r="945" ht="12" customHeight="1"/>
    <row r="946" ht="12" customHeight="1"/>
    <row r="947" ht="12" customHeight="1"/>
    <row r="948" ht="12" customHeight="1"/>
    <row r="949" ht="12" customHeight="1"/>
    <row r="950" ht="12" customHeight="1"/>
    <row r="951" ht="12" customHeight="1"/>
    <row r="952" ht="12" customHeight="1"/>
    <row r="953" ht="12" customHeight="1"/>
    <row r="954" ht="12" customHeight="1"/>
    <row r="955" ht="12" customHeight="1"/>
    <row r="956" ht="12" customHeight="1"/>
    <row r="957" ht="12" customHeight="1"/>
    <row r="958" ht="12" customHeight="1"/>
    <row r="959" ht="12" customHeight="1"/>
    <row r="960" ht="12" customHeight="1"/>
    <row r="961" ht="12" customHeight="1"/>
    <row r="962" ht="12" customHeight="1"/>
    <row r="963" ht="12" customHeight="1"/>
    <row r="964" ht="12" customHeight="1"/>
    <row r="965" ht="12" customHeight="1"/>
    <row r="966" ht="12" customHeight="1"/>
    <row r="967" ht="12" customHeight="1"/>
    <row r="968" ht="12" customHeight="1"/>
    <row r="969" ht="12" customHeight="1"/>
    <row r="970" ht="12" customHeight="1"/>
    <row r="971" ht="12" customHeight="1"/>
    <row r="972" ht="12" customHeight="1"/>
    <row r="973" ht="12" customHeight="1"/>
    <row r="974" ht="12" customHeight="1"/>
    <row r="975" ht="12" customHeight="1"/>
    <row r="976" ht="12" customHeight="1"/>
    <row r="977" ht="12" customHeight="1"/>
    <row r="978" ht="12" customHeight="1"/>
    <row r="979" ht="12" customHeight="1"/>
    <row r="980" ht="12" customHeight="1"/>
    <row r="981" ht="12" customHeight="1"/>
    <row r="982" ht="12" customHeight="1"/>
    <row r="983" ht="12" customHeight="1"/>
    <row r="984" ht="12" customHeight="1"/>
    <row r="985" ht="12" customHeight="1"/>
    <row r="986" ht="12" customHeight="1"/>
    <row r="987" ht="12" customHeight="1"/>
    <row r="988" ht="12" customHeight="1"/>
    <row r="989" ht="12" customHeight="1"/>
    <row r="990" ht="12" customHeight="1"/>
    <row r="991" ht="12" customHeight="1"/>
    <row r="992" ht="12" customHeight="1"/>
    <row r="993" ht="12" customHeight="1"/>
    <row r="994" ht="12" customHeight="1"/>
    <row r="995" ht="12" customHeight="1"/>
    <row r="996" ht="12" customHeight="1"/>
    <row r="997" ht="12" customHeight="1"/>
    <row r="998" ht="12" customHeight="1"/>
    <row r="999" ht="12" customHeight="1"/>
    <row r="1000" ht="12" customHeight="1"/>
    <row r="1001" ht="12" customHeight="1"/>
    <row r="1002" ht="12" customHeight="1"/>
    <row r="1003" ht="12" customHeight="1"/>
    <row r="1004" ht="12" customHeight="1"/>
    <row r="1005" ht="12" customHeight="1"/>
    <row r="1006" ht="12" customHeight="1"/>
    <row r="1007" ht="12" customHeight="1"/>
    <row r="1008" ht="12" customHeight="1"/>
    <row r="1009" ht="12" customHeight="1"/>
    <row r="1010" ht="12" customHeight="1"/>
    <row r="1011" ht="12" customHeight="1"/>
    <row r="1012" ht="12" customHeight="1"/>
    <row r="1013" ht="12" customHeight="1"/>
    <row r="1014" ht="12" customHeight="1"/>
    <row r="1015" ht="12" customHeight="1"/>
    <row r="1016" ht="12" customHeight="1"/>
    <row r="1017" ht="12" customHeight="1"/>
    <row r="1018" ht="12" customHeight="1"/>
    <row r="1019" ht="12" customHeight="1"/>
    <row r="1020" ht="12" customHeight="1"/>
    <row r="1021" ht="12" customHeight="1"/>
    <row r="1022" ht="12" customHeight="1"/>
    <row r="1023" ht="12" customHeight="1"/>
    <row r="1024" ht="12" customHeight="1"/>
    <row r="1025" ht="12" customHeight="1"/>
    <row r="1026" ht="12" customHeight="1"/>
    <row r="1027" ht="12" customHeight="1"/>
    <row r="1028" ht="12" customHeight="1"/>
    <row r="1029" ht="12" customHeight="1"/>
    <row r="1030" ht="12" customHeight="1"/>
    <row r="1031" ht="12" customHeight="1"/>
    <row r="1032" ht="12" customHeight="1"/>
    <row r="1033" ht="12" customHeight="1"/>
    <row r="1034" ht="12" customHeight="1"/>
    <row r="1035" ht="12" customHeight="1"/>
    <row r="1036" ht="12" customHeight="1"/>
    <row r="1037" ht="12" customHeight="1"/>
    <row r="1038" ht="12" customHeight="1"/>
    <row r="1039" ht="12" customHeight="1"/>
    <row r="1040" ht="12" customHeight="1"/>
    <row r="1041" ht="12" customHeight="1"/>
    <row r="1042" ht="12" customHeight="1"/>
    <row r="1043" ht="12" customHeight="1"/>
    <row r="1044" ht="12" customHeight="1"/>
    <row r="1045" ht="12" customHeight="1"/>
    <row r="1046" ht="12" customHeight="1"/>
    <row r="1047" ht="12" customHeight="1"/>
    <row r="1048" ht="12" customHeight="1"/>
    <row r="1049" ht="12" customHeight="1"/>
    <row r="1050" ht="12" customHeight="1"/>
    <row r="1051" ht="12" customHeight="1"/>
    <row r="1052" ht="12" customHeight="1"/>
    <row r="1053" ht="12" customHeight="1"/>
    <row r="1054" ht="12" customHeight="1"/>
    <row r="1055" ht="12" customHeight="1"/>
    <row r="1056" ht="12" customHeight="1"/>
    <row r="1057" ht="12" customHeight="1"/>
    <row r="1058" ht="12" customHeight="1"/>
    <row r="1059" ht="12" customHeight="1"/>
    <row r="1060" ht="12" customHeight="1"/>
    <row r="1061" ht="12" customHeight="1"/>
    <row r="1062" ht="12" customHeight="1"/>
    <row r="1063" ht="12" customHeight="1"/>
    <row r="1064" ht="12" customHeight="1"/>
    <row r="1065" ht="12" customHeight="1"/>
    <row r="1066" ht="12" customHeight="1"/>
    <row r="1067" ht="12" customHeight="1"/>
    <row r="1068" ht="12" customHeight="1"/>
    <row r="1069" ht="12" customHeight="1"/>
    <row r="1070" ht="12" customHeight="1"/>
    <row r="1071" ht="12" customHeight="1"/>
    <row r="1072" ht="12" customHeight="1"/>
    <row r="1073" ht="12" customHeight="1"/>
    <row r="1074" ht="12" customHeight="1"/>
    <row r="1075" ht="12" customHeight="1"/>
    <row r="1076" ht="12" customHeight="1"/>
    <row r="1077" ht="12" customHeight="1"/>
    <row r="1078" ht="12" customHeight="1"/>
    <row r="1079" ht="12" customHeight="1"/>
    <row r="1080" ht="12" customHeight="1"/>
    <row r="1081" ht="12" customHeight="1"/>
    <row r="1082" ht="12" customHeight="1"/>
    <row r="1083" ht="12" customHeight="1"/>
    <row r="1084" ht="12" customHeight="1"/>
    <row r="1085" ht="12" customHeight="1"/>
    <row r="1086" ht="12" customHeight="1"/>
    <row r="1087" ht="12" customHeight="1"/>
    <row r="1088" ht="12" customHeight="1"/>
    <row r="1089" ht="12" customHeight="1"/>
    <row r="1090" ht="12" customHeight="1"/>
    <row r="1091" ht="12" customHeight="1"/>
    <row r="1092" ht="12" customHeight="1"/>
    <row r="1093" ht="12" customHeight="1"/>
    <row r="1094" ht="12" customHeight="1"/>
    <row r="1095" ht="12" customHeight="1"/>
    <row r="1096" ht="12" customHeight="1"/>
    <row r="1097" ht="12" customHeight="1"/>
    <row r="1098" ht="12" customHeight="1"/>
    <row r="1099" ht="12" customHeight="1"/>
    <row r="1100" ht="12" customHeight="1"/>
    <row r="1101" ht="12" customHeight="1"/>
    <row r="1102" ht="12" customHeight="1"/>
    <row r="1103" ht="12" customHeight="1"/>
    <row r="1104" ht="12" customHeight="1"/>
    <row r="1105" ht="12" customHeight="1"/>
    <row r="1106" ht="12" customHeight="1"/>
    <row r="1107" ht="12" customHeight="1"/>
    <row r="1108" ht="12" customHeight="1"/>
    <row r="1109" ht="12" customHeight="1"/>
    <row r="1110" ht="12" customHeight="1"/>
    <row r="1111" ht="12" customHeight="1"/>
    <row r="1112" ht="12" customHeight="1"/>
    <row r="1113" ht="12" customHeight="1"/>
    <row r="1114" ht="12" customHeight="1"/>
    <row r="1115" ht="12" customHeight="1"/>
    <row r="1116" ht="12" customHeight="1"/>
    <row r="1117" ht="12" customHeight="1"/>
    <row r="1118" ht="12" customHeight="1"/>
    <row r="1119" ht="12" customHeight="1"/>
    <row r="1120" ht="12" customHeight="1"/>
    <row r="1121" ht="12" customHeight="1"/>
    <row r="1122" ht="12" customHeight="1"/>
    <row r="1123" ht="12" customHeight="1"/>
    <row r="1124" ht="12" customHeight="1"/>
    <row r="1125" ht="12" customHeight="1"/>
    <row r="1126" ht="12" customHeight="1"/>
    <row r="1127" ht="12" customHeight="1"/>
    <row r="1128" ht="12" customHeight="1"/>
    <row r="1129" ht="12" customHeight="1"/>
    <row r="1130" ht="12" customHeight="1"/>
    <row r="1131" ht="12" customHeight="1"/>
    <row r="1132" ht="12" customHeight="1"/>
    <row r="1133" ht="12" customHeight="1"/>
    <row r="1134" ht="12" customHeight="1"/>
    <row r="1135" ht="12" customHeight="1"/>
    <row r="1136" ht="12" customHeight="1"/>
    <row r="1137" ht="12" customHeight="1"/>
    <row r="1138" ht="12" customHeight="1"/>
    <row r="1139" ht="12" customHeight="1"/>
    <row r="1140" ht="12" customHeight="1"/>
    <row r="1141" ht="12" customHeight="1"/>
    <row r="1142" ht="12" customHeight="1"/>
    <row r="1143" ht="12" customHeight="1"/>
    <row r="1144" ht="12" customHeight="1"/>
    <row r="1145" ht="12" customHeight="1"/>
    <row r="1146" ht="12" customHeight="1"/>
    <row r="1147" ht="12" customHeight="1"/>
    <row r="1148" ht="12" customHeight="1"/>
    <row r="1149" ht="12" customHeight="1"/>
    <row r="1150" ht="12" customHeight="1"/>
    <row r="1151" ht="12" customHeight="1"/>
    <row r="1152" ht="12" customHeight="1"/>
    <row r="1153" ht="12" customHeight="1"/>
    <row r="1154" ht="12" customHeight="1"/>
    <row r="1155" ht="12" customHeight="1"/>
    <row r="1156" ht="12" customHeight="1"/>
    <row r="1157" ht="12" customHeight="1"/>
    <row r="1158" ht="12" customHeight="1"/>
    <row r="1159" ht="12" customHeight="1"/>
    <row r="1160" ht="12" customHeight="1"/>
    <row r="1161" ht="12" customHeight="1"/>
    <row r="1162" ht="12" customHeight="1"/>
    <row r="1163" ht="12" customHeight="1"/>
    <row r="1164" ht="12" customHeight="1"/>
    <row r="1165" ht="12" customHeight="1"/>
    <row r="1166" ht="12" customHeight="1"/>
    <row r="1167" ht="12" customHeight="1"/>
    <row r="1168" ht="12" customHeight="1"/>
    <row r="1169" ht="12" customHeight="1"/>
    <row r="1170" ht="12" customHeight="1"/>
    <row r="1171" ht="12" customHeight="1"/>
    <row r="1172" ht="12" customHeight="1"/>
    <row r="1173" ht="12" customHeight="1"/>
    <row r="1174" ht="12" customHeight="1"/>
    <row r="1175" ht="12" customHeight="1"/>
    <row r="1176" ht="12" customHeight="1"/>
    <row r="1177" ht="12" customHeight="1"/>
    <row r="1178" ht="12" customHeight="1"/>
    <row r="1179" ht="12" customHeight="1"/>
    <row r="1180" ht="12" customHeight="1"/>
    <row r="1181" ht="12" customHeight="1"/>
    <row r="1182" ht="12" customHeight="1"/>
    <row r="1183" ht="12" customHeight="1"/>
    <row r="1184" ht="12" customHeight="1"/>
    <row r="1185" ht="12" customHeight="1"/>
    <row r="1186" ht="12" customHeight="1"/>
    <row r="1187" ht="12" customHeight="1"/>
    <row r="1188" ht="12" customHeight="1"/>
    <row r="1189" ht="12" customHeight="1"/>
    <row r="1190" ht="12" customHeight="1"/>
    <row r="1191" ht="12" customHeight="1"/>
    <row r="1192" ht="12" customHeight="1"/>
    <row r="1193" ht="12" customHeight="1"/>
    <row r="1194" ht="12" customHeight="1"/>
    <row r="1195" ht="12" customHeight="1"/>
    <row r="1196" ht="12" customHeight="1"/>
    <row r="1197" ht="12" customHeight="1"/>
    <row r="1198" ht="12" customHeight="1"/>
    <row r="1199" ht="12" customHeight="1"/>
    <row r="1200" ht="12" customHeight="1"/>
    <row r="1201" ht="12" customHeight="1"/>
    <row r="1202" ht="12" customHeight="1"/>
    <row r="1203" ht="12" customHeight="1"/>
    <row r="1204" ht="12" customHeight="1"/>
    <row r="1205" ht="12" customHeight="1"/>
    <row r="1206" ht="12" customHeight="1"/>
    <row r="1207" ht="12" customHeight="1"/>
    <row r="1208" ht="12" customHeight="1"/>
    <row r="1209" ht="12" customHeight="1"/>
    <row r="1210" ht="12" customHeight="1"/>
    <row r="1211" ht="12" customHeight="1"/>
    <row r="1212" ht="12" customHeight="1"/>
    <row r="1213" ht="12" customHeight="1"/>
    <row r="1214" ht="12" customHeight="1"/>
    <row r="1215" ht="12" customHeight="1"/>
    <row r="1216" ht="12" customHeight="1"/>
    <row r="1217" ht="12" customHeight="1"/>
    <row r="1218" ht="12" customHeight="1"/>
    <row r="1219" ht="12" customHeight="1"/>
    <row r="1220" ht="12" customHeight="1"/>
    <row r="1221" ht="12" customHeight="1"/>
    <row r="1222" ht="12" customHeight="1"/>
    <row r="1223" ht="12" customHeight="1"/>
    <row r="1224" ht="12" customHeight="1"/>
    <row r="1225" ht="12" customHeight="1"/>
    <row r="1226" ht="12" customHeight="1"/>
    <row r="1227" ht="12" customHeight="1"/>
    <row r="1228" ht="12" customHeight="1"/>
    <row r="1229" ht="12" customHeight="1"/>
    <row r="1230" ht="12" customHeight="1"/>
    <row r="1231" ht="12" customHeight="1"/>
    <row r="1232" ht="12" customHeight="1"/>
    <row r="1233" ht="12" customHeight="1"/>
    <row r="1234" ht="12" customHeight="1"/>
    <row r="1235" ht="12" customHeight="1"/>
    <row r="1236" ht="12" customHeight="1"/>
    <row r="1237" ht="12" customHeight="1"/>
    <row r="1238" ht="12" customHeight="1"/>
    <row r="1239" ht="12" customHeight="1"/>
    <row r="1240" ht="12" customHeight="1"/>
    <row r="1241" ht="12" customHeight="1"/>
    <row r="1242" ht="12" customHeight="1"/>
    <row r="1243" ht="12" customHeight="1"/>
    <row r="1244" ht="12" customHeight="1"/>
    <row r="1245" ht="12" customHeight="1"/>
    <row r="1246" ht="12" customHeight="1"/>
    <row r="1247" ht="12" customHeight="1"/>
    <row r="1248" ht="12" customHeight="1"/>
    <row r="1249" ht="12" customHeight="1"/>
    <row r="1250" ht="12" customHeight="1"/>
    <row r="1251" ht="12" customHeight="1"/>
    <row r="1252" ht="12" customHeight="1"/>
    <row r="1253" ht="12" customHeight="1"/>
    <row r="1254" ht="12" customHeight="1"/>
    <row r="1255" ht="12" customHeight="1"/>
    <row r="1256" ht="12" customHeight="1"/>
    <row r="1257" ht="12" customHeight="1"/>
    <row r="1258" ht="12" customHeight="1"/>
    <row r="1259" ht="12" customHeight="1"/>
    <row r="1260" ht="12" customHeight="1"/>
    <row r="1261" ht="12" customHeight="1"/>
    <row r="1262" ht="12" customHeight="1"/>
    <row r="1263" ht="12" customHeight="1"/>
    <row r="1264" ht="12" customHeight="1"/>
    <row r="1265" ht="12" customHeight="1"/>
    <row r="1266" ht="12" customHeight="1"/>
    <row r="1267" ht="12" customHeight="1"/>
    <row r="1268" ht="12" customHeight="1"/>
    <row r="1269" ht="12" customHeight="1"/>
    <row r="1270" ht="12" customHeight="1"/>
    <row r="1271" ht="12" customHeight="1"/>
    <row r="1272" ht="12" customHeight="1"/>
    <row r="1273" ht="12" customHeight="1"/>
    <row r="1274" ht="12" customHeight="1"/>
    <row r="1275" ht="12" customHeight="1"/>
    <row r="1276" ht="12" customHeight="1"/>
    <row r="1277" ht="12" customHeight="1"/>
    <row r="1278" ht="12" customHeight="1"/>
    <row r="1279" ht="12" customHeight="1"/>
    <row r="1280" ht="12" customHeight="1"/>
    <row r="1281" ht="12" customHeight="1"/>
    <row r="1282" ht="12" customHeight="1"/>
    <row r="1283" ht="12" customHeight="1"/>
    <row r="1284" ht="12" customHeight="1"/>
    <row r="1285" ht="12" customHeight="1"/>
    <row r="1286" ht="12" customHeight="1"/>
    <row r="1287" ht="12" customHeight="1"/>
    <row r="1288" ht="12" customHeight="1"/>
    <row r="1289" ht="12" customHeight="1"/>
    <row r="1290" ht="12" customHeight="1"/>
    <row r="1291" ht="12" customHeight="1"/>
    <row r="1292" ht="12" customHeight="1"/>
    <row r="1293" ht="12" customHeight="1"/>
    <row r="1294" ht="12" customHeight="1"/>
    <row r="1295" ht="12" customHeight="1"/>
    <row r="1296" ht="12" customHeight="1"/>
    <row r="1297" ht="12" customHeight="1"/>
    <row r="1298" ht="12" customHeight="1"/>
    <row r="1299" ht="12" customHeight="1"/>
    <row r="1300" ht="12" customHeight="1"/>
    <row r="1301" ht="12" customHeight="1"/>
    <row r="1302" ht="12" customHeight="1"/>
    <row r="1303" ht="12" customHeight="1"/>
    <row r="1304" ht="12" customHeight="1"/>
    <row r="1305" ht="12" customHeight="1"/>
    <row r="1306" ht="12" customHeight="1"/>
    <row r="1307" ht="12" customHeight="1"/>
    <row r="1308" ht="12" customHeight="1"/>
    <row r="1309" ht="12" customHeight="1"/>
    <row r="1310" ht="12" customHeight="1"/>
    <row r="1311" ht="12" customHeight="1"/>
    <row r="1312" ht="12" customHeight="1"/>
    <row r="1313" ht="12" customHeight="1"/>
    <row r="1314" ht="12" customHeight="1"/>
    <row r="1315" ht="12" customHeight="1"/>
    <row r="1316" ht="12" customHeight="1"/>
    <row r="1317" ht="12" customHeight="1"/>
    <row r="1318" ht="12" customHeight="1"/>
    <row r="1319" ht="12" customHeight="1"/>
    <row r="1320" ht="12" customHeight="1"/>
    <row r="1321" ht="12" customHeight="1"/>
    <row r="1322" ht="12" customHeight="1"/>
    <row r="1323" ht="12" customHeight="1"/>
    <row r="1324" ht="12" customHeight="1"/>
    <row r="1325" ht="12" customHeight="1"/>
    <row r="1326" ht="12" customHeight="1"/>
    <row r="1327" ht="12" customHeight="1"/>
    <row r="1328" ht="12" customHeight="1"/>
    <row r="1329" ht="12" customHeight="1"/>
    <row r="1330" ht="12" customHeight="1"/>
    <row r="1331" ht="12" customHeight="1"/>
    <row r="1332" ht="12" customHeight="1"/>
    <row r="1333" ht="12" customHeight="1"/>
    <row r="1334" ht="12" customHeight="1"/>
    <row r="1335" ht="12" customHeight="1"/>
    <row r="1336" ht="12" customHeight="1"/>
    <row r="1337" ht="12" customHeight="1"/>
    <row r="1338" ht="12" customHeight="1"/>
    <row r="1339" ht="12" customHeight="1"/>
    <row r="1340" ht="12" customHeight="1"/>
    <row r="1341" ht="12" customHeight="1"/>
    <row r="1342" ht="12" customHeight="1"/>
    <row r="1343" ht="12" customHeight="1"/>
    <row r="1344" ht="12" customHeight="1"/>
    <row r="1345" ht="12" customHeight="1"/>
    <row r="1346" ht="12" customHeight="1"/>
    <row r="1347" ht="12" customHeight="1"/>
    <row r="1348" ht="12" customHeight="1"/>
    <row r="1349" ht="12" customHeight="1"/>
    <row r="1350" ht="12" customHeight="1"/>
    <row r="1351" ht="12" customHeight="1"/>
    <row r="1352" ht="12" customHeight="1"/>
    <row r="1353" ht="12" customHeight="1"/>
    <row r="1354" ht="12" customHeight="1"/>
    <row r="1355" ht="12" customHeight="1"/>
    <row r="1356" ht="12" customHeight="1"/>
    <row r="1357" ht="12" customHeight="1"/>
    <row r="1358" ht="12" customHeight="1"/>
    <row r="1359" ht="12" customHeight="1"/>
    <row r="1360" ht="12" customHeight="1"/>
    <row r="1361" ht="12" customHeight="1"/>
    <row r="1362" ht="12" customHeight="1"/>
    <row r="1363" ht="12" customHeight="1"/>
    <row r="1364" ht="12" customHeight="1"/>
    <row r="1365" ht="12" customHeight="1"/>
    <row r="1366" ht="12" customHeight="1"/>
    <row r="1367" ht="12" customHeight="1"/>
    <row r="1368" ht="12" customHeight="1"/>
    <row r="1369" ht="12" customHeight="1"/>
    <row r="1370" ht="12" customHeight="1"/>
    <row r="1371" ht="12" customHeight="1"/>
    <row r="1372" ht="12" customHeight="1"/>
    <row r="1373" ht="12" customHeight="1"/>
    <row r="1374" ht="12" customHeight="1"/>
    <row r="1375" ht="12" customHeight="1"/>
    <row r="1376" ht="12" customHeight="1"/>
    <row r="1377" ht="12" customHeight="1"/>
    <row r="1378" ht="12" customHeight="1"/>
    <row r="1379" ht="12" customHeight="1"/>
    <row r="1380" ht="12" customHeight="1"/>
    <row r="1381" ht="12" customHeight="1"/>
    <row r="1382" ht="12" customHeight="1"/>
    <row r="1383" ht="12" customHeight="1"/>
    <row r="1384" ht="12" customHeight="1"/>
    <row r="1385" ht="12" customHeight="1"/>
    <row r="1386" ht="12" customHeight="1"/>
    <row r="1387" ht="12" customHeight="1"/>
    <row r="1388" ht="12" customHeight="1"/>
    <row r="1389" ht="12" customHeight="1"/>
    <row r="1390" ht="12" customHeight="1"/>
    <row r="1391" ht="12" customHeight="1"/>
    <row r="1392" ht="12" customHeight="1"/>
    <row r="1393" ht="12" customHeight="1"/>
    <row r="1394" ht="12" customHeight="1"/>
    <row r="1395" ht="12" customHeight="1"/>
    <row r="1396" ht="12" customHeight="1"/>
    <row r="1397" ht="12" customHeight="1"/>
    <row r="1398" ht="12" customHeight="1"/>
    <row r="1399" ht="12" customHeight="1"/>
    <row r="1400" ht="12" customHeight="1"/>
    <row r="1401" ht="12" customHeight="1"/>
    <row r="1402" ht="12" customHeight="1"/>
    <row r="1403" ht="12" customHeight="1"/>
    <row r="1404" ht="12" customHeight="1"/>
    <row r="1405" ht="12" customHeight="1"/>
    <row r="1406" ht="12" customHeight="1"/>
    <row r="1407" ht="12" customHeight="1"/>
    <row r="1408" ht="12" customHeight="1"/>
    <row r="1409" ht="12" customHeight="1"/>
    <row r="1410" ht="12" customHeight="1"/>
    <row r="1411" ht="12" customHeight="1"/>
    <row r="1412" ht="12" customHeight="1"/>
    <row r="1413" ht="12" customHeight="1"/>
    <row r="1414" ht="12" customHeight="1"/>
    <row r="1415" ht="12" customHeight="1"/>
    <row r="1416" ht="12" customHeight="1"/>
    <row r="1417" ht="12" customHeight="1"/>
    <row r="1418" ht="12" customHeight="1"/>
    <row r="1419" ht="12" customHeight="1"/>
    <row r="1420" ht="12" customHeight="1"/>
    <row r="1421" ht="12" customHeight="1"/>
    <row r="1422" ht="12" customHeight="1"/>
    <row r="1423" ht="12" customHeight="1"/>
    <row r="1424" ht="12" customHeight="1"/>
    <row r="1425" ht="12" customHeight="1"/>
    <row r="1426" ht="12" customHeight="1"/>
    <row r="1427" ht="12" customHeight="1"/>
    <row r="1428" ht="12" customHeight="1"/>
    <row r="1429" ht="12" customHeight="1"/>
    <row r="1430" ht="12" customHeight="1"/>
    <row r="1431" ht="12" customHeight="1"/>
    <row r="1432" ht="12" customHeight="1"/>
    <row r="1433" ht="12" customHeight="1"/>
    <row r="1434" ht="12" customHeight="1"/>
    <row r="1435" ht="12" customHeight="1"/>
    <row r="1436" ht="12" customHeight="1"/>
    <row r="1437" ht="12" customHeight="1"/>
    <row r="1438" ht="12" customHeight="1"/>
    <row r="1439" ht="12" customHeight="1"/>
    <row r="1440" ht="12" customHeight="1"/>
    <row r="1441" ht="12" customHeight="1"/>
    <row r="1442" ht="12" customHeight="1"/>
    <row r="1443" ht="12" customHeight="1"/>
    <row r="1444" ht="12" customHeight="1"/>
    <row r="1445" ht="12" customHeight="1"/>
    <row r="1446" ht="12" customHeight="1"/>
    <row r="1447" ht="12" customHeight="1"/>
    <row r="1448" ht="12" customHeight="1"/>
    <row r="1449" ht="12" customHeight="1"/>
    <row r="1450" ht="12" customHeight="1"/>
    <row r="1451" ht="12" customHeight="1"/>
    <row r="1452" ht="12" customHeight="1"/>
    <row r="1453" ht="12" customHeight="1"/>
    <row r="1454" ht="12" customHeight="1"/>
    <row r="1455" ht="12" customHeight="1"/>
    <row r="1456" ht="12" customHeight="1"/>
    <row r="1457" ht="12" customHeight="1"/>
    <row r="1458" ht="12" customHeight="1"/>
    <row r="1459" ht="12" customHeight="1"/>
    <row r="1460" ht="12" customHeight="1"/>
    <row r="1461" ht="12" customHeight="1"/>
    <row r="1462" ht="12" customHeight="1"/>
    <row r="1463" ht="12" customHeight="1"/>
    <row r="1464" ht="12" customHeight="1"/>
    <row r="1465" ht="12" customHeight="1"/>
    <row r="1466" ht="12" customHeight="1"/>
    <row r="1467" ht="12" customHeight="1"/>
    <row r="1468" ht="12" customHeight="1"/>
    <row r="1469" ht="12" customHeight="1"/>
    <row r="1470" ht="12" customHeight="1"/>
  </sheetData>
  <mergeCells count="8">
    <mergeCell ref="A4:B4"/>
    <mergeCell ref="A5:B5"/>
    <mergeCell ref="A6:B6"/>
    <mergeCell ref="A7:B7"/>
    <mergeCell ref="A1:F1"/>
    <mergeCell ref="A2:B3"/>
    <mergeCell ref="C2:C3"/>
    <mergeCell ref="D2:F2"/>
  </mergeCells>
  <phoneticPr fontId="8" type="noConversion"/>
  <pageMargins left="0.78740157480314965" right="0.78740157480314965" top="0.98425196850393704" bottom="0.78740157480314965" header="0.51181102362204722" footer="0.51181102362204722"/>
  <pageSetup paperSize="9" firstPageNumber="85" orientation="portrait" useFirstPageNumber="1" r:id="rId1"/>
  <headerFooter alignWithMargins="0">
    <oddHeader>&amp;C&amp;P</oddHeader>
    <oddFooter>&amp;C&amp;"Arial,Standard"&amp;6© Statistisches Landesamt des Freistaates Sachsen - B I 6 - j/15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18"/>
  <sheetViews>
    <sheetView showGridLines="0" zoomScaleNormal="100" workbookViewId="0">
      <selection activeCell="D39" sqref="D39:D40"/>
    </sheetView>
  </sheetViews>
  <sheetFormatPr baseColWidth="10" defaultRowHeight="12" customHeight="1"/>
  <cols>
    <col min="1" max="1" width="50.85546875" style="390" customWidth="1"/>
    <col min="2" max="4" width="14.7109375" style="390" customWidth="1"/>
    <col min="5" max="16384" width="11.42578125" style="390"/>
  </cols>
  <sheetData>
    <row r="1" spans="1:4" ht="36" customHeight="1">
      <c r="A1" s="567" t="s">
        <v>340</v>
      </c>
      <c r="B1" s="568"/>
      <c r="C1" s="568"/>
      <c r="D1" s="568"/>
    </row>
    <row r="2" spans="1:4" ht="31.5" customHeight="1">
      <c r="A2" s="74" t="s">
        <v>186</v>
      </c>
      <c r="B2" s="40" t="s">
        <v>187</v>
      </c>
      <c r="C2" s="40" t="s">
        <v>188</v>
      </c>
      <c r="D2" s="169" t="s">
        <v>189</v>
      </c>
    </row>
    <row r="3" spans="1:4" ht="36" customHeight="1">
      <c r="A3" s="192" t="s">
        <v>341</v>
      </c>
      <c r="B3" s="64">
        <f>SUM(C3:D3)</f>
        <v>3294</v>
      </c>
      <c r="C3" s="250">
        <v>481</v>
      </c>
      <c r="D3" s="486">
        <v>2813</v>
      </c>
    </row>
    <row r="4" spans="1:4" ht="18" customHeight="1">
      <c r="A4" s="86" t="s">
        <v>163</v>
      </c>
      <c r="B4" s="64">
        <v>306</v>
      </c>
      <c r="C4" s="250">
        <v>59</v>
      </c>
      <c r="D4" s="486">
        <v>247</v>
      </c>
    </row>
    <row r="5" spans="1:4" ht="18" customHeight="1">
      <c r="A5" s="166" t="s">
        <v>6</v>
      </c>
      <c r="B5" s="64"/>
      <c r="C5" s="392"/>
      <c r="D5" s="487"/>
    </row>
    <row r="6" spans="1:4" ht="34.5" customHeight="1">
      <c r="A6" s="489" t="s">
        <v>7</v>
      </c>
      <c r="B6" s="65">
        <f>SUM(C6:D6)</f>
        <v>120</v>
      </c>
      <c r="C6" s="392">
        <v>23</v>
      </c>
      <c r="D6" s="487">
        <v>97</v>
      </c>
    </row>
    <row r="7" spans="1:4" ht="18" customHeight="1">
      <c r="A7" s="10" t="s">
        <v>8</v>
      </c>
      <c r="B7" s="65">
        <f>SUM(C7:D7)</f>
        <v>35</v>
      </c>
      <c r="C7" s="392">
        <v>11</v>
      </c>
      <c r="D7" s="487">
        <v>24</v>
      </c>
    </row>
    <row r="8" spans="1:4" ht="18" customHeight="1">
      <c r="A8" s="10" t="s">
        <v>9</v>
      </c>
      <c r="B8" s="65">
        <f>SUM(C8:D8)</f>
        <v>32</v>
      </c>
      <c r="C8" s="392">
        <v>9</v>
      </c>
      <c r="D8" s="487">
        <v>23</v>
      </c>
    </row>
    <row r="9" spans="1:4" ht="40.5" customHeight="1">
      <c r="A9" s="489" t="s">
        <v>10</v>
      </c>
      <c r="B9" s="65">
        <f>SUM(C9:D9)</f>
        <v>89</v>
      </c>
      <c r="C9" s="392">
        <v>7</v>
      </c>
      <c r="D9" s="487">
        <v>82</v>
      </c>
    </row>
    <row r="10" spans="1:4" ht="24" customHeight="1">
      <c r="A10" s="86" t="s">
        <v>164</v>
      </c>
      <c r="B10" s="64">
        <v>284</v>
      </c>
      <c r="C10" s="250">
        <v>42</v>
      </c>
      <c r="D10" s="486">
        <v>242</v>
      </c>
    </row>
    <row r="11" spans="1:4" ht="18" customHeight="1">
      <c r="A11" s="166" t="s">
        <v>6</v>
      </c>
      <c r="B11" s="64"/>
      <c r="C11" s="392"/>
      <c r="D11" s="487"/>
    </row>
    <row r="12" spans="1:4" ht="21" customHeight="1">
      <c r="A12" s="489" t="s">
        <v>11</v>
      </c>
      <c r="B12" s="65">
        <f>SUM(B13:B14)</f>
        <v>68</v>
      </c>
      <c r="C12" s="381">
        <f t="shared" ref="C12:D12" si="0">SUM(C13:C14)</f>
        <v>11</v>
      </c>
      <c r="D12" s="375">
        <f t="shared" si="0"/>
        <v>57</v>
      </c>
    </row>
    <row r="13" spans="1:4" ht="16.5" customHeight="1">
      <c r="A13" s="489" t="s">
        <v>236</v>
      </c>
      <c r="B13" s="65">
        <f t="shared" ref="B13:B17" si="1">SUM(C13:D13)</f>
        <v>59</v>
      </c>
      <c r="C13" s="392">
        <v>9</v>
      </c>
      <c r="D13" s="487">
        <v>50</v>
      </c>
    </row>
    <row r="14" spans="1:4" ht="16.5" customHeight="1">
      <c r="A14" s="489" t="s">
        <v>12</v>
      </c>
      <c r="B14" s="65">
        <f t="shared" si="1"/>
        <v>9</v>
      </c>
      <c r="C14" s="391">
        <v>2</v>
      </c>
      <c r="D14" s="485">
        <v>7</v>
      </c>
    </row>
    <row r="15" spans="1:4" ht="18" customHeight="1">
      <c r="A15" s="10" t="s">
        <v>13</v>
      </c>
      <c r="B15" s="65">
        <f t="shared" si="1"/>
        <v>30</v>
      </c>
      <c r="C15" s="392">
        <v>10</v>
      </c>
      <c r="D15" s="487">
        <v>20</v>
      </c>
    </row>
    <row r="16" spans="1:4" ht="18" customHeight="1">
      <c r="A16" s="10" t="s">
        <v>14</v>
      </c>
      <c r="B16" s="65">
        <f t="shared" si="1"/>
        <v>10</v>
      </c>
      <c r="C16" s="392">
        <v>2</v>
      </c>
      <c r="D16" s="487">
        <v>8</v>
      </c>
    </row>
    <row r="17" spans="1:4" ht="39.75" customHeight="1">
      <c r="A17" s="489" t="s">
        <v>15</v>
      </c>
      <c r="B17" s="65">
        <f t="shared" si="1"/>
        <v>131</v>
      </c>
      <c r="C17" s="392">
        <v>13</v>
      </c>
      <c r="D17" s="487">
        <v>118</v>
      </c>
    </row>
    <row r="18" spans="1:4" ht="30" customHeight="1">
      <c r="A18" s="33" t="s">
        <v>342</v>
      </c>
      <c r="B18" s="64">
        <f>SUM(B3+B4-B10)</f>
        <v>3316</v>
      </c>
      <c r="C18" s="250">
        <f t="shared" ref="C18:D18" si="2">SUM(C3+C4-C10)</f>
        <v>498</v>
      </c>
      <c r="D18" s="486">
        <f t="shared" si="2"/>
        <v>2818</v>
      </c>
    </row>
  </sheetData>
  <mergeCells count="1">
    <mergeCell ref="A1:D1"/>
  </mergeCells>
  <pageMargins left="0.78740157480314965" right="0.78740157480314965" top="0.98425196850393704" bottom="0.78740157480314965" header="0.51181102362204722" footer="0.51181102362204722"/>
  <pageSetup paperSize="9" firstPageNumber="86" orientation="portrait" useFirstPageNumber="1" r:id="rId1"/>
  <headerFooter alignWithMargins="0">
    <oddHeader>&amp;C&amp;P</oddHeader>
    <oddFooter>&amp;C&amp;"Arial,Standard"&amp;6© Statistisches Landesamt des Freistaates Sachsen - B I 6 - j/15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260" enableFormatConditionsCalculation="0">
    <tabColor rgb="FF00B050"/>
  </sheetPr>
  <dimension ref="A1:D12"/>
  <sheetViews>
    <sheetView showGridLines="0" zoomScaleNormal="100" workbookViewId="0">
      <selection activeCell="E19" sqref="E19"/>
    </sheetView>
  </sheetViews>
  <sheetFormatPr baseColWidth="10" defaultRowHeight="12" customHeight="1"/>
  <cols>
    <col min="1" max="1" width="50.85546875" customWidth="1"/>
    <col min="2" max="4" width="14.7109375" customWidth="1"/>
  </cols>
  <sheetData>
    <row r="1" spans="1:4" ht="36" customHeight="1">
      <c r="A1" s="539" t="s">
        <v>302</v>
      </c>
      <c r="B1" s="539"/>
      <c r="C1" s="539"/>
      <c r="D1" s="539"/>
    </row>
    <row r="2" spans="1:4" ht="31.5" customHeight="1">
      <c r="A2" s="168" t="s">
        <v>172</v>
      </c>
      <c r="B2" s="41" t="s">
        <v>187</v>
      </c>
      <c r="C2" s="41" t="s">
        <v>188</v>
      </c>
      <c r="D2" s="30" t="s">
        <v>189</v>
      </c>
    </row>
    <row r="3" spans="1:4" ht="26.25" customHeight="1">
      <c r="A3" s="178" t="s">
        <v>90</v>
      </c>
      <c r="B3" s="261">
        <f>SUM(C3+D3)</f>
        <v>3316</v>
      </c>
      <c r="C3" s="262">
        <f>SUM(C4+C5)</f>
        <v>498</v>
      </c>
      <c r="D3" s="263">
        <f>SUM(D4+D5)</f>
        <v>2818</v>
      </c>
    </row>
    <row r="4" spans="1:4" ht="15" customHeight="1">
      <c r="A4" s="176" t="s">
        <v>165</v>
      </c>
      <c r="B4" s="280">
        <f>SUM(C4+D4)</f>
        <v>2808</v>
      </c>
      <c r="C4" s="392">
        <v>457</v>
      </c>
      <c r="D4" s="438">
        <v>2351</v>
      </c>
    </row>
    <row r="5" spans="1:4" ht="15" customHeight="1">
      <c r="A5" s="176" t="s">
        <v>166</v>
      </c>
      <c r="B5" s="438">
        <f t="shared" ref="B5:B10" si="0">SUM(C5+D5)</f>
        <v>508</v>
      </c>
      <c r="C5" s="392">
        <v>41</v>
      </c>
      <c r="D5" s="438">
        <v>467</v>
      </c>
    </row>
    <row r="6" spans="1:4" ht="15" customHeight="1">
      <c r="A6" s="267" t="s">
        <v>167</v>
      </c>
      <c r="B6" s="438">
        <f>SUM(C6+D6)</f>
        <v>11</v>
      </c>
      <c r="C6" s="392">
        <v>2</v>
      </c>
      <c r="D6" s="438">
        <v>9</v>
      </c>
    </row>
    <row r="7" spans="1:4" ht="15" customHeight="1">
      <c r="A7" s="267" t="s">
        <v>168</v>
      </c>
      <c r="B7" s="438">
        <f t="shared" si="0"/>
        <v>5</v>
      </c>
      <c r="C7" s="392">
        <v>1</v>
      </c>
      <c r="D7" s="438">
        <v>4</v>
      </c>
    </row>
    <row r="8" spans="1:4" ht="18" customHeight="1">
      <c r="A8" s="176" t="s">
        <v>31</v>
      </c>
      <c r="B8" s="438">
        <f t="shared" si="0"/>
        <v>49</v>
      </c>
      <c r="C8" s="392">
        <v>13</v>
      </c>
      <c r="D8" s="438">
        <v>36</v>
      </c>
    </row>
    <row r="9" spans="1:4" ht="18" customHeight="1">
      <c r="A9" s="70" t="s">
        <v>24</v>
      </c>
      <c r="B9" s="438">
        <f t="shared" si="0"/>
        <v>365</v>
      </c>
      <c r="C9" s="392">
        <v>108</v>
      </c>
      <c r="D9" s="438">
        <v>257</v>
      </c>
    </row>
    <row r="10" spans="1:4" ht="18" customHeight="1">
      <c r="A10" s="452" t="s">
        <v>169</v>
      </c>
      <c r="B10" s="67">
        <f t="shared" si="0"/>
        <v>62</v>
      </c>
      <c r="C10" s="392">
        <v>13</v>
      </c>
      <c r="D10" s="438">
        <v>49</v>
      </c>
    </row>
    <row r="11" spans="1:4" ht="24" customHeight="1">
      <c r="A11" s="46" t="s">
        <v>185</v>
      </c>
    </row>
    <row r="12" spans="1:4" ht="36" customHeight="1">
      <c r="A12" s="667" t="s">
        <v>129</v>
      </c>
      <c r="B12" s="667"/>
      <c r="C12" s="667"/>
      <c r="D12" s="667"/>
    </row>
  </sheetData>
  <mergeCells count="2">
    <mergeCell ref="A1:D1"/>
    <mergeCell ref="A12:D12"/>
  </mergeCells>
  <phoneticPr fontId="0" type="noConversion"/>
  <pageMargins left="0.78740157480314965" right="0.78740157480314965" top="0.98425196850393704" bottom="0.78740157480314965" header="0.51181102362204722" footer="0.51181102362204722"/>
  <pageSetup paperSize="9" firstPageNumber="86" orientation="portrait" useFirstPageNumber="1" r:id="rId1"/>
  <headerFooter alignWithMargins="0">
    <oddHeader>&amp;C&amp;P</oddHeader>
    <oddFooter>&amp;C&amp;"Arial,Standard"&amp;6© Statistisches Landesamt des Freistaates Sachsen - B I 6 - j/15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280" enableFormatConditionsCalculation="0">
    <tabColor rgb="FF00B050"/>
  </sheetPr>
  <dimension ref="A1:Y49"/>
  <sheetViews>
    <sheetView showGridLines="0" zoomScaleNormal="100" workbookViewId="0">
      <selection activeCell="E28" sqref="E28"/>
    </sheetView>
  </sheetViews>
  <sheetFormatPr baseColWidth="10" defaultRowHeight="12" customHeight="1"/>
  <cols>
    <col min="1" max="1" width="19.28515625" customWidth="1"/>
    <col min="2" max="10" width="8.42578125" customWidth="1"/>
  </cols>
  <sheetData>
    <row r="1" spans="1:15" ht="48" customHeight="1">
      <c r="A1" s="539" t="s">
        <v>303</v>
      </c>
      <c r="B1" s="558"/>
      <c r="C1" s="558"/>
      <c r="D1" s="558"/>
      <c r="E1" s="558"/>
      <c r="F1" s="558"/>
      <c r="G1" s="558"/>
      <c r="H1" s="558"/>
      <c r="I1" s="558"/>
      <c r="J1" s="558"/>
    </row>
    <row r="2" spans="1:15" ht="13.5" customHeight="1">
      <c r="A2" s="560" t="s">
        <v>159</v>
      </c>
      <c r="B2" s="569" t="s">
        <v>187</v>
      </c>
      <c r="C2" s="569" t="s">
        <v>188</v>
      </c>
      <c r="D2" s="569" t="s">
        <v>189</v>
      </c>
      <c r="E2" s="569" t="s">
        <v>190</v>
      </c>
      <c r="F2" s="569"/>
      <c r="G2" s="569"/>
      <c r="H2" s="569"/>
      <c r="I2" s="569"/>
      <c r="J2" s="571"/>
    </row>
    <row r="3" spans="1:15" ht="13.5" customHeight="1">
      <c r="A3" s="668"/>
      <c r="B3" s="669"/>
      <c r="C3" s="669"/>
      <c r="D3" s="669"/>
      <c r="E3" s="669" t="s">
        <v>191</v>
      </c>
      <c r="F3" s="669"/>
      <c r="G3" s="669"/>
      <c r="H3" s="669" t="s">
        <v>192</v>
      </c>
      <c r="I3" s="669"/>
      <c r="J3" s="670"/>
    </row>
    <row r="4" spans="1:15" ht="24" customHeight="1">
      <c r="A4" s="561"/>
      <c r="B4" s="570"/>
      <c r="C4" s="570"/>
      <c r="D4" s="570"/>
      <c r="E4" s="2" t="s">
        <v>180</v>
      </c>
      <c r="F4" s="2" t="s">
        <v>181</v>
      </c>
      <c r="G4" s="2" t="s">
        <v>182</v>
      </c>
      <c r="H4" s="2" t="s">
        <v>180</v>
      </c>
      <c r="I4" s="2" t="s">
        <v>181</v>
      </c>
      <c r="J4" s="3" t="s">
        <v>182</v>
      </c>
    </row>
    <row r="5" spans="1:15" s="28" customFormat="1" ht="36" customHeight="1">
      <c r="A5" s="81"/>
      <c r="B5" s="554" t="s">
        <v>187</v>
      </c>
      <c r="C5" s="555"/>
      <c r="D5" s="554"/>
      <c r="E5" s="554"/>
      <c r="F5" s="555"/>
      <c r="G5" s="554"/>
      <c r="H5" s="555"/>
      <c r="I5" s="559"/>
      <c r="J5" s="555"/>
    </row>
    <row r="6" spans="1:15" s="97" customFormat="1">
      <c r="A6" s="85" t="s">
        <v>193</v>
      </c>
      <c r="B6" s="438">
        <v>298</v>
      </c>
      <c r="C6" s="392">
        <v>50</v>
      </c>
      <c r="D6" s="438">
        <v>248</v>
      </c>
      <c r="E6" s="438">
        <v>257</v>
      </c>
      <c r="F6" s="391">
        <v>48</v>
      </c>
      <c r="G6" s="438">
        <v>209</v>
      </c>
      <c r="H6" s="391">
        <v>41</v>
      </c>
      <c r="I6" s="382">
        <v>2</v>
      </c>
      <c r="J6" s="391">
        <v>39</v>
      </c>
      <c r="K6" s="245"/>
      <c r="L6" s="241"/>
      <c r="M6" s="245"/>
      <c r="N6" s="245"/>
      <c r="O6" s="245"/>
    </row>
    <row r="7" spans="1:15" ht="18" customHeight="1">
      <c r="A7" s="85" t="s">
        <v>78</v>
      </c>
      <c r="B7" s="438">
        <v>198</v>
      </c>
      <c r="C7" s="392">
        <v>22</v>
      </c>
      <c r="D7" s="438">
        <v>176</v>
      </c>
      <c r="E7" s="438">
        <v>181</v>
      </c>
      <c r="F7" s="391">
        <v>22</v>
      </c>
      <c r="G7" s="438">
        <v>159</v>
      </c>
      <c r="H7" s="391">
        <v>17</v>
      </c>
      <c r="I7" s="382">
        <v>0</v>
      </c>
      <c r="J7" s="391">
        <v>17</v>
      </c>
      <c r="K7" s="245"/>
      <c r="L7" s="241"/>
      <c r="M7" s="245"/>
      <c r="N7" s="245"/>
      <c r="O7" s="245"/>
    </row>
    <row r="8" spans="1:15" s="97" customFormat="1">
      <c r="A8" s="70" t="s">
        <v>79</v>
      </c>
      <c r="B8" s="438">
        <v>256</v>
      </c>
      <c r="C8" s="392">
        <v>41</v>
      </c>
      <c r="D8" s="438">
        <v>215</v>
      </c>
      <c r="E8" s="438">
        <v>232</v>
      </c>
      <c r="F8" s="391">
        <v>40</v>
      </c>
      <c r="G8" s="438">
        <v>192</v>
      </c>
      <c r="H8" s="391">
        <v>24</v>
      </c>
      <c r="I8" s="382">
        <v>1</v>
      </c>
      <c r="J8" s="391">
        <v>23</v>
      </c>
      <c r="K8" s="245"/>
      <c r="L8" s="241"/>
      <c r="M8" s="245"/>
      <c r="N8" s="245"/>
      <c r="O8" s="245"/>
    </row>
    <row r="9" spans="1:15" s="97" customFormat="1">
      <c r="A9" s="70" t="s">
        <v>194</v>
      </c>
      <c r="B9" s="438">
        <v>141</v>
      </c>
      <c r="C9" s="392">
        <v>31</v>
      </c>
      <c r="D9" s="438">
        <v>110</v>
      </c>
      <c r="E9" s="438">
        <v>126</v>
      </c>
      <c r="F9" s="391">
        <v>26</v>
      </c>
      <c r="G9" s="438">
        <v>100</v>
      </c>
      <c r="H9" s="391">
        <v>15</v>
      </c>
      <c r="I9" s="382">
        <v>5</v>
      </c>
      <c r="J9" s="391">
        <v>10</v>
      </c>
      <c r="K9" s="245"/>
      <c r="L9" s="241"/>
      <c r="M9" s="245"/>
      <c r="N9" s="245"/>
      <c r="O9" s="245"/>
    </row>
    <row r="10" spans="1:15" s="97" customFormat="1">
      <c r="A10" s="70" t="s">
        <v>80</v>
      </c>
      <c r="B10" s="438">
        <v>247</v>
      </c>
      <c r="C10" s="392">
        <v>34</v>
      </c>
      <c r="D10" s="438">
        <v>213</v>
      </c>
      <c r="E10" s="438">
        <v>216</v>
      </c>
      <c r="F10" s="391">
        <v>31</v>
      </c>
      <c r="G10" s="438">
        <v>185</v>
      </c>
      <c r="H10" s="391">
        <v>31</v>
      </c>
      <c r="I10" s="382">
        <v>3</v>
      </c>
      <c r="J10" s="391">
        <v>28</v>
      </c>
      <c r="K10" s="245"/>
      <c r="L10" s="241"/>
      <c r="M10" s="245"/>
      <c r="N10" s="245"/>
      <c r="O10" s="245"/>
    </row>
    <row r="11" spans="1:15" s="97" customFormat="1" ht="24" customHeight="1">
      <c r="A11" s="70" t="s">
        <v>195</v>
      </c>
      <c r="B11" s="438">
        <v>415</v>
      </c>
      <c r="C11" s="392">
        <v>62</v>
      </c>
      <c r="D11" s="438">
        <v>353</v>
      </c>
      <c r="E11" s="438">
        <v>336</v>
      </c>
      <c r="F11" s="391">
        <v>58</v>
      </c>
      <c r="G11" s="438">
        <v>278</v>
      </c>
      <c r="H11" s="391">
        <v>79</v>
      </c>
      <c r="I11" s="382">
        <v>4</v>
      </c>
      <c r="J11" s="391">
        <v>75</v>
      </c>
      <c r="K11" s="245"/>
      <c r="L11" s="241"/>
      <c r="M11" s="245"/>
      <c r="N11" s="245"/>
      <c r="O11" s="245"/>
    </row>
    <row r="12" spans="1:15" s="97" customFormat="1" ht="18" customHeight="1">
      <c r="A12" s="85" t="s">
        <v>196</v>
      </c>
      <c r="B12" s="438">
        <v>265</v>
      </c>
      <c r="C12" s="392">
        <v>37</v>
      </c>
      <c r="D12" s="438">
        <v>228</v>
      </c>
      <c r="E12" s="438">
        <v>242</v>
      </c>
      <c r="F12" s="391">
        <v>35</v>
      </c>
      <c r="G12" s="438">
        <v>207</v>
      </c>
      <c r="H12" s="391">
        <v>23</v>
      </c>
      <c r="I12" s="382">
        <v>2</v>
      </c>
      <c r="J12" s="391">
        <v>21</v>
      </c>
      <c r="K12" s="245"/>
      <c r="L12" s="241"/>
      <c r="M12" s="245"/>
      <c r="N12" s="245"/>
      <c r="O12" s="245"/>
    </row>
    <row r="13" spans="1:15">
      <c r="A13" s="85" t="s">
        <v>81</v>
      </c>
      <c r="B13" s="438">
        <v>270</v>
      </c>
      <c r="C13" s="392">
        <v>39</v>
      </c>
      <c r="D13" s="438">
        <v>231</v>
      </c>
      <c r="E13" s="438">
        <v>218</v>
      </c>
      <c r="F13" s="391">
        <v>37</v>
      </c>
      <c r="G13" s="438">
        <v>181</v>
      </c>
      <c r="H13" s="391">
        <v>52</v>
      </c>
      <c r="I13" s="382">
        <v>2</v>
      </c>
      <c r="J13" s="391">
        <v>50</v>
      </c>
      <c r="K13" s="245"/>
      <c r="L13" s="241"/>
      <c r="M13" s="245"/>
      <c r="N13" s="245"/>
      <c r="O13" s="245"/>
    </row>
    <row r="14" spans="1:15" s="97" customFormat="1">
      <c r="A14" s="85" t="s">
        <v>197</v>
      </c>
      <c r="B14" s="438">
        <v>203</v>
      </c>
      <c r="C14" s="392">
        <v>25</v>
      </c>
      <c r="D14" s="438">
        <v>178</v>
      </c>
      <c r="E14" s="438">
        <v>170</v>
      </c>
      <c r="F14" s="391">
        <v>22</v>
      </c>
      <c r="G14" s="438">
        <v>148</v>
      </c>
      <c r="H14" s="391">
        <v>33</v>
      </c>
      <c r="I14" s="382">
        <v>3</v>
      </c>
      <c r="J14" s="391">
        <v>30</v>
      </c>
      <c r="K14" s="245"/>
      <c r="L14" s="241"/>
      <c r="M14" s="245"/>
      <c r="N14" s="245"/>
      <c r="O14" s="245"/>
    </row>
    <row r="15" spans="1:15" s="10" customFormat="1" ht="24">
      <c r="A15" s="85" t="s">
        <v>85</v>
      </c>
      <c r="B15" s="438">
        <v>225</v>
      </c>
      <c r="C15" s="392">
        <v>37</v>
      </c>
      <c r="D15" s="438">
        <v>188</v>
      </c>
      <c r="E15" s="438">
        <v>176</v>
      </c>
      <c r="F15" s="391">
        <v>34</v>
      </c>
      <c r="G15" s="438">
        <v>142</v>
      </c>
      <c r="H15" s="391">
        <v>49</v>
      </c>
      <c r="I15" s="382">
        <v>3</v>
      </c>
      <c r="J15" s="391">
        <v>46</v>
      </c>
      <c r="K15" s="245"/>
      <c r="L15" s="241"/>
      <c r="M15" s="245"/>
      <c r="N15" s="245"/>
      <c r="O15" s="245"/>
    </row>
    <row r="16" spans="1:15" s="97" customFormat="1" ht="24" customHeight="1">
      <c r="A16" s="85" t="s">
        <v>198</v>
      </c>
      <c r="B16" s="438">
        <v>507</v>
      </c>
      <c r="C16" s="392">
        <v>88</v>
      </c>
      <c r="D16" s="438">
        <v>419</v>
      </c>
      <c r="E16" s="438">
        <v>418</v>
      </c>
      <c r="F16" s="391">
        <v>78</v>
      </c>
      <c r="G16" s="438">
        <v>340</v>
      </c>
      <c r="H16" s="391">
        <v>89</v>
      </c>
      <c r="I16" s="382">
        <v>10</v>
      </c>
      <c r="J16" s="391">
        <v>79</v>
      </c>
      <c r="K16" s="245"/>
      <c r="L16" s="241"/>
      <c r="M16" s="245"/>
      <c r="N16" s="245"/>
      <c r="O16" s="245"/>
    </row>
    <row r="17" spans="1:19" s="97" customFormat="1" ht="18" customHeight="1">
      <c r="A17" s="85" t="s">
        <v>226</v>
      </c>
      <c r="B17" s="438">
        <v>134</v>
      </c>
      <c r="C17" s="392">
        <v>16</v>
      </c>
      <c r="D17" s="438">
        <v>118</v>
      </c>
      <c r="E17" s="438">
        <v>106</v>
      </c>
      <c r="F17" s="391">
        <v>13</v>
      </c>
      <c r="G17" s="438">
        <v>93</v>
      </c>
      <c r="H17" s="391">
        <v>28</v>
      </c>
      <c r="I17" s="382">
        <v>3</v>
      </c>
      <c r="J17" s="391">
        <v>25</v>
      </c>
      <c r="K17" s="245"/>
      <c r="L17" s="241"/>
      <c r="M17" s="245"/>
      <c r="N17" s="245"/>
      <c r="O17" s="245"/>
    </row>
    <row r="18" spans="1:19" s="97" customFormat="1">
      <c r="A18" s="85" t="s">
        <v>82</v>
      </c>
      <c r="B18" s="438">
        <v>157</v>
      </c>
      <c r="C18" s="392">
        <v>16</v>
      </c>
      <c r="D18" s="438">
        <v>141</v>
      </c>
      <c r="E18" s="438">
        <v>130</v>
      </c>
      <c r="F18" s="391">
        <v>13</v>
      </c>
      <c r="G18" s="438">
        <v>117</v>
      </c>
      <c r="H18" s="391">
        <v>27</v>
      </c>
      <c r="I18" s="382">
        <v>3</v>
      </c>
      <c r="J18" s="391">
        <v>24</v>
      </c>
      <c r="K18" s="245"/>
      <c r="L18" s="241"/>
      <c r="M18" s="245"/>
      <c r="N18" s="245"/>
      <c r="O18" s="245"/>
    </row>
    <row r="19" spans="1:19" s="97" customFormat="1" ht="24" customHeight="1">
      <c r="A19" s="84" t="s">
        <v>199</v>
      </c>
      <c r="B19" s="439">
        <v>3316</v>
      </c>
      <c r="C19" s="250">
        <v>498</v>
      </c>
      <c r="D19" s="439">
        <v>2818</v>
      </c>
      <c r="E19" s="439">
        <v>2808</v>
      </c>
      <c r="F19" s="436">
        <v>457</v>
      </c>
      <c r="G19" s="439">
        <v>2351</v>
      </c>
      <c r="H19" s="436">
        <v>508</v>
      </c>
      <c r="I19" s="196">
        <v>41</v>
      </c>
      <c r="J19" s="436">
        <v>467</v>
      </c>
      <c r="K19" s="245"/>
      <c r="L19" s="245"/>
      <c r="M19" s="245"/>
      <c r="N19" s="245"/>
      <c r="O19" s="245"/>
      <c r="P19" s="245"/>
      <c r="Q19" s="245"/>
      <c r="R19" s="245"/>
      <c r="S19" s="245"/>
    </row>
    <row r="20" spans="1:19" ht="36" customHeight="1">
      <c r="B20" s="534" t="s">
        <v>209</v>
      </c>
      <c r="C20" s="556"/>
      <c r="D20" s="534"/>
      <c r="E20" s="534"/>
      <c r="F20" s="556"/>
      <c r="G20" s="534"/>
      <c r="H20" s="556"/>
      <c r="I20" s="604"/>
      <c r="J20" s="556"/>
      <c r="K20" s="105"/>
      <c r="L20" s="105"/>
      <c r="M20" s="105"/>
      <c r="N20" s="105"/>
      <c r="O20" s="105"/>
      <c r="P20" s="105"/>
      <c r="Q20" s="105"/>
      <c r="R20" s="105"/>
      <c r="S20" s="105"/>
    </row>
    <row r="21" spans="1:19" s="97" customFormat="1">
      <c r="A21" s="85" t="s">
        <v>193</v>
      </c>
      <c r="B21" s="438">
        <v>289</v>
      </c>
      <c r="C21" s="392">
        <v>47</v>
      </c>
      <c r="D21" s="438">
        <v>242</v>
      </c>
      <c r="E21" s="438">
        <v>253</v>
      </c>
      <c r="F21" s="391">
        <v>47</v>
      </c>
      <c r="G21" s="438">
        <v>206</v>
      </c>
      <c r="H21" s="391">
        <v>36</v>
      </c>
      <c r="I21" s="382">
        <v>0</v>
      </c>
      <c r="J21" s="391">
        <v>36</v>
      </c>
    </row>
    <row r="22" spans="1:19" ht="18" customHeight="1">
      <c r="A22" s="85" t="s">
        <v>78</v>
      </c>
      <c r="B22" s="438">
        <v>194</v>
      </c>
      <c r="C22" s="392">
        <v>21</v>
      </c>
      <c r="D22" s="438">
        <v>173</v>
      </c>
      <c r="E22" s="438">
        <v>178</v>
      </c>
      <c r="F22" s="391">
        <v>21</v>
      </c>
      <c r="G22" s="438">
        <v>157</v>
      </c>
      <c r="H22" s="391">
        <v>16</v>
      </c>
      <c r="I22" s="382">
        <v>0</v>
      </c>
      <c r="J22" s="391">
        <v>16</v>
      </c>
    </row>
    <row r="23" spans="1:19" s="97" customFormat="1">
      <c r="A23" s="70" t="s">
        <v>79</v>
      </c>
      <c r="B23" s="438">
        <v>240</v>
      </c>
      <c r="C23" s="392">
        <v>39</v>
      </c>
      <c r="D23" s="438">
        <v>201</v>
      </c>
      <c r="E23" s="438">
        <v>216</v>
      </c>
      <c r="F23" s="391">
        <v>38</v>
      </c>
      <c r="G23" s="438">
        <v>178</v>
      </c>
      <c r="H23" s="391">
        <v>24</v>
      </c>
      <c r="I23" s="382">
        <v>1</v>
      </c>
      <c r="J23" s="391">
        <v>23</v>
      </c>
    </row>
    <row r="24" spans="1:19" s="97" customFormat="1">
      <c r="A24" s="70" t="s">
        <v>194</v>
      </c>
      <c r="B24" s="438">
        <v>141</v>
      </c>
      <c r="C24" s="392">
        <v>31</v>
      </c>
      <c r="D24" s="438">
        <v>110</v>
      </c>
      <c r="E24" s="438">
        <v>126</v>
      </c>
      <c r="F24" s="391">
        <v>26</v>
      </c>
      <c r="G24" s="438">
        <v>100</v>
      </c>
      <c r="H24" s="391">
        <v>15</v>
      </c>
      <c r="I24" s="382">
        <v>5</v>
      </c>
      <c r="J24" s="391">
        <v>10</v>
      </c>
    </row>
    <row r="25" spans="1:19" s="97" customFormat="1">
      <c r="A25" s="70" t="s">
        <v>80</v>
      </c>
      <c r="B25" s="438">
        <v>234</v>
      </c>
      <c r="C25" s="392">
        <v>32</v>
      </c>
      <c r="D25" s="438">
        <v>202</v>
      </c>
      <c r="E25" s="438">
        <v>205</v>
      </c>
      <c r="F25" s="391">
        <v>30</v>
      </c>
      <c r="G25" s="438">
        <v>175</v>
      </c>
      <c r="H25" s="391">
        <v>29</v>
      </c>
      <c r="I25" s="382">
        <v>2</v>
      </c>
      <c r="J25" s="391">
        <v>27</v>
      </c>
    </row>
    <row r="26" spans="1:19" s="97" customFormat="1" ht="24" customHeight="1">
      <c r="A26" s="70" t="s">
        <v>195</v>
      </c>
      <c r="B26" s="438">
        <v>351</v>
      </c>
      <c r="C26" s="392">
        <v>53</v>
      </c>
      <c r="D26" s="438">
        <v>298</v>
      </c>
      <c r="E26" s="438">
        <v>288</v>
      </c>
      <c r="F26" s="391">
        <v>52</v>
      </c>
      <c r="G26" s="438">
        <v>236</v>
      </c>
      <c r="H26" s="391">
        <v>63</v>
      </c>
      <c r="I26" s="382">
        <v>1</v>
      </c>
      <c r="J26" s="391">
        <v>62</v>
      </c>
    </row>
    <row r="27" spans="1:19" s="97" customFormat="1" ht="18" customHeight="1">
      <c r="A27" s="85" t="s">
        <v>196</v>
      </c>
      <c r="B27" s="438">
        <v>242</v>
      </c>
      <c r="C27" s="392">
        <v>33</v>
      </c>
      <c r="D27" s="438">
        <v>209</v>
      </c>
      <c r="E27" s="438">
        <v>224</v>
      </c>
      <c r="F27" s="391">
        <v>31</v>
      </c>
      <c r="G27" s="438">
        <v>193</v>
      </c>
      <c r="H27" s="391">
        <v>18</v>
      </c>
      <c r="I27" s="382">
        <v>2</v>
      </c>
      <c r="J27" s="391">
        <v>16</v>
      </c>
    </row>
    <row r="28" spans="1:19">
      <c r="A28" s="85" t="s">
        <v>81</v>
      </c>
      <c r="B28" s="438">
        <v>236</v>
      </c>
      <c r="C28" s="392">
        <v>32</v>
      </c>
      <c r="D28" s="438">
        <v>204</v>
      </c>
      <c r="E28" s="438">
        <v>201</v>
      </c>
      <c r="F28" s="391">
        <v>30</v>
      </c>
      <c r="G28" s="438">
        <v>171</v>
      </c>
      <c r="H28" s="391">
        <v>35</v>
      </c>
      <c r="I28" s="382">
        <v>2</v>
      </c>
      <c r="J28" s="391">
        <v>33</v>
      </c>
    </row>
    <row r="29" spans="1:19" s="97" customFormat="1">
      <c r="A29" s="85" t="s">
        <v>197</v>
      </c>
      <c r="B29" s="438">
        <v>190</v>
      </c>
      <c r="C29" s="392">
        <v>25</v>
      </c>
      <c r="D29" s="438">
        <v>165</v>
      </c>
      <c r="E29" s="438">
        <v>158</v>
      </c>
      <c r="F29" s="391">
        <v>22</v>
      </c>
      <c r="G29" s="438">
        <v>136</v>
      </c>
      <c r="H29" s="391">
        <v>32</v>
      </c>
      <c r="I29" s="382">
        <v>3</v>
      </c>
      <c r="J29" s="391">
        <v>29</v>
      </c>
    </row>
    <row r="30" spans="1:19" s="10" customFormat="1" ht="24">
      <c r="A30" s="85" t="s">
        <v>85</v>
      </c>
      <c r="B30" s="438">
        <v>186</v>
      </c>
      <c r="C30" s="392">
        <v>30</v>
      </c>
      <c r="D30" s="438">
        <v>156</v>
      </c>
      <c r="E30" s="438">
        <v>155</v>
      </c>
      <c r="F30" s="391">
        <v>28</v>
      </c>
      <c r="G30" s="438">
        <v>127</v>
      </c>
      <c r="H30" s="391">
        <v>31</v>
      </c>
      <c r="I30" s="382">
        <v>2</v>
      </c>
      <c r="J30" s="391">
        <v>29</v>
      </c>
    </row>
    <row r="31" spans="1:19" s="97" customFormat="1" ht="24" customHeight="1">
      <c r="A31" s="85" t="s">
        <v>198</v>
      </c>
      <c r="B31" s="438">
        <v>463</v>
      </c>
      <c r="C31" s="392">
        <v>78</v>
      </c>
      <c r="D31" s="438">
        <v>385</v>
      </c>
      <c r="E31" s="438">
        <v>389</v>
      </c>
      <c r="F31" s="391">
        <v>70</v>
      </c>
      <c r="G31" s="438">
        <v>319</v>
      </c>
      <c r="H31" s="391">
        <v>74</v>
      </c>
      <c r="I31" s="382">
        <v>8</v>
      </c>
      <c r="J31" s="391">
        <v>66</v>
      </c>
    </row>
    <row r="32" spans="1:19" s="97" customFormat="1" ht="18" customHeight="1">
      <c r="A32" s="85" t="s">
        <v>226</v>
      </c>
      <c r="B32" s="438">
        <v>131</v>
      </c>
      <c r="C32" s="392">
        <v>15</v>
      </c>
      <c r="D32" s="438">
        <v>116</v>
      </c>
      <c r="E32" s="438">
        <v>105</v>
      </c>
      <c r="F32" s="391">
        <v>12</v>
      </c>
      <c r="G32" s="438">
        <v>93</v>
      </c>
      <c r="H32" s="391">
        <v>26</v>
      </c>
      <c r="I32" s="382">
        <v>3</v>
      </c>
      <c r="J32" s="391">
        <v>23</v>
      </c>
    </row>
    <row r="33" spans="1:25" s="97" customFormat="1">
      <c r="A33" s="85" t="s">
        <v>82</v>
      </c>
      <c r="B33" s="438">
        <v>144</v>
      </c>
      <c r="C33" s="392">
        <v>13</v>
      </c>
      <c r="D33" s="438">
        <v>131</v>
      </c>
      <c r="E33" s="438">
        <v>119</v>
      </c>
      <c r="F33" s="391">
        <v>10</v>
      </c>
      <c r="G33" s="438">
        <v>109</v>
      </c>
      <c r="H33" s="391">
        <v>25</v>
      </c>
      <c r="I33" s="382">
        <v>3</v>
      </c>
      <c r="J33" s="391">
        <v>22</v>
      </c>
    </row>
    <row r="34" spans="1:25" s="97" customFormat="1" ht="24" customHeight="1">
      <c r="A34" s="84" t="s">
        <v>199</v>
      </c>
      <c r="B34" s="439">
        <v>3041</v>
      </c>
      <c r="C34" s="250">
        <v>449</v>
      </c>
      <c r="D34" s="439">
        <v>2592</v>
      </c>
      <c r="E34" s="439">
        <v>2617</v>
      </c>
      <c r="F34" s="436">
        <v>417</v>
      </c>
      <c r="G34" s="439">
        <v>2200</v>
      </c>
      <c r="H34" s="436">
        <v>424</v>
      </c>
      <c r="I34" s="196">
        <v>32</v>
      </c>
      <c r="J34" s="436">
        <v>392</v>
      </c>
      <c r="K34" s="244"/>
      <c r="L34" s="244"/>
      <c r="M34" s="244"/>
      <c r="N34" s="244"/>
      <c r="O34" s="244"/>
      <c r="P34" s="244"/>
      <c r="Q34" s="244"/>
      <c r="R34" s="244"/>
      <c r="S34" s="244"/>
      <c r="T34" s="244"/>
      <c r="U34" s="244">
        <f t="shared" ref="U34:Y34" si="0">SUM(L21:L33)</f>
        <v>0</v>
      </c>
      <c r="V34" s="244">
        <f t="shared" si="0"/>
        <v>0</v>
      </c>
      <c r="W34" s="244">
        <f t="shared" si="0"/>
        <v>0</v>
      </c>
      <c r="X34" s="244">
        <f t="shared" si="0"/>
        <v>0</v>
      </c>
      <c r="Y34" s="244">
        <f t="shared" si="0"/>
        <v>0</v>
      </c>
    </row>
    <row r="35" spans="1:25" s="28" customFormat="1" ht="36" customHeight="1">
      <c r="B35" s="555" t="s">
        <v>208</v>
      </c>
      <c r="C35" s="559"/>
      <c r="D35" s="555"/>
      <c r="E35" s="555"/>
      <c r="F35" s="559"/>
      <c r="G35" s="555"/>
      <c r="H35" s="559"/>
      <c r="I35" s="559"/>
      <c r="J35" s="559"/>
    </row>
    <row r="36" spans="1:25" s="97" customFormat="1">
      <c r="A36" s="85" t="s">
        <v>193</v>
      </c>
      <c r="B36" s="392">
        <v>9</v>
      </c>
      <c r="C36" s="223">
        <v>3</v>
      </c>
      <c r="D36" s="392">
        <v>6</v>
      </c>
      <c r="E36" s="391">
        <v>4</v>
      </c>
      <c r="F36" s="382">
        <v>1</v>
      </c>
      <c r="G36" s="391">
        <v>3</v>
      </c>
      <c r="H36" s="382">
        <v>5</v>
      </c>
      <c r="I36" s="63">
        <v>2</v>
      </c>
      <c r="J36" s="382">
        <v>3</v>
      </c>
    </row>
    <row r="37" spans="1:25" ht="18" customHeight="1">
      <c r="A37" s="85" t="s">
        <v>78</v>
      </c>
      <c r="B37" s="392">
        <v>4</v>
      </c>
      <c r="C37" s="223">
        <v>1</v>
      </c>
      <c r="D37" s="392">
        <v>3</v>
      </c>
      <c r="E37" s="391">
        <v>3</v>
      </c>
      <c r="F37" s="382">
        <v>1</v>
      </c>
      <c r="G37" s="391">
        <v>2</v>
      </c>
      <c r="H37" s="382">
        <v>1</v>
      </c>
      <c r="I37" s="63">
        <v>0</v>
      </c>
      <c r="J37" s="382">
        <v>1</v>
      </c>
    </row>
    <row r="38" spans="1:25" s="97" customFormat="1">
      <c r="A38" s="70" t="s">
        <v>79</v>
      </c>
      <c r="B38" s="392">
        <v>16</v>
      </c>
      <c r="C38" s="223">
        <v>2</v>
      </c>
      <c r="D38" s="392">
        <v>14</v>
      </c>
      <c r="E38" s="391">
        <v>16</v>
      </c>
      <c r="F38" s="382">
        <v>2</v>
      </c>
      <c r="G38" s="391">
        <v>14</v>
      </c>
      <c r="H38" s="382">
        <v>0</v>
      </c>
      <c r="I38" s="63">
        <v>0</v>
      </c>
      <c r="J38" s="382">
        <v>0</v>
      </c>
    </row>
    <row r="39" spans="1:25" s="97" customFormat="1">
      <c r="A39" s="70" t="s">
        <v>194</v>
      </c>
      <c r="B39" s="391">
        <v>0</v>
      </c>
      <c r="C39" s="382">
        <v>0</v>
      </c>
      <c r="D39" s="391">
        <v>0</v>
      </c>
      <c r="E39" s="391">
        <v>0</v>
      </c>
      <c r="F39" s="382">
        <v>0</v>
      </c>
      <c r="G39" s="391">
        <v>0</v>
      </c>
      <c r="H39" s="382">
        <v>0</v>
      </c>
      <c r="I39" s="63">
        <v>0</v>
      </c>
      <c r="J39" s="382">
        <v>0</v>
      </c>
    </row>
    <row r="40" spans="1:25" s="97" customFormat="1">
      <c r="A40" s="70" t="s">
        <v>80</v>
      </c>
      <c r="B40" s="392">
        <v>13</v>
      </c>
      <c r="C40" s="223">
        <v>2</v>
      </c>
      <c r="D40" s="392">
        <v>11</v>
      </c>
      <c r="E40" s="391">
        <v>11</v>
      </c>
      <c r="F40" s="382">
        <v>1</v>
      </c>
      <c r="G40" s="391">
        <v>10</v>
      </c>
      <c r="H40" s="382">
        <v>2</v>
      </c>
      <c r="I40" s="63">
        <v>1</v>
      </c>
      <c r="J40" s="382">
        <v>1</v>
      </c>
    </row>
    <row r="41" spans="1:25" s="97" customFormat="1" ht="24" customHeight="1">
      <c r="A41" s="70" t="s">
        <v>195</v>
      </c>
      <c r="B41" s="392">
        <v>64</v>
      </c>
      <c r="C41" s="223">
        <v>9</v>
      </c>
      <c r="D41" s="392">
        <v>55</v>
      </c>
      <c r="E41" s="391">
        <v>48</v>
      </c>
      <c r="F41" s="382">
        <v>6</v>
      </c>
      <c r="G41" s="391">
        <v>42</v>
      </c>
      <c r="H41" s="382">
        <v>16</v>
      </c>
      <c r="I41" s="63">
        <v>3</v>
      </c>
      <c r="J41" s="382">
        <v>13</v>
      </c>
    </row>
    <row r="42" spans="1:25" s="97" customFormat="1" ht="18" customHeight="1">
      <c r="A42" s="85" t="s">
        <v>196</v>
      </c>
      <c r="B42" s="392">
        <v>23</v>
      </c>
      <c r="C42" s="223">
        <v>4</v>
      </c>
      <c r="D42" s="392">
        <v>19</v>
      </c>
      <c r="E42" s="391">
        <v>18</v>
      </c>
      <c r="F42" s="382">
        <v>4</v>
      </c>
      <c r="G42" s="391">
        <v>14</v>
      </c>
      <c r="H42" s="382">
        <v>5</v>
      </c>
      <c r="I42" s="63">
        <v>0</v>
      </c>
      <c r="J42" s="382">
        <v>5</v>
      </c>
    </row>
    <row r="43" spans="1:25">
      <c r="A43" s="85" t="s">
        <v>81</v>
      </c>
      <c r="B43" s="392">
        <v>34</v>
      </c>
      <c r="C43" s="223">
        <v>7</v>
      </c>
      <c r="D43" s="392">
        <v>27</v>
      </c>
      <c r="E43" s="391">
        <v>17</v>
      </c>
      <c r="F43" s="382">
        <v>7</v>
      </c>
      <c r="G43" s="391">
        <v>10</v>
      </c>
      <c r="H43" s="382">
        <v>17</v>
      </c>
      <c r="I43" s="63">
        <v>0</v>
      </c>
      <c r="J43" s="382">
        <v>17</v>
      </c>
    </row>
    <row r="44" spans="1:25" s="97" customFormat="1">
      <c r="A44" s="85" t="s">
        <v>197</v>
      </c>
      <c r="B44" s="392">
        <v>13</v>
      </c>
      <c r="C44" s="223">
        <v>0</v>
      </c>
      <c r="D44" s="392">
        <v>13</v>
      </c>
      <c r="E44" s="391">
        <v>12</v>
      </c>
      <c r="F44" s="382">
        <v>0</v>
      </c>
      <c r="G44" s="391">
        <v>12</v>
      </c>
      <c r="H44" s="382">
        <v>1</v>
      </c>
      <c r="I44" s="63">
        <v>0</v>
      </c>
      <c r="J44" s="382">
        <v>1</v>
      </c>
    </row>
    <row r="45" spans="1:25" s="10" customFormat="1" ht="24">
      <c r="A45" s="85" t="s">
        <v>85</v>
      </c>
      <c r="B45" s="392">
        <v>39</v>
      </c>
      <c r="C45" s="223">
        <v>7</v>
      </c>
      <c r="D45" s="392">
        <v>32</v>
      </c>
      <c r="E45" s="391">
        <v>21</v>
      </c>
      <c r="F45" s="382">
        <v>6</v>
      </c>
      <c r="G45" s="391">
        <v>15</v>
      </c>
      <c r="H45" s="382">
        <v>18</v>
      </c>
      <c r="I45" s="63">
        <v>1</v>
      </c>
      <c r="J45" s="382">
        <v>17</v>
      </c>
    </row>
    <row r="46" spans="1:25" s="97" customFormat="1" ht="24" customHeight="1">
      <c r="A46" s="85" t="s">
        <v>198</v>
      </c>
      <c r="B46" s="392">
        <v>44</v>
      </c>
      <c r="C46" s="223">
        <v>10</v>
      </c>
      <c r="D46" s="392">
        <v>34</v>
      </c>
      <c r="E46" s="391">
        <v>29</v>
      </c>
      <c r="F46" s="382">
        <v>8</v>
      </c>
      <c r="G46" s="391">
        <v>21</v>
      </c>
      <c r="H46" s="382">
        <v>15</v>
      </c>
      <c r="I46" s="63">
        <v>2</v>
      </c>
      <c r="J46" s="382">
        <v>13</v>
      </c>
    </row>
    <row r="47" spans="1:25" s="97" customFormat="1" ht="18" customHeight="1">
      <c r="A47" s="85" t="s">
        <v>226</v>
      </c>
      <c r="B47" s="392">
        <v>3</v>
      </c>
      <c r="C47" s="223">
        <v>1</v>
      </c>
      <c r="D47" s="392">
        <v>2</v>
      </c>
      <c r="E47" s="391">
        <v>1</v>
      </c>
      <c r="F47" s="382">
        <v>1</v>
      </c>
      <c r="G47" s="391">
        <v>0</v>
      </c>
      <c r="H47" s="382">
        <v>2</v>
      </c>
      <c r="I47" s="63">
        <v>0</v>
      </c>
      <c r="J47" s="382">
        <v>2</v>
      </c>
    </row>
    <row r="48" spans="1:25" s="97" customFormat="1">
      <c r="A48" s="85" t="s">
        <v>82</v>
      </c>
      <c r="B48" s="392">
        <v>13</v>
      </c>
      <c r="C48" s="223">
        <v>3</v>
      </c>
      <c r="D48" s="392">
        <v>10</v>
      </c>
      <c r="E48" s="391">
        <v>11</v>
      </c>
      <c r="F48" s="382">
        <v>3</v>
      </c>
      <c r="G48" s="391">
        <v>8</v>
      </c>
      <c r="H48" s="382">
        <v>2</v>
      </c>
      <c r="I48" s="63">
        <v>0</v>
      </c>
      <c r="J48" s="382">
        <v>2</v>
      </c>
    </row>
    <row r="49" spans="1:20" s="97" customFormat="1" ht="24" customHeight="1">
      <c r="A49" s="84" t="s">
        <v>199</v>
      </c>
      <c r="B49" s="250">
        <v>275</v>
      </c>
      <c r="C49" s="220">
        <v>49</v>
      </c>
      <c r="D49" s="250">
        <v>226</v>
      </c>
      <c r="E49" s="436">
        <v>191</v>
      </c>
      <c r="F49" s="196">
        <v>40</v>
      </c>
      <c r="G49" s="436">
        <v>151</v>
      </c>
      <c r="H49" s="196">
        <v>84</v>
      </c>
      <c r="I49" s="48">
        <v>9</v>
      </c>
      <c r="J49" s="196">
        <v>75</v>
      </c>
      <c r="K49" s="245"/>
      <c r="L49" s="245"/>
      <c r="M49" s="245"/>
      <c r="N49" s="245"/>
      <c r="O49" s="245"/>
      <c r="P49" s="245"/>
      <c r="Q49" s="245"/>
      <c r="R49" s="245"/>
      <c r="S49" s="245"/>
      <c r="T49" s="245"/>
    </row>
  </sheetData>
  <mergeCells count="11">
    <mergeCell ref="B35:J35"/>
    <mergeCell ref="A1:J1"/>
    <mergeCell ref="A2:A4"/>
    <mergeCell ref="B5:J5"/>
    <mergeCell ref="B20:J20"/>
    <mergeCell ref="D2:D4"/>
    <mergeCell ref="B2:B4"/>
    <mergeCell ref="E2:J2"/>
    <mergeCell ref="E3:G3"/>
    <mergeCell ref="H3:J3"/>
    <mergeCell ref="C2:C4"/>
  </mergeCells>
  <phoneticPr fontId="0" type="noConversion"/>
  <pageMargins left="0.78740157480314965" right="0.78740157480314965" top="0.98425196850393704" bottom="0.78740157480314965" header="0.51181102362204722" footer="0.51181102362204722"/>
  <pageSetup paperSize="9" firstPageNumber="87" orientation="portrait" useFirstPageNumber="1" r:id="rId1"/>
  <headerFooter alignWithMargins="0">
    <oddHeader>&amp;C&amp;P</oddHeader>
    <oddFooter>&amp;C&amp;"Arial,Standard"&amp;6© Statistisches Landesamt des Freistaates Sachsen - B I 6 - j/15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6160"/>
  <sheetViews>
    <sheetView showGridLines="0" topLeftCell="A136" zoomScaleNormal="100" zoomScaleSheetLayoutView="100" workbookViewId="0">
      <selection activeCell="D24" sqref="D24"/>
    </sheetView>
  </sheetViews>
  <sheetFormatPr baseColWidth="10" defaultRowHeight="0" customHeight="1" zeroHeight="1"/>
  <cols>
    <col min="1" max="1" width="19.7109375" style="258" customWidth="1"/>
    <col min="2" max="9" width="9.42578125" style="258" customWidth="1"/>
    <col min="10" max="16384" width="11.42578125" style="258"/>
  </cols>
  <sheetData>
    <row r="1" spans="1:9" ht="30" customHeight="1">
      <c r="A1" s="523" t="s">
        <v>309</v>
      </c>
      <c r="B1" s="524"/>
      <c r="C1" s="524"/>
      <c r="D1" s="524"/>
      <c r="E1" s="524"/>
      <c r="F1" s="524"/>
      <c r="G1" s="524"/>
      <c r="H1" s="524"/>
      <c r="I1" s="524"/>
    </row>
    <row r="2" spans="1:9" ht="22.5" customHeight="1">
      <c r="A2" s="504" t="s">
        <v>178</v>
      </c>
      <c r="B2" s="506" t="s">
        <v>179</v>
      </c>
      <c r="C2" s="506" t="s">
        <v>183</v>
      </c>
      <c r="D2" s="508" t="s">
        <v>213</v>
      </c>
      <c r="E2" s="509"/>
      <c r="F2" s="504"/>
      <c r="G2" s="508" t="s">
        <v>91</v>
      </c>
      <c r="H2" s="509"/>
      <c r="I2" s="509"/>
    </row>
    <row r="3" spans="1:9" ht="15.95" customHeight="1">
      <c r="A3" s="505"/>
      <c r="B3" s="507"/>
      <c r="C3" s="507"/>
      <c r="D3" s="499" t="s">
        <v>180</v>
      </c>
      <c r="E3" s="499" t="s">
        <v>181</v>
      </c>
      <c r="F3" s="499" t="s">
        <v>182</v>
      </c>
      <c r="G3" s="499" t="s">
        <v>180</v>
      </c>
      <c r="H3" s="499" t="s">
        <v>181</v>
      </c>
      <c r="I3" s="400" t="s">
        <v>182</v>
      </c>
    </row>
    <row r="4" spans="1:9" ht="36" customHeight="1">
      <c r="A4" s="401"/>
      <c r="B4" s="525" t="s">
        <v>187</v>
      </c>
      <c r="C4" s="513"/>
      <c r="D4" s="511"/>
      <c r="E4" s="511"/>
      <c r="F4" s="511"/>
      <c r="G4" s="513"/>
      <c r="H4" s="526"/>
      <c r="I4" s="513"/>
    </row>
    <row r="5" spans="1:9" s="401" customFormat="1" ht="15" customHeight="1">
      <c r="A5" s="672" t="s">
        <v>32</v>
      </c>
      <c r="B5" s="424">
        <v>21</v>
      </c>
      <c r="C5" s="402">
        <v>142</v>
      </c>
      <c r="D5" s="403">
        <v>2342</v>
      </c>
      <c r="E5" s="403">
        <v>1169</v>
      </c>
      <c r="F5" s="403">
        <v>1173</v>
      </c>
      <c r="G5" s="402">
        <v>263</v>
      </c>
      <c r="H5" s="424">
        <v>73</v>
      </c>
      <c r="I5" s="402">
        <v>190</v>
      </c>
    </row>
    <row r="6" spans="1:9" s="401" customFormat="1" ht="15" customHeight="1">
      <c r="A6" s="672" t="s">
        <v>33</v>
      </c>
      <c r="B6" s="424">
        <v>24</v>
      </c>
      <c r="C6" s="402">
        <v>191</v>
      </c>
      <c r="D6" s="403">
        <v>3410</v>
      </c>
      <c r="E6" s="403">
        <v>1711</v>
      </c>
      <c r="F6" s="403">
        <v>1699</v>
      </c>
      <c r="G6" s="402">
        <v>300</v>
      </c>
      <c r="H6" s="424">
        <v>99</v>
      </c>
      <c r="I6" s="402">
        <v>201</v>
      </c>
    </row>
    <row r="7" spans="1:9" s="401" customFormat="1" ht="15" customHeight="1">
      <c r="A7" s="672" t="s">
        <v>34</v>
      </c>
      <c r="B7" s="424">
        <v>28</v>
      </c>
      <c r="C7" s="402">
        <v>228</v>
      </c>
      <c r="D7" s="403">
        <v>3945</v>
      </c>
      <c r="E7" s="403">
        <v>1976</v>
      </c>
      <c r="F7" s="403">
        <v>1969</v>
      </c>
      <c r="G7" s="402">
        <v>333</v>
      </c>
      <c r="H7" s="424">
        <v>111</v>
      </c>
      <c r="I7" s="402">
        <v>222</v>
      </c>
    </row>
    <row r="8" spans="1:9" s="401" customFormat="1" ht="15" customHeight="1">
      <c r="A8" s="672" t="s">
        <v>35</v>
      </c>
      <c r="B8" s="424">
        <v>28</v>
      </c>
      <c r="C8" s="402">
        <v>241</v>
      </c>
      <c r="D8" s="403">
        <v>4595</v>
      </c>
      <c r="E8" s="403">
        <v>2246</v>
      </c>
      <c r="F8" s="403">
        <v>2349</v>
      </c>
      <c r="G8" s="402">
        <v>395</v>
      </c>
      <c r="H8" s="424">
        <v>134</v>
      </c>
      <c r="I8" s="402">
        <v>261</v>
      </c>
    </row>
    <row r="9" spans="1:9" s="401" customFormat="1" ht="15" customHeight="1">
      <c r="A9" s="672" t="s">
        <v>36</v>
      </c>
      <c r="B9" s="424">
        <v>34</v>
      </c>
      <c r="C9" s="402">
        <v>275</v>
      </c>
      <c r="D9" s="403">
        <v>5481</v>
      </c>
      <c r="E9" s="403">
        <v>2694</v>
      </c>
      <c r="F9" s="403">
        <v>2787</v>
      </c>
      <c r="G9" s="402">
        <v>467</v>
      </c>
      <c r="H9" s="424">
        <v>157</v>
      </c>
      <c r="I9" s="402">
        <v>310</v>
      </c>
    </row>
    <row r="10" spans="1:9" s="401" customFormat="1" ht="15" customHeight="1">
      <c r="A10" s="672" t="s">
        <v>37</v>
      </c>
      <c r="B10" s="425">
        <v>40</v>
      </c>
      <c r="C10" s="417">
        <v>310</v>
      </c>
      <c r="D10" s="405">
        <v>6250</v>
      </c>
      <c r="E10" s="405">
        <v>3113</v>
      </c>
      <c r="F10" s="405">
        <v>3137</v>
      </c>
      <c r="G10" s="417">
        <v>534</v>
      </c>
      <c r="H10" s="425">
        <v>175</v>
      </c>
      <c r="I10" s="417">
        <v>359</v>
      </c>
    </row>
    <row r="11" spans="1:9" s="401" customFormat="1" ht="15" customHeight="1">
      <c r="A11" s="672" t="s">
        <v>38</v>
      </c>
      <c r="B11" s="425">
        <v>47</v>
      </c>
      <c r="C11" s="417">
        <v>350</v>
      </c>
      <c r="D11" s="405">
        <v>6823</v>
      </c>
      <c r="E11" s="405">
        <v>3398</v>
      </c>
      <c r="F11" s="405">
        <v>3425</v>
      </c>
      <c r="G11" s="417">
        <v>609</v>
      </c>
      <c r="H11" s="425">
        <v>193</v>
      </c>
      <c r="I11" s="417">
        <v>416</v>
      </c>
    </row>
    <row r="12" spans="1:9" s="401" customFormat="1" ht="15" customHeight="1">
      <c r="A12" s="672" t="s">
        <v>29</v>
      </c>
      <c r="B12" s="425">
        <v>55</v>
      </c>
      <c r="C12" s="417">
        <v>393</v>
      </c>
      <c r="D12" s="405">
        <v>7610</v>
      </c>
      <c r="E12" s="405">
        <v>3856</v>
      </c>
      <c r="F12" s="405">
        <v>3754</v>
      </c>
      <c r="G12" s="417">
        <v>676</v>
      </c>
      <c r="H12" s="425">
        <v>206</v>
      </c>
      <c r="I12" s="417">
        <v>470</v>
      </c>
    </row>
    <row r="13" spans="1:9" s="401" customFormat="1" ht="15" customHeight="1">
      <c r="A13" s="672" t="s">
        <v>39</v>
      </c>
      <c r="B13" s="425">
        <v>62</v>
      </c>
      <c r="C13" s="417">
        <v>431</v>
      </c>
      <c r="D13" s="405">
        <v>8471</v>
      </c>
      <c r="E13" s="405">
        <v>4291</v>
      </c>
      <c r="F13" s="405">
        <v>4180</v>
      </c>
      <c r="G13" s="417">
        <v>741</v>
      </c>
      <c r="H13" s="425">
        <v>225</v>
      </c>
      <c r="I13" s="417">
        <v>516</v>
      </c>
    </row>
    <row r="14" spans="1:9" s="401" customFormat="1" ht="15" customHeight="1">
      <c r="A14" s="672" t="s">
        <v>40</v>
      </c>
      <c r="B14" s="425">
        <v>67</v>
      </c>
      <c r="C14" s="417">
        <v>486</v>
      </c>
      <c r="D14" s="405">
        <v>9455</v>
      </c>
      <c r="E14" s="405">
        <v>4822</v>
      </c>
      <c r="F14" s="405">
        <v>4633</v>
      </c>
      <c r="G14" s="417">
        <v>828</v>
      </c>
      <c r="H14" s="425">
        <v>252</v>
      </c>
      <c r="I14" s="417">
        <v>576</v>
      </c>
    </row>
    <row r="15" spans="1:9" s="401" customFormat="1" ht="15" customHeight="1">
      <c r="A15" s="672" t="s">
        <v>41</v>
      </c>
      <c r="B15" s="425">
        <v>76</v>
      </c>
      <c r="C15" s="417">
        <v>550</v>
      </c>
      <c r="D15" s="405">
        <v>10720</v>
      </c>
      <c r="E15" s="405">
        <v>5483</v>
      </c>
      <c r="F15" s="405">
        <v>5237</v>
      </c>
      <c r="G15" s="417">
        <v>934</v>
      </c>
      <c r="H15" s="425">
        <v>267</v>
      </c>
      <c r="I15" s="417">
        <v>667</v>
      </c>
    </row>
    <row r="16" spans="1:9" s="401" customFormat="1" ht="15" customHeight="1">
      <c r="A16" s="672" t="s">
        <v>42</v>
      </c>
      <c r="B16" s="425">
        <v>79</v>
      </c>
      <c r="C16" s="417">
        <v>601</v>
      </c>
      <c r="D16" s="405">
        <v>11821</v>
      </c>
      <c r="E16" s="405">
        <v>6067</v>
      </c>
      <c r="F16" s="405">
        <v>5754</v>
      </c>
      <c r="G16" s="417">
        <v>1036</v>
      </c>
      <c r="H16" s="425">
        <v>282</v>
      </c>
      <c r="I16" s="417">
        <v>754</v>
      </c>
    </row>
    <row r="17" spans="1:11" s="401" customFormat="1" ht="15" customHeight="1">
      <c r="A17" s="672" t="s">
        <v>43</v>
      </c>
      <c r="B17" s="425">
        <v>92</v>
      </c>
      <c r="C17" s="417">
        <v>673</v>
      </c>
      <c r="D17" s="405">
        <v>13284</v>
      </c>
      <c r="E17" s="405">
        <v>6777</v>
      </c>
      <c r="F17" s="405">
        <v>6507</v>
      </c>
      <c r="G17" s="417">
        <v>1183</v>
      </c>
      <c r="H17" s="425">
        <v>312</v>
      </c>
      <c r="I17" s="417">
        <v>871</v>
      </c>
    </row>
    <row r="18" spans="1:11" s="401" customFormat="1" ht="15" customHeight="1">
      <c r="A18" s="672" t="s">
        <v>44</v>
      </c>
      <c r="B18" s="425">
        <v>111</v>
      </c>
      <c r="C18" s="417">
        <v>744</v>
      </c>
      <c r="D18" s="405">
        <v>15050</v>
      </c>
      <c r="E18" s="405">
        <v>7656</v>
      </c>
      <c r="F18" s="405">
        <v>7394</v>
      </c>
      <c r="G18" s="417">
        <v>1324</v>
      </c>
      <c r="H18" s="425">
        <v>344</v>
      </c>
      <c r="I18" s="417">
        <v>980</v>
      </c>
    </row>
    <row r="19" spans="1:11" s="401" customFormat="1" ht="15" customHeight="1">
      <c r="A19" s="672" t="s">
        <v>45</v>
      </c>
      <c r="B19" s="425">
        <v>122</v>
      </c>
      <c r="C19" s="417">
        <v>850</v>
      </c>
      <c r="D19" s="405">
        <v>16833</v>
      </c>
      <c r="E19" s="405">
        <v>8565</v>
      </c>
      <c r="F19" s="405">
        <v>8268</v>
      </c>
      <c r="G19" s="417">
        <v>1437</v>
      </c>
      <c r="H19" s="425">
        <v>376</v>
      </c>
      <c r="I19" s="417">
        <v>1061</v>
      </c>
    </row>
    <row r="20" spans="1:11" s="401" customFormat="1" ht="15" customHeight="1">
      <c r="A20" s="672" t="s">
        <v>46</v>
      </c>
      <c r="B20" s="424">
        <v>148</v>
      </c>
      <c r="C20" s="402">
        <v>931</v>
      </c>
      <c r="D20" s="403">
        <v>18859</v>
      </c>
      <c r="E20" s="403">
        <v>9623</v>
      </c>
      <c r="F20" s="403">
        <v>9236</v>
      </c>
      <c r="G20" s="402">
        <v>1605</v>
      </c>
      <c r="H20" s="424">
        <v>420</v>
      </c>
      <c r="I20" s="402">
        <v>1185</v>
      </c>
    </row>
    <row r="21" spans="1:11" s="401" customFormat="1" ht="15" customHeight="1">
      <c r="A21" s="672" t="s">
        <v>162</v>
      </c>
      <c r="B21" s="424">
        <v>156</v>
      </c>
      <c r="C21" s="402">
        <v>1030</v>
      </c>
      <c r="D21" s="403">
        <v>20956</v>
      </c>
      <c r="E21" s="403">
        <v>10793</v>
      </c>
      <c r="F21" s="403">
        <v>10163</v>
      </c>
      <c r="G21" s="402">
        <v>1780</v>
      </c>
      <c r="H21" s="424">
        <v>458</v>
      </c>
      <c r="I21" s="402">
        <v>1322</v>
      </c>
    </row>
    <row r="22" spans="1:11" s="401" customFormat="1" ht="15" customHeight="1">
      <c r="A22" s="672" t="s">
        <v>94</v>
      </c>
      <c r="B22" s="424">
        <v>170</v>
      </c>
      <c r="C22" s="402">
        <v>1134</v>
      </c>
      <c r="D22" s="403">
        <v>22896</v>
      </c>
      <c r="E22" s="403">
        <v>11785</v>
      </c>
      <c r="F22" s="403">
        <v>11111</v>
      </c>
      <c r="G22" s="402">
        <v>1990</v>
      </c>
      <c r="H22" s="424">
        <v>524</v>
      </c>
      <c r="I22" s="402">
        <v>1466</v>
      </c>
    </row>
    <row r="23" spans="1:11" s="401" customFormat="1" ht="15" customHeight="1">
      <c r="A23" s="672" t="s">
        <v>97</v>
      </c>
      <c r="B23" s="424">
        <v>186</v>
      </c>
      <c r="C23" s="402">
        <v>1249</v>
      </c>
      <c r="D23" s="403">
        <v>25325</v>
      </c>
      <c r="E23" s="403">
        <v>12998</v>
      </c>
      <c r="F23" s="403">
        <v>12327</v>
      </c>
      <c r="G23" s="402">
        <v>2251</v>
      </c>
      <c r="H23" s="424">
        <v>597</v>
      </c>
      <c r="I23" s="402">
        <v>1654</v>
      </c>
      <c r="J23" s="419"/>
      <c r="K23" s="420"/>
    </row>
    <row r="24" spans="1:11" s="401" customFormat="1" ht="15" customHeight="1">
      <c r="A24" s="672" t="s">
        <v>126</v>
      </c>
      <c r="B24" s="424">
        <v>191</v>
      </c>
      <c r="C24" s="402">
        <v>1365</v>
      </c>
      <c r="D24" s="403">
        <v>27495</v>
      </c>
      <c r="E24" s="403">
        <v>14111</v>
      </c>
      <c r="F24" s="403">
        <v>13384</v>
      </c>
      <c r="G24" s="402">
        <v>2431</v>
      </c>
      <c r="H24" s="424">
        <v>682</v>
      </c>
      <c r="I24" s="402">
        <v>1749</v>
      </c>
      <c r="J24" s="419"/>
      <c r="K24" s="420"/>
    </row>
    <row r="25" spans="1:11" ht="15" customHeight="1">
      <c r="A25" s="673" t="s">
        <v>158</v>
      </c>
      <c r="B25" s="424">
        <v>193</v>
      </c>
      <c r="C25" s="402">
        <v>1462</v>
      </c>
      <c r="D25" s="403">
        <v>29589</v>
      </c>
      <c r="E25" s="403">
        <v>15095</v>
      </c>
      <c r="F25" s="403">
        <v>14494</v>
      </c>
      <c r="G25" s="402">
        <v>2719</v>
      </c>
      <c r="H25" s="424">
        <v>778</v>
      </c>
      <c r="I25" s="402">
        <v>1941</v>
      </c>
    </row>
    <row r="26" spans="1:11" ht="15" customHeight="1">
      <c r="A26" s="673" t="s">
        <v>238</v>
      </c>
      <c r="B26" s="424">
        <v>195</v>
      </c>
      <c r="C26" s="402">
        <v>1543</v>
      </c>
      <c r="D26" s="403">
        <v>31511</v>
      </c>
      <c r="E26" s="403">
        <v>16041</v>
      </c>
      <c r="F26" s="403">
        <v>15470</v>
      </c>
      <c r="G26" s="402">
        <v>2929</v>
      </c>
      <c r="H26" s="424">
        <v>842</v>
      </c>
      <c r="I26" s="402">
        <v>2087</v>
      </c>
    </row>
    <row r="27" spans="1:11" ht="15" customHeight="1">
      <c r="A27" s="673" t="s">
        <v>249</v>
      </c>
      <c r="B27" s="424">
        <v>198</v>
      </c>
      <c r="C27" s="402">
        <v>1581</v>
      </c>
      <c r="D27" s="403">
        <v>32976</v>
      </c>
      <c r="E27" s="403">
        <v>16746</v>
      </c>
      <c r="F27" s="403">
        <v>16230</v>
      </c>
      <c r="G27" s="402">
        <v>3095</v>
      </c>
      <c r="H27" s="424">
        <v>925</v>
      </c>
      <c r="I27" s="402">
        <v>2170</v>
      </c>
    </row>
    <row r="28" spans="1:11" ht="15" customHeight="1">
      <c r="A28" s="673" t="s">
        <v>306</v>
      </c>
      <c r="B28" s="424">
        <v>203</v>
      </c>
      <c r="C28" s="402">
        <v>1625</v>
      </c>
      <c r="D28" s="403">
        <v>34238</v>
      </c>
      <c r="E28" s="403">
        <v>17351</v>
      </c>
      <c r="F28" s="403">
        <v>16887</v>
      </c>
      <c r="G28" s="402">
        <v>3223</v>
      </c>
      <c r="H28" s="424">
        <v>955</v>
      </c>
      <c r="I28" s="402">
        <v>2268</v>
      </c>
    </row>
    <row r="29" spans="1:11" s="401" customFormat="1" ht="36" customHeight="1">
      <c r="B29" s="525" t="s">
        <v>17</v>
      </c>
      <c r="C29" s="522"/>
      <c r="D29" s="520"/>
      <c r="E29" s="520"/>
      <c r="F29" s="520"/>
      <c r="G29" s="522"/>
      <c r="H29" s="527"/>
      <c r="I29" s="522"/>
    </row>
    <row r="30" spans="1:11" s="401" customFormat="1" ht="15" customHeight="1">
      <c r="A30" s="672" t="s">
        <v>50</v>
      </c>
      <c r="B30" s="424">
        <v>2</v>
      </c>
      <c r="C30" s="498">
        <v>7</v>
      </c>
      <c r="D30" s="496">
        <v>152</v>
      </c>
      <c r="E30" s="496">
        <v>84</v>
      </c>
      <c r="F30" s="496">
        <v>68</v>
      </c>
      <c r="G30" s="498">
        <v>8</v>
      </c>
      <c r="H30" s="501">
        <v>2</v>
      </c>
      <c r="I30" s="498">
        <v>6</v>
      </c>
    </row>
    <row r="31" spans="1:11" s="401" customFormat="1" ht="15" customHeight="1">
      <c r="A31" s="672" t="s">
        <v>51</v>
      </c>
      <c r="B31" s="424">
        <v>3</v>
      </c>
      <c r="C31" s="498">
        <v>12</v>
      </c>
      <c r="D31" s="496">
        <v>242</v>
      </c>
      <c r="E31" s="496">
        <v>117</v>
      </c>
      <c r="F31" s="496">
        <v>125</v>
      </c>
      <c r="G31" s="498">
        <v>12</v>
      </c>
      <c r="H31" s="501">
        <v>4</v>
      </c>
      <c r="I31" s="498">
        <v>8</v>
      </c>
    </row>
    <row r="32" spans="1:11" ht="15" customHeight="1">
      <c r="A32" s="672" t="s">
        <v>52</v>
      </c>
      <c r="B32" s="424">
        <v>5</v>
      </c>
      <c r="C32" s="498">
        <v>21</v>
      </c>
      <c r="D32" s="496">
        <v>396</v>
      </c>
      <c r="E32" s="496">
        <v>193</v>
      </c>
      <c r="F32" s="496">
        <v>203</v>
      </c>
      <c r="G32" s="498">
        <v>20</v>
      </c>
      <c r="H32" s="501">
        <v>6</v>
      </c>
      <c r="I32" s="498">
        <v>14</v>
      </c>
    </row>
    <row r="33" spans="1:9" ht="15" customHeight="1">
      <c r="A33" s="672" t="s">
        <v>53</v>
      </c>
      <c r="B33" s="424">
        <v>5</v>
      </c>
      <c r="C33" s="498">
        <v>24</v>
      </c>
      <c r="D33" s="496">
        <v>444</v>
      </c>
      <c r="E33" s="496">
        <v>217</v>
      </c>
      <c r="F33" s="496">
        <v>227</v>
      </c>
      <c r="G33" s="498">
        <v>23</v>
      </c>
      <c r="H33" s="501">
        <v>6</v>
      </c>
      <c r="I33" s="498">
        <v>17</v>
      </c>
    </row>
    <row r="34" spans="1:9" ht="15" customHeight="1">
      <c r="A34" s="672" t="s">
        <v>54</v>
      </c>
      <c r="B34" s="424">
        <v>9</v>
      </c>
      <c r="C34" s="498">
        <v>31</v>
      </c>
      <c r="D34" s="496">
        <v>568</v>
      </c>
      <c r="E34" s="496">
        <v>298</v>
      </c>
      <c r="F34" s="496">
        <v>270</v>
      </c>
      <c r="G34" s="498">
        <v>32</v>
      </c>
      <c r="H34" s="501">
        <v>6</v>
      </c>
      <c r="I34" s="498">
        <v>26</v>
      </c>
    </row>
    <row r="35" spans="1:9" ht="15" customHeight="1">
      <c r="A35" s="672" t="s">
        <v>55</v>
      </c>
      <c r="B35" s="428">
        <v>13</v>
      </c>
      <c r="C35" s="498">
        <v>45</v>
      </c>
      <c r="D35" s="414">
        <v>763</v>
      </c>
      <c r="E35" s="414">
        <v>418</v>
      </c>
      <c r="F35" s="414">
        <v>345</v>
      </c>
      <c r="G35" s="210">
        <v>51</v>
      </c>
      <c r="H35" s="211">
        <v>5</v>
      </c>
      <c r="I35" s="210">
        <v>46</v>
      </c>
    </row>
    <row r="36" spans="1:9" ht="15" customHeight="1">
      <c r="A36" s="672" t="s">
        <v>56</v>
      </c>
      <c r="B36" s="428">
        <v>18</v>
      </c>
      <c r="C36" s="498">
        <v>62</v>
      </c>
      <c r="D36" s="414">
        <v>1061</v>
      </c>
      <c r="E36" s="414">
        <v>551</v>
      </c>
      <c r="F36" s="414">
        <v>510</v>
      </c>
      <c r="G36" s="210">
        <v>71</v>
      </c>
      <c r="H36" s="211">
        <v>5</v>
      </c>
      <c r="I36" s="210">
        <v>66</v>
      </c>
    </row>
    <row r="37" spans="1:9" ht="15" customHeight="1">
      <c r="A37" s="672" t="s">
        <v>57</v>
      </c>
      <c r="B37" s="428">
        <v>22</v>
      </c>
      <c r="C37" s="498">
        <v>84</v>
      </c>
      <c r="D37" s="414">
        <v>1363</v>
      </c>
      <c r="E37" s="414">
        <v>731</v>
      </c>
      <c r="F37" s="414">
        <v>632</v>
      </c>
      <c r="G37" s="210">
        <v>93</v>
      </c>
      <c r="H37" s="211">
        <v>6</v>
      </c>
      <c r="I37" s="210">
        <v>87</v>
      </c>
    </row>
    <row r="38" spans="1:9" ht="15" customHeight="1">
      <c r="A38" s="672" t="s">
        <v>58</v>
      </c>
      <c r="B38" s="428">
        <v>27</v>
      </c>
      <c r="C38" s="498">
        <v>99</v>
      </c>
      <c r="D38" s="414">
        <v>1764</v>
      </c>
      <c r="E38" s="414">
        <v>933</v>
      </c>
      <c r="F38" s="414">
        <v>831</v>
      </c>
      <c r="G38" s="210">
        <v>122</v>
      </c>
      <c r="H38" s="211">
        <v>12</v>
      </c>
      <c r="I38" s="210">
        <v>110</v>
      </c>
    </row>
    <row r="39" spans="1:9" s="401" customFormat="1" ht="15" customHeight="1">
      <c r="A39" s="672" t="s">
        <v>276</v>
      </c>
      <c r="B39" s="428">
        <v>31</v>
      </c>
      <c r="C39" s="498">
        <v>126</v>
      </c>
      <c r="D39" s="414">
        <v>2266</v>
      </c>
      <c r="E39" s="414">
        <v>1204</v>
      </c>
      <c r="F39" s="414">
        <v>1062</v>
      </c>
      <c r="G39" s="210">
        <v>164</v>
      </c>
      <c r="H39" s="211">
        <v>15</v>
      </c>
      <c r="I39" s="210">
        <v>149</v>
      </c>
    </row>
    <row r="40" spans="1:9" s="401" customFormat="1" ht="15" customHeight="1">
      <c r="A40" s="672" t="s">
        <v>59</v>
      </c>
      <c r="B40" s="428">
        <v>38</v>
      </c>
      <c r="C40" s="498">
        <v>164</v>
      </c>
      <c r="D40" s="414">
        <v>2908</v>
      </c>
      <c r="E40" s="414">
        <v>1545</v>
      </c>
      <c r="F40" s="414">
        <v>1363</v>
      </c>
      <c r="G40" s="210">
        <v>198</v>
      </c>
      <c r="H40" s="211">
        <v>15</v>
      </c>
      <c r="I40" s="210">
        <v>183</v>
      </c>
    </row>
    <row r="41" spans="1:9" s="401" customFormat="1" ht="15" customHeight="1">
      <c r="A41" s="672" t="s">
        <v>60</v>
      </c>
      <c r="B41" s="428">
        <v>40</v>
      </c>
      <c r="C41" s="498">
        <v>196</v>
      </c>
      <c r="D41" s="414">
        <v>3587</v>
      </c>
      <c r="E41" s="414">
        <v>1884</v>
      </c>
      <c r="F41" s="414">
        <v>1703</v>
      </c>
      <c r="G41" s="210">
        <v>242</v>
      </c>
      <c r="H41" s="211">
        <v>19</v>
      </c>
      <c r="I41" s="210">
        <v>223</v>
      </c>
    </row>
    <row r="42" spans="1:9" s="401" customFormat="1" ht="15" customHeight="1">
      <c r="A42" s="672" t="s">
        <v>43</v>
      </c>
      <c r="B42" s="501">
        <v>49</v>
      </c>
      <c r="C42" s="498">
        <v>246</v>
      </c>
      <c r="D42" s="414">
        <v>4457</v>
      </c>
      <c r="E42" s="414">
        <v>2318</v>
      </c>
      <c r="F42" s="414">
        <v>2139</v>
      </c>
      <c r="G42" s="210">
        <v>313</v>
      </c>
      <c r="H42" s="211">
        <v>28</v>
      </c>
      <c r="I42" s="210">
        <v>285</v>
      </c>
    </row>
    <row r="43" spans="1:9" s="401" customFormat="1" ht="15" customHeight="1">
      <c r="A43" s="672" t="s">
        <v>44</v>
      </c>
      <c r="B43" s="501">
        <v>53</v>
      </c>
      <c r="C43" s="498">
        <v>281</v>
      </c>
      <c r="D43" s="414">
        <v>5315</v>
      </c>
      <c r="E43" s="414">
        <v>2761</v>
      </c>
      <c r="F43" s="414">
        <v>2554</v>
      </c>
      <c r="G43" s="210">
        <v>375</v>
      </c>
      <c r="H43" s="211">
        <v>37</v>
      </c>
      <c r="I43" s="210">
        <v>338</v>
      </c>
    </row>
    <row r="44" spans="1:9" s="401" customFormat="1" ht="15" customHeight="1">
      <c r="A44" s="672" t="s">
        <v>45</v>
      </c>
      <c r="B44" s="501">
        <v>57</v>
      </c>
      <c r="C44" s="498">
        <v>320</v>
      </c>
      <c r="D44" s="414">
        <v>6069</v>
      </c>
      <c r="E44" s="414">
        <v>3129</v>
      </c>
      <c r="F44" s="414">
        <v>2940</v>
      </c>
      <c r="G44" s="210">
        <v>420</v>
      </c>
      <c r="H44" s="211">
        <v>45</v>
      </c>
      <c r="I44" s="210">
        <v>375</v>
      </c>
    </row>
    <row r="45" spans="1:9" s="401" customFormat="1" ht="15" customHeight="1">
      <c r="A45" s="672" t="s">
        <v>46</v>
      </c>
      <c r="B45" s="211">
        <v>66</v>
      </c>
      <c r="C45" s="498">
        <v>350</v>
      </c>
      <c r="D45" s="414">
        <v>6825</v>
      </c>
      <c r="E45" s="414">
        <v>3518</v>
      </c>
      <c r="F45" s="414">
        <v>3307</v>
      </c>
      <c r="G45" s="210">
        <v>471</v>
      </c>
      <c r="H45" s="211">
        <v>54</v>
      </c>
      <c r="I45" s="210">
        <v>417</v>
      </c>
    </row>
    <row r="46" spans="1:9" s="401" customFormat="1" ht="15" customHeight="1">
      <c r="A46" s="672" t="s">
        <v>162</v>
      </c>
      <c r="B46" s="211">
        <v>67</v>
      </c>
      <c r="C46" s="331">
        <v>380</v>
      </c>
      <c r="D46" s="496">
        <v>7382</v>
      </c>
      <c r="E46" s="414">
        <v>3827</v>
      </c>
      <c r="F46" s="414">
        <v>3555</v>
      </c>
      <c r="G46" s="210">
        <v>522</v>
      </c>
      <c r="H46" s="211">
        <v>56</v>
      </c>
      <c r="I46" s="210">
        <v>466</v>
      </c>
    </row>
    <row r="47" spans="1:9" ht="15" customHeight="1">
      <c r="A47" s="672" t="s">
        <v>94</v>
      </c>
      <c r="B47" s="211">
        <v>70</v>
      </c>
      <c r="C47" s="331">
        <v>393</v>
      </c>
      <c r="D47" s="496">
        <v>7769</v>
      </c>
      <c r="E47" s="414">
        <v>4016</v>
      </c>
      <c r="F47" s="414">
        <v>3753</v>
      </c>
      <c r="G47" s="210">
        <v>536</v>
      </c>
      <c r="H47" s="211">
        <v>59</v>
      </c>
      <c r="I47" s="210">
        <v>477</v>
      </c>
    </row>
    <row r="48" spans="1:9" ht="15" customHeight="1">
      <c r="A48" s="672" t="s">
        <v>97</v>
      </c>
      <c r="B48" s="211">
        <v>74</v>
      </c>
      <c r="C48" s="331">
        <v>416</v>
      </c>
      <c r="D48" s="496">
        <v>8217</v>
      </c>
      <c r="E48" s="414">
        <v>4181</v>
      </c>
      <c r="F48" s="414">
        <v>4036</v>
      </c>
      <c r="G48" s="210">
        <v>564</v>
      </c>
      <c r="H48" s="211">
        <v>79</v>
      </c>
      <c r="I48" s="210">
        <v>485</v>
      </c>
    </row>
    <row r="49" spans="1:9" ht="15" customHeight="1">
      <c r="A49" s="672" t="s">
        <v>126</v>
      </c>
      <c r="B49" s="211">
        <v>74</v>
      </c>
      <c r="C49" s="331">
        <v>430</v>
      </c>
      <c r="D49" s="496">
        <v>8473</v>
      </c>
      <c r="E49" s="414">
        <v>4330</v>
      </c>
      <c r="F49" s="414">
        <v>4143</v>
      </c>
      <c r="G49" s="210">
        <v>579</v>
      </c>
      <c r="H49" s="211">
        <v>76</v>
      </c>
      <c r="I49" s="210">
        <v>503</v>
      </c>
    </row>
    <row r="50" spans="1:9" s="294" customFormat="1" ht="15" customHeight="1">
      <c r="A50" s="673" t="s">
        <v>158</v>
      </c>
      <c r="B50" s="211">
        <v>76</v>
      </c>
      <c r="C50" s="331">
        <v>445</v>
      </c>
      <c r="D50" s="418">
        <v>8730</v>
      </c>
      <c r="E50" s="414">
        <v>4403</v>
      </c>
      <c r="F50" s="414">
        <v>4327</v>
      </c>
      <c r="G50" s="210">
        <v>623</v>
      </c>
      <c r="H50" s="211">
        <v>84</v>
      </c>
      <c r="I50" s="210">
        <v>539</v>
      </c>
    </row>
    <row r="51" spans="1:9" ht="15" customHeight="1">
      <c r="A51" s="673" t="s">
        <v>238</v>
      </c>
      <c r="B51" s="424">
        <v>78</v>
      </c>
      <c r="C51" s="402">
        <v>456</v>
      </c>
      <c r="D51" s="403">
        <v>9092</v>
      </c>
      <c r="E51" s="403">
        <v>4557</v>
      </c>
      <c r="F51" s="403">
        <v>4535</v>
      </c>
      <c r="G51" s="402">
        <v>652</v>
      </c>
      <c r="H51" s="424">
        <v>92</v>
      </c>
      <c r="I51" s="402">
        <v>560</v>
      </c>
    </row>
    <row r="52" spans="1:9" ht="15" customHeight="1">
      <c r="A52" s="673" t="s">
        <v>249</v>
      </c>
      <c r="B52" s="424">
        <v>79</v>
      </c>
      <c r="C52" s="402">
        <v>461</v>
      </c>
      <c r="D52" s="403">
        <v>9269</v>
      </c>
      <c r="E52" s="403">
        <v>4713</v>
      </c>
      <c r="F52" s="403">
        <v>4556</v>
      </c>
      <c r="G52" s="402">
        <v>669</v>
      </c>
      <c r="H52" s="424">
        <v>93</v>
      </c>
      <c r="I52" s="402">
        <v>576</v>
      </c>
    </row>
    <row r="53" spans="1:9" ht="15" customHeight="1">
      <c r="A53" s="673" t="s">
        <v>306</v>
      </c>
      <c r="B53" s="424">
        <v>80</v>
      </c>
      <c r="C53" s="402">
        <v>468</v>
      </c>
      <c r="D53" s="403">
        <v>9525</v>
      </c>
      <c r="E53" s="403">
        <v>4798</v>
      </c>
      <c r="F53" s="403">
        <v>4727</v>
      </c>
      <c r="G53" s="402">
        <v>697</v>
      </c>
      <c r="H53" s="424">
        <v>96</v>
      </c>
      <c r="I53" s="402">
        <v>601</v>
      </c>
    </row>
    <row r="54" spans="1:9" ht="30" customHeight="1">
      <c r="A54" s="401"/>
      <c r="B54" s="525" t="s">
        <v>248</v>
      </c>
      <c r="C54" s="518"/>
      <c r="D54" s="516"/>
      <c r="E54" s="516"/>
      <c r="F54" s="516"/>
      <c r="G54" s="518"/>
      <c r="H54" s="528"/>
      <c r="I54" s="518"/>
    </row>
    <row r="55" spans="1:9" s="401" customFormat="1" ht="15" customHeight="1">
      <c r="A55" s="672" t="s">
        <v>32</v>
      </c>
      <c r="B55" s="424">
        <v>1</v>
      </c>
      <c r="C55" s="498">
        <v>4</v>
      </c>
      <c r="D55" s="496">
        <v>81</v>
      </c>
      <c r="E55" s="496">
        <v>57</v>
      </c>
      <c r="F55" s="496">
        <v>24</v>
      </c>
      <c r="G55" s="498">
        <v>4</v>
      </c>
      <c r="H55" s="501">
        <v>0</v>
      </c>
      <c r="I55" s="498">
        <v>4</v>
      </c>
    </row>
    <row r="56" spans="1:9" s="401" customFormat="1" ht="15" customHeight="1">
      <c r="A56" s="672" t="s">
        <v>33</v>
      </c>
      <c r="B56" s="424">
        <v>2</v>
      </c>
      <c r="C56" s="498">
        <v>25</v>
      </c>
      <c r="D56" s="496">
        <v>565</v>
      </c>
      <c r="E56" s="496">
        <v>316</v>
      </c>
      <c r="F56" s="496">
        <v>249</v>
      </c>
      <c r="G56" s="498">
        <v>36</v>
      </c>
      <c r="H56" s="501">
        <v>13</v>
      </c>
      <c r="I56" s="498">
        <v>23</v>
      </c>
    </row>
    <row r="57" spans="1:9" s="401" customFormat="1" ht="15" customHeight="1">
      <c r="A57" s="672" t="s">
        <v>34</v>
      </c>
      <c r="B57" s="424">
        <v>2</v>
      </c>
      <c r="C57" s="498">
        <v>7</v>
      </c>
      <c r="D57" s="496">
        <v>181</v>
      </c>
      <c r="E57" s="496">
        <v>115</v>
      </c>
      <c r="F57" s="496">
        <v>66</v>
      </c>
      <c r="G57" s="498">
        <v>8</v>
      </c>
      <c r="H57" s="501">
        <v>3</v>
      </c>
      <c r="I57" s="498">
        <v>5</v>
      </c>
    </row>
    <row r="58" spans="1:9" s="401" customFormat="1" ht="15" customHeight="1">
      <c r="A58" s="672" t="s">
        <v>35</v>
      </c>
      <c r="B58" s="424">
        <v>2</v>
      </c>
      <c r="C58" s="498">
        <v>10</v>
      </c>
      <c r="D58" s="496">
        <v>233</v>
      </c>
      <c r="E58" s="496">
        <v>146</v>
      </c>
      <c r="F58" s="496">
        <v>87</v>
      </c>
      <c r="G58" s="498">
        <v>12</v>
      </c>
      <c r="H58" s="501">
        <v>3</v>
      </c>
      <c r="I58" s="498">
        <v>9</v>
      </c>
    </row>
    <row r="59" spans="1:9" s="401" customFormat="1" ht="15" customHeight="1">
      <c r="A59" s="672" t="s">
        <v>36</v>
      </c>
      <c r="B59" s="424">
        <v>4</v>
      </c>
      <c r="C59" s="498">
        <v>27</v>
      </c>
      <c r="D59" s="496">
        <v>604</v>
      </c>
      <c r="E59" s="496">
        <v>362</v>
      </c>
      <c r="F59" s="496">
        <v>242</v>
      </c>
      <c r="G59" s="498">
        <v>43</v>
      </c>
      <c r="H59" s="501">
        <v>14</v>
      </c>
      <c r="I59" s="498">
        <v>29</v>
      </c>
    </row>
    <row r="60" spans="1:9" ht="15" customHeight="1">
      <c r="A60" s="672" t="s">
        <v>37</v>
      </c>
      <c r="B60" s="428">
        <v>5</v>
      </c>
      <c r="C60" s="498">
        <v>36</v>
      </c>
      <c r="D60" s="414">
        <v>751</v>
      </c>
      <c r="E60" s="414">
        <v>436</v>
      </c>
      <c r="F60" s="414">
        <v>315</v>
      </c>
      <c r="G60" s="210">
        <v>57</v>
      </c>
      <c r="H60" s="211">
        <v>18</v>
      </c>
      <c r="I60" s="210">
        <v>39</v>
      </c>
    </row>
    <row r="61" spans="1:9" ht="15" customHeight="1">
      <c r="A61" s="672" t="s">
        <v>38</v>
      </c>
      <c r="B61" s="428">
        <v>6</v>
      </c>
      <c r="C61" s="498">
        <v>41</v>
      </c>
      <c r="D61" s="414">
        <v>889</v>
      </c>
      <c r="E61" s="414">
        <v>494</v>
      </c>
      <c r="F61" s="414">
        <v>395</v>
      </c>
      <c r="G61" s="210">
        <v>63</v>
      </c>
      <c r="H61" s="211">
        <v>16</v>
      </c>
      <c r="I61" s="210">
        <v>47</v>
      </c>
    </row>
    <row r="62" spans="1:9" ht="15" customHeight="1">
      <c r="A62" s="672" t="s">
        <v>29</v>
      </c>
      <c r="B62" s="428">
        <v>7</v>
      </c>
      <c r="C62" s="498">
        <v>52</v>
      </c>
      <c r="D62" s="414">
        <v>1082</v>
      </c>
      <c r="E62" s="414">
        <v>590</v>
      </c>
      <c r="F62" s="414">
        <v>492</v>
      </c>
      <c r="G62" s="210">
        <v>79</v>
      </c>
      <c r="H62" s="211">
        <v>20</v>
      </c>
      <c r="I62" s="210">
        <v>59</v>
      </c>
    </row>
    <row r="63" spans="1:9" ht="15" customHeight="1">
      <c r="A63" s="672" t="s">
        <v>39</v>
      </c>
      <c r="B63" s="428">
        <v>8</v>
      </c>
      <c r="C63" s="498">
        <v>61</v>
      </c>
      <c r="D63" s="414">
        <v>1228</v>
      </c>
      <c r="E63" s="414">
        <v>659</v>
      </c>
      <c r="F63" s="414">
        <v>569</v>
      </c>
      <c r="G63" s="210">
        <v>85</v>
      </c>
      <c r="H63" s="211">
        <v>24</v>
      </c>
      <c r="I63" s="210">
        <v>61</v>
      </c>
    </row>
    <row r="64" spans="1:9" ht="15" customHeight="1">
      <c r="A64" s="672" t="s">
        <v>40</v>
      </c>
      <c r="B64" s="428">
        <v>8</v>
      </c>
      <c r="C64" s="498">
        <v>66</v>
      </c>
      <c r="D64" s="414">
        <v>1391</v>
      </c>
      <c r="E64" s="414">
        <v>744</v>
      </c>
      <c r="F64" s="414">
        <v>647</v>
      </c>
      <c r="G64" s="210">
        <v>99</v>
      </c>
      <c r="H64" s="211">
        <v>27</v>
      </c>
      <c r="I64" s="210">
        <v>72</v>
      </c>
    </row>
    <row r="65" spans="1:9" ht="15" customHeight="1">
      <c r="A65" s="672" t="s">
        <v>41</v>
      </c>
      <c r="B65" s="428">
        <v>10</v>
      </c>
      <c r="C65" s="498">
        <v>82</v>
      </c>
      <c r="D65" s="414">
        <v>1683</v>
      </c>
      <c r="E65" s="414">
        <v>902</v>
      </c>
      <c r="F65" s="414">
        <v>781</v>
      </c>
      <c r="G65" s="210">
        <v>121</v>
      </c>
      <c r="H65" s="211">
        <v>36</v>
      </c>
      <c r="I65" s="210">
        <v>85</v>
      </c>
    </row>
    <row r="66" spans="1:9" ht="15" customHeight="1">
      <c r="A66" s="672" t="s">
        <v>42</v>
      </c>
      <c r="B66" s="428">
        <v>10</v>
      </c>
      <c r="C66" s="498">
        <v>91</v>
      </c>
      <c r="D66" s="414">
        <v>1873</v>
      </c>
      <c r="E66" s="414">
        <v>1006</v>
      </c>
      <c r="F66" s="414">
        <v>867</v>
      </c>
      <c r="G66" s="210">
        <v>139</v>
      </c>
      <c r="H66" s="211">
        <v>38</v>
      </c>
      <c r="I66" s="210">
        <v>101</v>
      </c>
    </row>
    <row r="67" spans="1:9" s="401" customFormat="1" ht="15" customHeight="1">
      <c r="A67" s="672" t="s">
        <v>43</v>
      </c>
      <c r="B67" s="501">
        <v>13</v>
      </c>
      <c r="C67" s="498">
        <v>100</v>
      </c>
      <c r="D67" s="414">
        <v>2092</v>
      </c>
      <c r="E67" s="414">
        <v>1112</v>
      </c>
      <c r="F67" s="414">
        <v>980</v>
      </c>
      <c r="G67" s="210">
        <v>156</v>
      </c>
      <c r="H67" s="211">
        <v>40</v>
      </c>
      <c r="I67" s="210">
        <v>116</v>
      </c>
    </row>
    <row r="68" spans="1:9" s="401" customFormat="1" ht="15" customHeight="1">
      <c r="A68" s="672" t="s">
        <v>44</v>
      </c>
      <c r="B68" s="501">
        <v>22</v>
      </c>
      <c r="C68" s="498">
        <v>118</v>
      </c>
      <c r="D68" s="414">
        <v>2521</v>
      </c>
      <c r="E68" s="414">
        <v>1311</v>
      </c>
      <c r="F68" s="414">
        <v>1210</v>
      </c>
      <c r="G68" s="210">
        <v>196</v>
      </c>
      <c r="H68" s="211">
        <v>60</v>
      </c>
      <c r="I68" s="210">
        <v>136</v>
      </c>
    </row>
    <row r="69" spans="1:9" s="401" customFormat="1" ht="15" customHeight="1">
      <c r="A69" s="672" t="s">
        <v>45</v>
      </c>
      <c r="B69" s="501">
        <v>27</v>
      </c>
      <c r="C69" s="498">
        <v>145</v>
      </c>
      <c r="D69" s="414">
        <v>2994</v>
      </c>
      <c r="E69" s="414">
        <v>1550</v>
      </c>
      <c r="F69" s="414">
        <v>1444</v>
      </c>
      <c r="G69" s="210">
        <v>231</v>
      </c>
      <c r="H69" s="211">
        <v>71</v>
      </c>
      <c r="I69" s="210">
        <v>160</v>
      </c>
    </row>
    <row r="70" spans="1:9" s="401" customFormat="1" ht="15" customHeight="1">
      <c r="A70" s="672" t="s">
        <v>46</v>
      </c>
      <c r="B70" s="211">
        <v>40</v>
      </c>
      <c r="C70" s="498">
        <v>185</v>
      </c>
      <c r="D70" s="414">
        <v>3698</v>
      </c>
      <c r="E70" s="414">
        <v>1930</v>
      </c>
      <c r="F70" s="414">
        <v>1768</v>
      </c>
      <c r="G70" s="210">
        <v>305</v>
      </c>
      <c r="H70" s="211">
        <v>94</v>
      </c>
      <c r="I70" s="210">
        <v>211</v>
      </c>
    </row>
    <row r="71" spans="1:9" s="401" customFormat="1" ht="15" customHeight="1">
      <c r="A71" s="672" t="s">
        <v>162</v>
      </c>
      <c r="B71" s="211">
        <v>43</v>
      </c>
      <c r="C71" s="498">
        <v>229</v>
      </c>
      <c r="D71" s="414">
        <v>4629</v>
      </c>
      <c r="E71" s="414">
        <v>2448</v>
      </c>
      <c r="F71" s="414">
        <v>2181</v>
      </c>
      <c r="G71" s="210">
        <v>353</v>
      </c>
      <c r="H71" s="211">
        <v>106</v>
      </c>
      <c r="I71" s="210">
        <v>247</v>
      </c>
    </row>
    <row r="72" spans="1:9" s="401" customFormat="1" ht="15" customHeight="1">
      <c r="A72" s="672" t="s">
        <v>94</v>
      </c>
      <c r="B72" s="211">
        <v>51</v>
      </c>
      <c r="C72" s="498">
        <v>282</v>
      </c>
      <c r="D72" s="414">
        <v>5632</v>
      </c>
      <c r="E72" s="414">
        <v>2966</v>
      </c>
      <c r="F72" s="414">
        <v>2666</v>
      </c>
      <c r="G72" s="210">
        <v>444</v>
      </c>
      <c r="H72" s="211">
        <v>143</v>
      </c>
      <c r="I72" s="210">
        <v>301</v>
      </c>
    </row>
    <row r="73" spans="1:9" s="401" customFormat="1" ht="15" customHeight="1">
      <c r="A73" s="672" t="s">
        <v>97</v>
      </c>
      <c r="B73" s="211">
        <v>59</v>
      </c>
      <c r="C73" s="498">
        <v>339</v>
      </c>
      <c r="D73" s="414">
        <v>6750</v>
      </c>
      <c r="E73" s="414">
        <v>3559</v>
      </c>
      <c r="F73" s="414">
        <v>3191</v>
      </c>
      <c r="G73" s="210">
        <v>553</v>
      </c>
      <c r="H73" s="211">
        <v>172</v>
      </c>
      <c r="I73" s="210">
        <v>381</v>
      </c>
    </row>
    <row r="74" spans="1:9" s="401" customFormat="1" ht="15" customHeight="1">
      <c r="A74" s="672" t="s">
        <v>126</v>
      </c>
      <c r="B74" s="211">
        <v>58</v>
      </c>
      <c r="C74" s="498">
        <v>385</v>
      </c>
      <c r="D74" s="414">
        <v>7714</v>
      </c>
      <c r="E74" s="414">
        <v>4054</v>
      </c>
      <c r="F74" s="414">
        <v>3660</v>
      </c>
      <c r="G74" s="210">
        <v>626</v>
      </c>
      <c r="H74" s="211">
        <v>216</v>
      </c>
      <c r="I74" s="210">
        <v>410</v>
      </c>
    </row>
    <row r="75" spans="1:9" ht="15" customHeight="1">
      <c r="A75" s="673" t="s">
        <v>158</v>
      </c>
      <c r="B75" s="211">
        <v>58</v>
      </c>
      <c r="C75" s="331">
        <v>428</v>
      </c>
      <c r="D75" s="414">
        <v>8571</v>
      </c>
      <c r="E75" s="414">
        <v>4498</v>
      </c>
      <c r="F75" s="414">
        <v>4073</v>
      </c>
      <c r="G75" s="210">
        <v>752</v>
      </c>
      <c r="H75" s="211">
        <v>264</v>
      </c>
      <c r="I75" s="210">
        <v>488</v>
      </c>
    </row>
    <row r="76" spans="1:9" ht="15" customHeight="1">
      <c r="A76" s="673" t="s">
        <v>238</v>
      </c>
      <c r="B76" s="424">
        <v>58</v>
      </c>
      <c r="C76" s="402">
        <v>458</v>
      </c>
      <c r="D76" s="403">
        <v>9242</v>
      </c>
      <c r="E76" s="403">
        <v>4915</v>
      </c>
      <c r="F76" s="403">
        <v>4327</v>
      </c>
      <c r="G76" s="402">
        <v>857</v>
      </c>
      <c r="H76" s="424">
        <v>293</v>
      </c>
      <c r="I76" s="402">
        <v>564</v>
      </c>
    </row>
    <row r="77" spans="1:9" ht="15" customHeight="1">
      <c r="A77" s="673" t="s">
        <v>249</v>
      </c>
      <c r="B77" s="424">
        <v>58</v>
      </c>
      <c r="C77" s="402">
        <v>476</v>
      </c>
      <c r="D77" s="403">
        <v>9793</v>
      </c>
      <c r="E77" s="403">
        <v>5144</v>
      </c>
      <c r="F77" s="403">
        <v>4649</v>
      </c>
      <c r="G77" s="402">
        <v>946</v>
      </c>
      <c r="H77" s="424">
        <v>335</v>
      </c>
      <c r="I77" s="402">
        <v>611</v>
      </c>
    </row>
    <row r="78" spans="1:9" ht="15" customHeight="1">
      <c r="A78" s="673" t="s">
        <v>306</v>
      </c>
      <c r="B78" s="424">
        <v>61</v>
      </c>
      <c r="C78" s="402">
        <v>503</v>
      </c>
      <c r="D78" s="403">
        <v>10328</v>
      </c>
      <c r="E78" s="403">
        <v>5471</v>
      </c>
      <c r="F78" s="403">
        <v>4857</v>
      </c>
      <c r="G78" s="402">
        <v>970</v>
      </c>
      <c r="H78" s="424">
        <v>350</v>
      </c>
      <c r="I78" s="402">
        <v>620</v>
      </c>
    </row>
    <row r="79" spans="1:9" s="401" customFormat="1" ht="36" customHeight="1">
      <c r="B79" s="529" t="s">
        <v>184</v>
      </c>
      <c r="C79" s="518"/>
      <c r="D79" s="516"/>
      <c r="E79" s="516"/>
      <c r="F79" s="516"/>
      <c r="G79" s="518"/>
      <c r="H79" s="528"/>
      <c r="I79" s="518"/>
    </row>
    <row r="80" spans="1:9" s="401" customFormat="1" ht="15" customHeight="1">
      <c r="A80" s="672" t="s">
        <v>32</v>
      </c>
      <c r="B80" s="424">
        <v>3</v>
      </c>
      <c r="C80" s="498">
        <v>33</v>
      </c>
      <c r="D80" s="496">
        <v>955</v>
      </c>
      <c r="E80" s="496">
        <v>416</v>
      </c>
      <c r="F80" s="496">
        <v>539</v>
      </c>
      <c r="G80" s="498">
        <v>63</v>
      </c>
      <c r="H80" s="501">
        <v>33</v>
      </c>
      <c r="I80" s="498">
        <v>30</v>
      </c>
    </row>
    <row r="81" spans="1:9" s="401" customFormat="1" ht="15" customHeight="1">
      <c r="A81" s="672" t="s">
        <v>33</v>
      </c>
      <c r="B81" s="424">
        <v>3</v>
      </c>
      <c r="C81" s="498">
        <v>41</v>
      </c>
      <c r="D81" s="496">
        <v>1265</v>
      </c>
      <c r="E81" s="496">
        <v>569</v>
      </c>
      <c r="F81" s="496">
        <v>696</v>
      </c>
      <c r="G81" s="498">
        <v>87</v>
      </c>
      <c r="H81" s="501">
        <v>40</v>
      </c>
      <c r="I81" s="498">
        <v>47</v>
      </c>
    </row>
    <row r="82" spans="1:9" s="401" customFormat="1" ht="15" customHeight="1">
      <c r="A82" s="672" t="s">
        <v>34</v>
      </c>
      <c r="B82" s="424">
        <v>5</v>
      </c>
      <c r="C82" s="498">
        <v>66</v>
      </c>
      <c r="D82" s="496">
        <v>1813</v>
      </c>
      <c r="E82" s="496">
        <v>810</v>
      </c>
      <c r="F82" s="496">
        <v>1003</v>
      </c>
      <c r="G82" s="498">
        <v>115</v>
      </c>
      <c r="H82" s="501">
        <v>56</v>
      </c>
      <c r="I82" s="498">
        <v>59</v>
      </c>
    </row>
    <row r="83" spans="1:9" s="401" customFormat="1" ht="15" customHeight="1">
      <c r="A83" s="672" t="s">
        <v>35</v>
      </c>
      <c r="B83" s="424">
        <v>5</v>
      </c>
      <c r="C83" s="498">
        <v>78</v>
      </c>
      <c r="D83" s="496">
        <v>2282</v>
      </c>
      <c r="E83" s="496">
        <v>1020</v>
      </c>
      <c r="F83" s="496">
        <v>1262</v>
      </c>
      <c r="G83" s="498">
        <v>148</v>
      </c>
      <c r="H83" s="501">
        <v>72</v>
      </c>
      <c r="I83" s="498">
        <v>76</v>
      </c>
    </row>
    <row r="84" spans="1:9" s="401" customFormat="1" ht="15" customHeight="1">
      <c r="A84" s="672" t="s">
        <v>36</v>
      </c>
      <c r="B84" s="424">
        <v>5</v>
      </c>
      <c r="C84" s="498">
        <v>81</v>
      </c>
      <c r="D84" s="496">
        <v>2602</v>
      </c>
      <c r="E84" s="496">
        <v>1133</v>
      </c>
      <c r="F84" s="496">
        <v>1469</v>
      </c>
      <c r="G84" s="498">
        <v>168</v>
      </c>
      <c r="H84" s="501">
        <v>79</v>
      </c>
      <c r="I84" s="498">
        <v>89</v>
      </c>
    </row>
    <row r="85" spans="1:9" ht="15" customHeight="1">
      <c r="A85" s="672" t="s">
        <v>37</v>
      </c>
      <c r="B85" s="428">
        <v>5</v>
      </c>
      <c r="C85" s="498">
        <v>88</v>
      </c>
      <c r="D85" s="414">
        <v>2925</v>
      </c>
      <c r="E85" s="414">
        <v>1294</v>
      </c>
      <c r="F85" s="414">
        <v>1631</v>
      </c>
      <c r="G85" s="210">
        <v>191</v>
      </c>
      <c r="H85" s="211">
        <v>89</v>
      </c>
      <c r="I85" s="210">
        <v>102</v>
      </c>
    </row>
    <row r="86" spans="1:9" ht="15" customHeight="1">
      <c r="A86" s="672" t="s">
        <v>38</v>
      </c>
      <c r="B86" s="428">
        <v>5</v>
      </c>
      <c r="C86" s="498">
        <v>98</v>
      </c>
      <c r="D86" s="414">
        <v>3014</v>
      </c>
      <c r="E86" s="414">
        <v>1342</v>
      </c>
      <c r="F86" s="414">
        <v>1672</v>
      </c>
      <c r="G86" s="210">
        <v>207</v>
      </c>
      <c r="H86" s="211">
        <v>98</v>
      </c>
      <c r="I86" s="210">
        <v>109</v>
      </c>
    </row>
    <row r="87" spans="1:9" ht="15" customHeight="1">
      <c r="A87" s="672" t="s">
        <v>29</v>
      </c>
      <c r="B87" s="428">
        <v>7</v>
      </c>
      <c r="C87" s="498">
        <v>110</v>
      </c>
      <c r="D87" s="414">
        <v>3336</v>
      </c>
      <c r="E87" s="414">
        <v>1528</v>
      </c>
      <c r="F87" s="414">
        <v>1808</v>
      </c>
      <c r="G87" s="210">
        <v>233</v>
      </c>
      <c r="H87" s="211">
        <v>110</v>
      </c>
      <c r="I87" s="210">
        <v>123</v>
      </c>
    </row>
    <row r="88" spans="1:9" ht="15" customHeight="1">
      <c r="A88" s="672" t="s">
        <v>39</v>
      </c>
      <c r="B88" s="428">
        <v>8</v>
      </c>
      <c r="C88" s="498">
        <v>121</v>
      </c>
      <c r="D88" s="414">
        <v>3646</v>
      </c>
      <c r="E88" s="414">
        <v>1683</v>
      </c>
      <c r="F88" s="414">
        <v>1963</v>
      </c>
      <c r="G88" s="210">
        <v>259</v>
      </c>
      <c r="H88" s="211">
        <v>115</v>
      </c>
      <c r="I88" s="210">
        <v>144</v>
      </c>
    </row>
    <row r="89" spans="1:9" ht="15" customHeight="1">
      <c r="A89" s="672" t="s">
        <v>40</v>
      </c>
      <c r="B89" s="211">
        <v>9</v>
      </c>
      <c r="C89" s="210">
        <v>132</v>
      </c>
      <c r="D89" s="414">
        <v>3926</v>
      </c>
      <c r="E89" s="414">
        <v>1827</v>
      </c>
      <c r="F89" s="414">
        <v>2099</v>
      </c>
      <c r="G89" s="210">
        <v>280</v>
      </c>
      <c r="H89" s="211">
        <v>127</v>
      </c>
      <c r="I89" s="210">
        <v>153</v>
      </c>
    </row>
    <row r="90" spans="1:9" ht="15" customHeight="1">
      <c r="A90" s="672" t="s">
        <v>41</v>
      </c>
      <c r="B90" s="211">
        <v>9</v>
      </c>
      <c r="C90" s="210">
        <v>139</v>
      </c>
      <c r="D90" s="414">
        <v>4189</v>
      </c>
      <c r="E90" s="414">
        <v>1949</v>
      </c>
      <c r="F90" s="414">
        <v>2240</v>
      </c>
      <c r="G90" s="210">
        <v>312</v>
      </c>
      <c r="H90" s="211">
        <v>137</v>
      </c>
      <c r="I90" s="210">
        <v>175</v>
      </c>
    </row>
    <row r="91" spans="1:9" ht="15" customHeight="1">
      <c r="A91" s="672" t="s">
        <v>42</v>
      </c>
      <c r="B91" s="211">
        <v>10</v>
      </c>
      <c r="C91" s="210">
        <v>142</v>
      </c>
      <c r="D91" s="414">
        <v>4359</v>
      </c>
      <c r="E91" s="414">
        <v>2032</v>
      </c>
      <c r="F91" s="414">
        <v>2327</v>
      </c>
      <c r="G91" s="210">
        <v>334</v>
      </c>
      <c r="H91" s="211">
        <v>147</v>
      </c>
      <c r="I91" s="210">
        <v>187</v>
      </c>
    </row>
    <row r="92" spans="1:9" s="401" customFormat="1" ht="15" customHeight="1">
      <c r="A92" s="672" t="s">
        <v>43</v>
      </c>
      <c r="B92" s="501">
        <v>10</v>
      </c>
      <c r="C92" s="498">
        <v>151</v>
      </c>
      <c r="D92" s="414">
        <v>4687</v>
      </c>
      <c r="E92" s="414">
        <v>2194</v>
      </c>
      <c r="F92" s="414">
        <v>2493</v>
      </c>
      <c r="G92" s="210">
        <v>379</v>
      </c>
      <c r="H92" s="211">
        <v>162</v>
      </c>
      <c r="I92" s="210">
        <v>217</v>
      </c>
    </row>
    <row r="93" spans="1:9" s="401" customFormat="1" ht="15" customHeight="1">
      <c r="A93" s="672" t="s">
        <v>44</v>
      </c>
      <c r="B93" s="501">
        <v>14</v>
      </c>
      <c r="C93" s="498">
        <v>167</v>
      </c>
      <c r="D93" s="414">
        <v>5101</v>
      </c>
      <c r="E93" s="414">
        <v>2403</v>
      </c>
      <c r="F93" s="414">
        <v>2698</v>
      </c>
      <c r="G93" s="210">
        <v>403</v>
      </c>
      <c r="H93" s="211">
        <v>164</v>
      </c>
      <c r="I93" s="210">
        <v>239</v>
      </c>
    </row>
    <row r="94" spans="1:9" s="401" customFormat="1" ht="15" customHeight="1">
      <c r="A94" s="672" t="s">
        <v>45</v>
      </c>
      <c r="B94" s="501">
        <v>16</v>
      </c>
      <c r="C94" s="498">
        <v>188</v>
      </c>
      <c r="D94" s="414">
        <v>5614</v>
      </c>
      <c r="E94" s="414">
        <v>2678</v>
      </c>
      <c r="F94" s="414">
        <v>2936</v>
      </c>
      <c r="G94" s="210">
        <v>439</v>
      </c>
      <c r="H94" s="211">
        <v>178</v>
      </c>
      <c r="I94" s="210">
        <v>261</v>
      </c>
    </row>
    <row r="95" spans="1:9" s="401" customFormat="1" ht="15" customHeight="1">
      <c r="A95" s="672" t="s">
        <v>46</v>
      </c>
      <c r="B95" s="211">
        <v>20</v>
      </c>
      <c r="C95" s="498">
        <v>204</v>
      </c>
      <c r="D95" s="414">
        <v>6084</v>
      </c>
      <c r="E95" s="414">
        <v>2897</v>
      </c>
      <c r="F95" s="414">
        <v>3187</v>
      </c>
      <c r="G95" s="210">
        <v>479</v>
      </c>
      <c r="H95" s="211">
        <v>187</v>
      </c>
      <c r="I95" s="210">
        <v>292</v>
      </c>
    </row>
    <row r="96" spans="1:9" s="401" customFormat="1" ht="15" customHeight="1">
      <c r="A96" s="672" t="s">
        <v>162</v>
      </c>
      <c r="B96" s="211">
        <v>24</v>
      </c>
      <c r="C96" s="498">
        <v>234</v>
      </c>
      <c r="D96" s="414">
        <v>6655</v>
      </c>
      <c r="E96" s="414">
        <v>3221</v>
      </c>
      <c r="F96" s="414">
        <v>3434</v>
      </c>
      <c r="G96" s="495">
        <v>555</v>
      </c>
      <c r="H96" s="211">
        <v>210</v>
      </c>
      <c r="I96" s="210">
        <v>345</v>
      </c>
    </row>
    <row r="97" spans="1:9" s="401" customFormat="1" ht="15" customHeight="1">
      <c r="A97" s="672" t="s">
        <v>94</v>
      </c>
      <c r="B97" s="211">
        <v>27</v>
      </c>
      <c r="C97" s="498">
        <v>267</v>
      </c>
      <c r="D97" s="414">
        <v>7177</v>
      </c>
      <c r="E97" s="414">
        <v>3493</v>
      </c>
      <c r="F97" s="414">
        <v>3684</v>
      </c>
      <c r="G97" s="495">
        <v>649</v>
      </c>
      <c r="H97" s="211">
        <v>237</v>
      </c>
      <c r="I97" s="210">
        <v>412</v>
      </c>
    </row>
    <row r="98" spans="1:9" s="401" customFormat="1" ht="15" customHeight="1">
      <c r="A98" s="672" t="s">
        <v>97</v>
      </c>
      <c r="B98" s="211">
        <v>30</v>
      </c>
      <c r="C98" s="498">
        <v>299</v>
      </c>
      <c r="D98" s="414">
        <v>7957</v>
      </c>
      <c r="E98" s="414">
        <v>3905</v>
      </c>
      <c r="F98" s="414">
        <v>4052</v>
      </c>
      <c r="G98" s="495">
        <v>755</v>
      </c>
      <c r="H98" s="211">
        <v>259</v>
      </c>
      <c r="I98" s="210">
        <v>496</v>
      </c>
    </row>
    <row r="99" spans="1:9" s="401" customFormat="1" ht="15" customHeight="1">
      <c r="A99" s="672" t="s">
        <v>126</v>
      </c>
      <c r="B99" s="211">
        <v>34</v>
      </c>
      <c r="C99" s="498">
        <v>334</v>
      </c>
      <c r="D99" s="414">
        <v>8763</v>
      </c>
      <c r="E99" s="414">
        <v>4296</v>
      </c>
      <c r="F99" s="414">
        <v>4467</v>
      </c>
      <c r="G99" s="495">
        <v>839</v>
      </c>
      <c r="H99" s="211">
        <v>299</v>
      </c>
      <c r="I99" s="210">
        <v>540</v>
      </c>
    </row>
    <row r="100" spans="1:9" ht="15" customHeight="1">
      <c r="A100" s="673" t="s">
        <v>158</v>
      </c>
      <c r="B100" s="211">
        <v>34</v>
      </c>
      <c r="C100" s="331">
        <v>363</v>
      </c>
      <c r="D100" s="414">
        <v>9624</v>
      </c>
      <c r="E100" s="414">
        <v>4702</v>
      </c>
      <c r="F100" s="414">
        <v>4922</v>
      </c>
      <c r="G100" s="495">
        <v>950</v>
      </c>
      <c r="H100" s="211">
        <v>340</v>
      </c>
      <c r="I100" s="210">
        <v>610</v>
      </c>
    </row>
    <row r="101" spans="1:9" ht="15" customHeight="1">
      <c r="A101" s="673" t="s">
        <v>238</v>
      </c>
      <c r="B101" s="424">
        <v>34</v>
      </c>
      <c r="C101" s="402">
        <v>392</v>
      </c>
      <c r="D101" s="403">
        <v>10413</v>
      </c>
      <c r="E101" s="403">
        <v>5039</v>
      </c>
      <c r="F101" s="403">
        <v>5374</v>
      </c>
      <c r="G101" s="402">
        <v>1029</v>
      </c>
      <c r="H101" s="424">
        <v>362</v>
      </c>
      <c r="I101" s="402">
        <v>667</v>
      </c>
    </row>
    <row r="102" spans="1:9" ht="15" customHeight="1">
      <c r="A102" s="673" t="s">
        <v>249</v>
      </c>
      <c r="B102" s="424">
        <v>35</v>
      </c>
      <c r="C102" s="402">
        <v>412</v>
      </c>
      <c r="D102" s="403">
        <v>10979</v>
      </c>
      <c r="E102" s="403">
        <v>5268</v>
      </c>
      <c r="F102" s="403">
        <v>5711</v>
      </c>
      <c r="G102" s="402">
        <v>1081</v>
      </c>
      <c r="H102" s="424">
        <v>402</v>
      </c>
      <c r="I102" s="402">
        <v>679</v>
      </c>
    </row>
    <row r="103" spans="1:9" ht="15" customHeight="1">
      <c r="A103" s="673" t="s">
        <v>306</v>
      </c>
      <c r="B103" s="424">
        <v>35</v>
      </c>
      <c r="C103" s="402">
        <v>421</v>
      </c>
      <c r="D103" s="403">
        <v>11337</v>
      </c>
      <c r="E103" s="403">
        <v>5428</v>
      </c>
      <c r="F103" s="403">
        <v>5909</v>
      </c>
      <c r="G103" s="402">
        <v>1135</v>
      </c>
      <c r="H103" s="424">
        <v>409</v>
      </c>
      <c r="I103" s="402">
        <v>726</v>
      </c>
    </row>
    <row r="104" spans="1:9" ht="36" customHeight="1">
      <c r="A104" s="401"/>
      <c r="B104" s="529" t="s">
        <v>127</v>
      </c>
      <c r="C104" s="518"/>
      <c r="D104" s="516"/>
      <c r="E104" s="516"/>
      <c r="F104" s="516"/>
      <c r="G104" s="518"/>
      <c r="H104" s="528"/>
      <c r="I104" s="518"/>
    </row>
    <row r="105" spans="1:9" s="401" customFormat="1" ht="15" customHeight="1">
      <c r="A105" s="672" t="s">
        <v>32</v>
      </c>
      <c r="B105" s="424">
        <v>12</v>
      </c>
      <c r="C105" s="498">
        <v>71</v>
      </c>
      <c r="D105" s="496">
        <v>452</v>
      </c>
      <c r="E105" s="496">
        <v>245</v>
      </c>
      <c r="F105" s="496">
        <v>207</v>
      </c>
      <c r="G105" s="498">
        <v>135</v>
      </c>
      <c r="H105" s="501">
        <v>21</v>
      </c>
      <c r="I105" s="498">
        <v>114</v>
      </c>
    </row>
    <row r="106" spans="1:9" s="401" customFormat="1" ht="15" customHeight="1">
      <c r="A106" s="672" t="s">
        <v>33</v>
      </c>
      <c r="B106" s="424">
        <v>13</v>
      </c>
      <c r="C106" s="498">
        <v>84</v>
      </c>
      <c r="D106" s="496">
        <v>552</v>
      </c>
      <c r="E106" s="496">
        <v>311</v>
      </c>
      <c r="F106" s="496">
        <v>241</v>
      </c>
      <c r="G106" s="498">
        <v>110</v>
      </c>
      <c r="H106" s="501">
        <v>23</v>
      </c>
      <c r="I106" s="498">
        <v>87</v>
      </c>
    </row>
    <row r="107" spans="1:9" s="401" customFormat="1" ht="15" customHeight="1">
      <c r="A107" s="672" t="s">
        <v>64</v>
      </c>
      <c r="B107" s="424">
        <v>13</v>
      </c>
      <c r="C107" s="498">
        <v>106</v>
      </c>
      <c r="D107" s="496">
        <v>718</v>
      </c>
      <c r="E107" s="496">
        <v>433</v>
      </c>
      <c r="F107" s="496">
        <v>285</v>
      </c>
      <c r="G107" s="498">
        <v>123</v>
      </c>
      <c r="H107" s="501">
        <v>25</v>
      </c>
      <c r="I107" s="498">
        <v>98</v>
      </c>
    </row>
    <row r="108" spans="1:9" s="401" customFormat="1" ht="15" customHeight="1">
      <c r="A108" s="672" t="s">
        <v>65</v>
      </c>
      <c r="B108" s="424">
        <v>13</v>
      </c>
      <c r="C108" s="498">
        <v>100</v>
      </c>
      <c r="D108" s="496">
        <v>737</v>
      </c>
      <c r="E108" s="496">
        <v>421</v>
      </c>
      <c r="F108" s="496">
        <v>316</v>
      </c>
      <c r="G108" s="498">
        <v>136</v>
      </c>
      <c r="H108" s="501">
        <v>29</v>
      </c>
      <c r="I108" s="498">
        <v>107</v>
      </c>
    </row>
    <row r="109" spans="1:9" s="401" customFormat="1" ht="15" customHeight="1">
      <c r="A109" s="672" t="s">
        <v>66</v>
      </c>
      <c r="B109" s="424">
        <v>13</v>
      </c>
      <c r="C109" s="498">
        <v>106</v>
      </c>
      <c r="D109" s="496">
        <v>765</v>
      </c>
      <c r="E109" s="496">
        <v>445</v>
      </c>
      <c r="F109" s="496">
        <v>320</v>
      </c>
      <c r="G109" s="498">
        <v>143</v>
      </c>
      <c r="H109" s="501">
        <v>27</v>
      </c>
      <c r="I109" s="498">
        <v>116</v>
      </c>
    </row>
    <row r="110" spans="1:9" ht="15" customHeight="1">
      <c r="A110" s="672" t="s">
        <v>48</v>
      </c>
      <c r="B110" s="428">
        <v>14</v>
      </c>
      <c r="C110" s="498">
        <v>111</v>
      </c>
      <c r="D110" s="414">
        <v>821</v>
      </c>
      <c r="E110" s="414">
        <v>472</v>
      </c>
      <c r="F110" s="414">
        <v>349</v>
      </c>
      <c r="G110" s="210">
        <v>152</v>
      </c>
      <c r="H110" s="211">
        <v>31</v>
      </c>
      <c r="I110" s="210">
        <v>121</v>
      </c>
    </row>
    <row r="111" spans="1:9" ht="15" customHeight="1">
      <c r="A111" s="672" t="s">
        <v>49</v>
      </c>
      <c r="B111" s="428">
        <v>15</v>
      </c>
      <c r="C111" s="498">
        <v>118</v>
      </c>
      <c r="D111" s="414">
        <v>830</v>
      </c>
      <c r="E111" s="414">
        <v>492</v>
      </c>
      <c r="F111" s="414">
        <v>338</v>
      </c>
      <c r="G111" s="210">
        <v>178</v>
      </c>
      <c r="H111" s="211">
        <v>39</v>
      </c>
      <c r="I111" s="210">
        <v>139</v>
      </c>
    </row>
    <row r="112" spans="1:9" ht="15" customHeight="1">
      <c r="A112" s="672" t="s">
        <v>457</v>
      </c>
      <c r="B112" s="428">
        <v>16</v>
      </c>
      <c r="C112" s="498">
        <v>115</v>
      </c>
      <c r="D112" s="414">
        <v>785</v>
      </c>
      <c r="E112" s="414">
        <v>486</v>
      </c>
      <c r="F112" s="414">
        <v>299</v>
      </c>
      <c r="G112" s="210">
        <v>181</v>
      </c>
      <c r="H112" s="211">
        <v>38</v>
      </c>
      <c r="I112" s="210">
        <v>143</v>
      </c>
    </row>
    <row r="113" spans="1:9" ht="15" customHeight="1">
      <c r="A113" s="672" t="s">
        <v>458</v>
      </c>
      <c r="B113" s="428">
        <v>16</v>
      </c>
      <c r="C113" s="498">
        <v>117</v>
      </c>
      <c r="D113" s="414">
        <v>773</v>
      </c>
      <c r="E113" s="414">
        <v>491</v>
      </c>
      <c r="F113" s="414">
        <v>282</v>
      </c>
      <c r="G113" s="210">
        <v>186</v>
      </c>
      <c r="H113" s="211">
        <v>39</v>
      </c>
      <c r="I113" s="210">
        <v>147</v>
      </c>
    </row>
    <row r="114" spans="1:9" ht="15" customHeight="1">
      <c r="A114" s="672" t="s">
        <v>459</v>
      </c>
      <c r="B114" s="211">
        <v>16</v>
      </c>
      <c r="C114" s="210">
        <v>128</v>
      </c>
      <c r="D114" s="414">
        <v>773</v>
      </c>
      <c r="E114" s="414">
        <v>501</v>
      </c>
      <c r="F114" s="414">
        <v>272</v>
      </c>
      <c r="G114" s="210">
        <v>191</v>
      </c>
      <c r="H114" s="211">
        <v>41</v>
      </c>
      <c r="I114" s="210">
        <v>150</v>
      </c>
    </row>
    <row r="115" spans="1:9" ht="15" customHeight="1">
      <c r="A115" s="672" t="s">
        <v>460</v>
      </c>
      <c r="B115" s="211">
        <v>16</v>
      </c>
      <c r="C115" s="210">
        <v>130</v>
      </c>
      <c r="D115" s="414">
        <v>805</v>
      </c>
      <c r="E115" s="414">
        <v>524</v>
      </c>
      <c r="F115" s="414">
        <v>281</v>
      </c>
      <c r="G115" s="210">
        <v>209</v>
      </c>
      <c r="H115" s="211">
        <v>43</v>
      </c>
      <c r="I115" s="210">
        <v>166</v>
      </c>
    </row>
    <row r="116" spans="1:9" ht="15" customHeight="1">
      <c r="A116" s="672" t="s">
        <v>461</v>
      </c>
      <c r="B116" s="211">
        <v>16</v>
      </c>
      <c r="C116" s="210">
        <v>136</v>
      </c>
      <c r="D116" s="414">
        <v>866</v>
      </c>
      <c r="E116" s="414">
        <v>569</v>
      </c>
      <c r="F116" s="414">
        <v>297</v>
      </c>
      <c r="G116" s="210">
        <v>219</v>
      </c>
      <c r="H116" s="211">
        <v>41</v>
      </c>
      <c r="I116" s="210">
        <v>178</v>
      </c>
    </row>
    <row r="117" spans="1:9" s="401" customFormat="1" ht="15" customHeight="1">
      <c r="A117" s="672" t="s">
        <v>462</v>
      </c>
      <c r="B117" s="501">
        <v>17</v>
      </c>
      <c r="C117" s="498">
        <v>139</v>
      </c>
      <c r="D117" s="414">
        <v>874</v>
      </c>
      <c r="E117" s="414">
        <v>573</v>
      </c>
      <c r="F117" s="414">
        <v>301</v>
      </c>
      <c r="G117" s="210">
        <v>233</v>
      </c>
      <c r="H117" s="211">
        <v>46</v>
      </c>
      <c r="I117" s="210">
        <v>187</v>
      </c>
    </row>
    <row r="118" spans="1:9" s="401" customFormat="1" ht="15" customHeight="1">
      <c r="A118" s="672" t="s">
        <v>463</v>
      </c>
      <c r="B118" s="501">
        <v>19</v>
      </c>
      <c r="C118" s="498">
        <v>140</v>
      </c>
      <c r="D118" s="414">
        <v>911</v>
      </c>
      <c r="E118" s="414">
        <v>596</v>
      </c>
      <c r="F118" s="414">
        <v>315</v>
      </c>
      <c r="G118" s="210">
        <v>245</v>
      </c>
      <c r="H118" s="211">
        <v>47</v>
      </c>
      <c r="I118" s="210">
        <v>198</v>
      </c>
    </row>
    <row r="119" spans="1:9" s="401" customFormat="1" ht="15" customHeight="1">
      <c r="A119" s="672" t="s">
        <v>464</v>
      </c>
      <c r="B119" s="501">
        <v>19</v>
      </c>
      <c r="C119" s="498">
        <v>159</v>
      </c>
      <c r="D119" s="414">
        <v>938</v>
      </c>
      <c r="E119" s="414">
        <v>622</v>
      </c>
      <c r="F119" s="414">
        <v>316</v>
      </c>
      <c r="G119" s="210">
        <v>247</v>
      </c>
      <c r="H119" s="211">
        <v>50</v>
      </c>
      <c r="I119" s="210">
        <v>197</v>
      </c>
    </row>
    <row r="120" spans="1:9" s="401" customFormat="1" ht="15" customHeight="1">
      <c r="A120" s="672" t="s">
        <v>465</v>
      </c>
      <c r="B120" s="211">
        <v>19</v>
      </c>
      <c r="C120" s="498">
        <v>152</v>
      </c>
      <c r="D120" s="414">
        <v>974</v>
      </c>
      <c r="E120" s="414">
        <v>650</v>
      </c>
      <c r="F120" s="414">
        <v>324</v>
      </c>
      <c r="G120" s="210">
        <v>247</v>
      </c>
      <c r="H120" s="211">
        <v>49</v>
      </c>
      <c r="I120" s="210">
        <v>198</v>
      </c>
    </row>
    <row r="121" spans="1:9" s="401" customFormat="1" ht="15" customHeight="1">
      <c r="A121" s="672" t="s">
        <v>466</v>
      </c>
      <c r="B121" s="211">
        <v>19</v>
      </c>
      <c r="C121" s="498">
        <v>146</v>
      </c>
      <c r="D121" s="414">
        <v>990</v>
      </c>
      <c r="E121" s="414">
        <v>662</v>
      </c>
      <c r="F121" s="414">
        <v>328</v>
      </c>
      <c r="G121" s="210">
        <v>245</v>
      </c>
      <c r="H121" s="211">
        <v>50</v>
      </c>
      <c r="I121" s="210">
        <v>195</v>
      </c>
    </row>
    <row r="122" spans="1:9" s="401" customFormat="1" ht="15" customHeight="1">
      <c r="A122" s="672" t="s">
        <v>467</v>
      </c>
      <c r="B122" s="211">
        <v>19</v>
      </c>
      <c r="C122" s="498">
        <v>152</v>
      </c>
      <c r="D122" s="414">
        <v>1004</v>
      </c>
      <c r="E122" s="414">
        <v>680</v>
      </c>
      <c r="F122" s="414">
        <v>324</v>
      </c>
      <c r="G122" s="210">
        <v>252</v>
      </c>
      <c r="H122" s="211">
        <v>47</v>
      </c>
      <c r="I122" s="210">
        <v>205</v>
      </c>
    </row>
    <row r="123" spans="1:9" s="401" customFormat="1" ht="15" customHeight="1">
      <c r="A123" s="672" t="s">
        <v>468</v>
      </c>
      <c r="B123" s="211">
        <v>20</v>
      </c>
      <c r="C123" s="498">
        <v>154</v>
      </c>
      <c r="D123" s="414">
        <v>1038</v>
      </c>
      <c r="E123" s="414">
        <v>702</v>
      </c>
      <c r="F123" s="414">
        <v>336</v>
      </c>
      <c r="G123" s="210">
        <v>260</v>
      </c>
      <c r="H123" s="211">
        <v>48</v>
      </c>
      <c r="I123" s="210">
        <v>212</v>
      </c>
    </row>
    <row r="124" spans="1:9" s="401" customFormat="1" ht="15" customHeight="1">
      <c r="A124" s="672" t="s">
        <v>469</v>
      </c>
      <c r="B124" s="211">
        <v>20</v>
      </c>
      <c r="C124" s="498">
        <v>169</v>
      </c>
      <c r="D124" s="414">
        <v>1119</v>
      </c>
      <c r="E124" s="414">
        <v>754</v>
      </c>
      <c r="F124" s="414">
        <v>365</v>
      </c>
      <c r="G124" s="210">
        <v>264</v>
      </c>
      <c r="H124" s="211">
        <v>53</v>
      </c>
      <c r="I124" s="210">
        <v>211</v>
      </c>
    </row>
    <row r="125" spans="1:9" ht="15" customHeight="1">
      <c r="A125" s="673" t="s">
        <v>470</v>
      </c>
      <c r="B125" s="211">
        <v>20</v>
      </c>
      <c r="C125" s="331">
        <v>177</v>
      </c>
      <c r="D125" s="414">
        <v>1170</v>
      </c>
      <c r="E125" s="414">
        <v>774</v>
      </c>
      <c r="F125" s="414">
        <v>396</v>
      </c>
      <c r="G125" s="210">
        <v>268</v>
      </c>
      <c r="H125" s="211">
        <v>51</v>
      </c>
      <c r="I125" s="210">
        <v>217</v>
      </c>
    </row>
    <row r="126" spans="1:9" ht="15" customHeight="1">
      <c r="A126" s="673" t="s">
        <v>471</v>
      </c>
      <c r="B126" s="424">
        <v>20</v>
      </c>
      <c r="C126" s="402">
        <v>185</v>
      </c>
      <c r="D126" s="403">
        <v>1200</v>
      </c>
      <c r="E126" s="403">
        <v>783</v>
      </c>
      <c r="F126" s="403">
        <v>417</v>
      </c>
      <c r="G126" s="402">
        <v>262</v>
      </c>
      <c r="H126" s="424">
        <v>53</v>
      </c>
      <c r="I126" s="402">
        <v>209</v>
      </c>
    </row>
    <row r="127" spans="1:9" ht="15" customHeight="1">
      <c r="A127" s="673" t="s">
        <v>472</v>
      </c>
      <c r="B127" s="424">
        <v>20</v>
      </c>
      <c r="C127" s="402">
        <v>177</v>
      </c>
      <c r="D127" s="403">
        <v>1264</v>
      </c>
      <c r="E127" s="403">
        <v>818</v>
      </c>
      <c r="F127" s="403">
        <v>446</v>
      </c>
      <c r="G127" s="402">
        <v>265</v>
      </c>
      <c r="H127" s="424">
        <v>51</v>
      </c>
      <c r="I127" s="402">
        <v>214</v>
      </c>
    </row>
    <row r="128" spans="1:9" ht="15" customHeight="1">
      <c r="A128" s="673" t="s">
        <v>473</v>
      </c>
      <c r="B128" s="424">
        <v>21</v>
      </c>
      <c r="C128" s="402">
        <v>173</v>
      </c>
      <c r="D128" s="403">
        <v>1263</v>
      </c>
      <c r="E128" s="403">
        <v>816</v>
      </c>
      <c r="F128" s="403">
        <v>447</v>
      </c>
      <c r="G128" s="402">
        <v>275</v>
      </c>
      <c r="H128" s="424">
        <v>49</v>
      </c>
      <c r="I128" s="402">
        <v>226</v>
      </c>
    </row>
    <row r="129" spans="1:9" s="401" customFormat="1" ht="36" customHeight="1">
      <c r="A129" s="426"/>
      <c r="B129" s="529" t="s">
        <v>200</v>
      </c>
      <c r="C129" s="518"/>
      <c r="D129" s="516"/>
      <c r="E129" s="516"/>
      <c r="F129" s="516"/>
      <c r="G129" s="518"/>
      <c r="H129" s="528"/>
      <c r="I129" s="518"/>
    </row>
    <row r="130" spans="1:9" s="401" customFormat="1" ht="15" customHeight="1">
      <c r="A130" s="672" t="s">
        <v>32</v>
      </c>
      <c r="B130" s="424">
        <v>3</v>
      </c>
      <c r="C130" s="498">
        <v>27</v>
      </c>
      <c r="D130" s="496">
        <v>702</v>
      </c>
      <c r="E130" s="496">
        <v>367</v>
      </c>
      <c r="F130" s="496">
        <v>335</v>
      </c>
      <c r="G130" s="498">
        <v>53</v>
      </c>
      <c r="H130" s="501">
        <v>17</v>
      </c>
      <c r="I130" s="498">
        <v>36</v>
      </c>
    </row>
    <row r="131" spans="1:9" ht="15" customHeight="1">
      <c r="A131" s="672" t="s">
        <v>33</v>
      </c>
      <c r="B131" s="424">
        <v>3</v>
      </c>
      <c r="C131" s="498">
        <v>29</v>
      </c>
      <c r="D131" s="496">
        <v>786</v>
      </c>
      <c r="E131" s="496">
        <v>398</v>
      </c>
      <c r="F131" s="496">
        <v>388</v>
      </c>
      <c r="G131" s="498">
        <v>55</v>
      </c>
      <c r="H131" s="501">
        <v>19</v>
      </c>
      <c r="I131" s="498">
        <v>36</v>
      </c>
    </row>
    <row r="132" spans="1:9" ht="15" customHeight="1">
      <c r="A132" s="672" t="s">
        <v>474</v>
      </c>
      <c r="B132" s="424">
        <v>3</v>
      </c>
      <c r="C132" s="498">
        <v>28</v>
      </c>
      <c r="D132" s="496">
        <v>837</v>
      </c>
      <c r="E132" s="496">
        <v>425</v>
      </c>
      <c r="F132" s="496">
        <v>412</v>
      </c>
      <c r="G132" s="498">
        <v>67</v>
      </c>
      <c r="H132" s="501">
        <v>21</v>
      </c>
      <c r="I132" s="498">
        <v>46</v>
      </c>
    </row>
    <row r="133" spans="1:9" ht="15" customHeight="1">
      <c r="A133" s="672" t="s">
        <v>475</v>
      </c>
      <c r="B133" s="424">
        <v>3</v>
      </c>
      <c r="C133" s="498">
        <v>29</v>
      </c>
      <c r="D133" s="496">
        <v>899</v>
      </c>
      <c r="E133" s="496">
        <v>442</v>
      </c>
      <c r="F133" s="496">
        <v>457</v>
      </c>
      <c r="G133" s="498">
        <v>76</v>
      </c>
      <c r="H133" s="501">
        <v>24</v>
      </c>
      <c r="I133" s="498">
        <v>52</v>
      </c>
    </row>
    <row r="134" spans="1:9" ht="15" customHeight="1">
      <c r="A134" s="672" t="s">
        <v>476</v>
      </c>
      <c r="B134" s="424">
        <v>3</v>
      </c>
      <c r="C134" s="498">
        <v>30</v>
      </c>
      <c r="D134" s="496">
        <v>942</v>
      </c>
      <c r="E134" s="496">
        <v>456</v>
      </c>
      <c r="F134" s="496">
        <v>486</v>
      </c>
      <c r="G134" s="498">
        <v>81</v>
      </c>
      <c r="H134" s="501">
        <v>31</v>
      </c>
      <c r="I134" s="498">
        <v>50</v>
      </c>
    </row>
    <row r="135" spans="1:9" ht="15" customHeight="1">
      <c r="A135" s="672" t="s">
        <v>477</v>
      </c>
      <c r="B135" s="428">
        <v>3</v>
      </c>
      <c r="C135" s="498">
        <v>30</v>
      </c>
      <c r="D135" s="414">
        <v>990</v>
      </c>
      <c r="E135" s="414">
        <v>493</v>
      </c>
      <c r="F135" s="414">
        <v>497</v>
      </c>
      <c r="G135" s="210">
        <v>83</v>
      </c>
      <c r="H135" s="211">
        <v>32</v>
      </c>
      <c r="I135" s="210">
        <v>51</v>
      </c>
    </row>
    <row r="136" spans="1:9" ht="15" customHeight="1">
      <c r="A136" s="672" t="s">
        <v>478</v>
      </c>
      <c r="B136" s="428">
        <v>3</v>
      </c>
      <c r="C136" s="498">
        <v>31</v>
      </c>
      <c r="D136" s="414">
        <v>1029</v>
      </c>
      <c r="E136" s="414">
        <v>519</v>
      </c>
      <c r="F136" s="414">
        <v>510</v>
      </c>
      <c r="G136" s="210">
        <v>90</v>
      </c>
      <c r="H136" s="211">
        <v>35</v>
      </c>
      <c r="I136" s="210">
        <v>55</v>
      </c>
    </row>
    <row r="137" spans="1:9" ht="15" customHeight="1">
      <c r="A137" s="672" t="s">
        <v>479</v>
      </c>
      <c r="B137" s="428">
        <v>3</v>
      </c>
      <c r="C137" s="498">
        <v>32</v>
      </c>
      <c r="D137" s="414">
        <v>1044</v>
      </c>
      <c r="E137" s="414">
        <v>521</v>
      </c>
      <c r="F137" s="414">
        <v>523</v>
      </c>
      <c r="G137" s="210">
        <v>90</v>
      </c>
      <c r="H137" s="211">
        <v>32</v>
      </c>
      <c r="I137" s="210">
        <v>58</v>
      </c>
    </row>
    <row r="138" spans="1:9" ht="15" customHeight="1">
      <c r="A138" s="672" t="s">
        <v>480</v>
      </c>
      <c r="B138" s="428">
        <v>3</v>
      </c>
      <c r="C138" s="498">
        <v>33</v>
      </c>
      <c r="D138" s="414">
        <v>1060</v>
      </c>
      <c r="E138" s="414">
        <v>525</v>
      </c>
      <c r="F138" s="414">
        <v>535</v>
      </c>
      <c r="G138" s="210">
        <v>89</v>
      </c>
      <c r="H138" s="211">
        <v>35</v>
      </c>
      <c r="I138" s="210">
        <v>54</v>
      </c>
    </row>
    <row r="139" spans="1:9" ht="15" customHeight="1">
      <c r="A139" s="672" t="s">
        <v>481</v>
      </c>
      <c r="B139" s="211">
        <v>3</v>
      </c>
      <c r="C139" s="210">
        <v>34</v>
      </c>
      <c r="D139" s="414">
        <v>1099</v>
      </c>
      <c r="E139" s="414">
        <v>546</v>
      </c>
      <c r="F139" s="414">
        <v>553</v>
      </c>
      <c r="G139" s="210">
        <v>94</v>
      </c>
      <c r="H139" s="211">
        <v>42</v>
      </c>
      <c r="I139" s="210">
        <v>52</v>
      </c>
    </row>
    <row r="140" spans="1:9" s="401" customFormat="1" ht="15" customHeight="1">
      <c r="A140" s="672" t="s">
        <v>482</v>
      </c>
      <c r="B140" s="211">
        <v>3</v>
      </c>
      <c r="C140" s="210">
        <v>35</v>
      </c>
      <c r="D140" s="414">
        <v>1135</v>
      </c>
      <c r="E140" s="414">
        <v>563</v>
      </c>
      <c r="F140" s="414">
        <v>572</v>
      </c>
      <c r="G140" s="210">
        <v>94</v>
      </c>
      <c r="H140" s="211">
        <v>36</v>
      </c>
      <c r="I140" s="210">
        <v>58</v>
      </c>
    </row>
    <row r="141" spans="1:9" s="401" customFormat="1" ht="15" customHeight="1">
      <c r="A141" s="672" t="s">
        <v>483</v>
      </c>
      <c r="B141" s="211">
        <v>3</v>
      </c>
      <c r="C141" s="210">
        <v>36</v>
      </c>
      <c r="D141" s="414">
        <v>1136</v>
      </c>
      <c r="E141" s="414">
        <v>576</v>
      </c>
      <c r="F141" s="414">
        <v>560</v>
      </c>
      <c r="G141" s="210">
        <v>102</v>
      </c>
      <c r="H141" s="211">
        <v>37</v>
      </c>
      <c r="I141" s="210">
        <v>65</v>
      </c>
    </row>
    <row r="142" spans="1:9" s="401" customFormat="1" ht="15" customHeight="1">
      <c r="A142" s="672" t="s">
        <v>484</v>
      </c>
      <c r="B142" s="501">
        <v>3</v>
      </c>
      <c r="C142" s="498">
        <v>37</v>
      </c>
      <c r="D142" s="414">
        <v>1174</v>
      </c>
      <c r="E142" s="414">
        <v>580</v>
      </c>
      <c r="F142" s="414">
        <v>594</v>
      </c>
      <c r="G142" s="210">
        <v>102</v>
      </c>
      <c r="H142" s="211">
        <v>36</v>
      </c>
      <c r="I142" s="210">
        <v>66</v>
      </c>
    </row>
    <row r="143" spans="1:9" s="401" customFormat="1" ht="15" customHeight="1">
      <c r="A143" s="672" t="s">
        <v>485</v>
      </c>
      <c r="B143" s="501">
        <v>3</v>
      </c>
      <c r="C143" s="498">
        <v>38</v>
      </c>
      <c r="D143" s="414">
        <v>1202</v>
      </c>
      <c r="E143" s="414">
        <v>585</v>
      </c>
      <c r="F143" s="414">
        <v>617</v>
      </c>
      <c r="G143" s="210">
        <v>105</v>
      </c>
      <c r="H143" s="211">
        <v>36</v>
      </c>
      <c r="I143" s="210">
        <v>69</v>
      </c>
    </row>
    <row r="144" spans="1:9" s="401" customFormat="1" ht="15" customHeight="1">
      <c r="A144" s="672" t="s">
        <v>486</v>
      </c>
      <c r="B144" s="501">
        <v>3</v>
      </c>
      <c r="C144" s="498">
        <v>38</v>
      </c>
      <c r="D144" s="414">
        <v>1218</v>
      </c>
      <c r="E144" s="414">
        <v>586</v>
      </c>
      <c r="F144" s="414">
        <v>632</v>
      </c>
      <c r="G144" s="210">
        <v>100</v>
      </c>
      <c r="H144" s="211">
        <v>32</v>
      </c>
      <c r="I144" s="210">
        <v>68</v>
      </c>
    </row>
    <row r="145" spans="1:9" s="401" customFormat="1" ht="15" customHeight="1">
      <c r="A145" s="672" t="s">
        <v>487</v>
      </c>
      <c r="B145" s="211">
        <v>3</v>
      </c>
      <c r="C145" s="498">
        <v>40</v>
      </c>
      <c r="D145" s="414">
        <v>1278</v>
      </c>
      <c r="E145" s="414">
        <v>628</v>
      </c>
      <c r="F145" s="414">
        <v>650</v>
      </c>
      <c r="G145" s="210">
        <v>103</v>
      </c>
      <c r="H145" s="211">
        <v>36</v>
      </c>
      <c r="I145" s="210">
        <v>67</v>
      </c>
    </row>
    <row r="146" spans="1:9" s="401" customFormat="1" ht="15" customHeight="1">
      <c r="A146" s="672" t="s">
        <v>488</v>
      </c>
      <c r="B146" s="211">
        <v>3</v>
      </c>
      <c r="C146" s="498">
        <v>41</v>
      </c>
      <c r="D146" s="414">
        <v>1300</v>
      </c>
      <c r="E146" s="414">
        <v>635</v>
      </c>
      <c r="F146" s="414">
        <v>665</v>
      </c>
      <c r="G146" s="210">
        <v>105</v>
      </c>
      <c r="H146" s="211">
        <v>36</v>
      </c>
      <c r="I146" s="210">
        <v>69</v>
      </c>
    </row>
    <row r="147" spans="1:9" s="401" customFormat="1" ht="15" customHeight="1">
      <c r="A147" s="672" t="s">
        <v>489</v>
      </c>
      <c r="B147" s="211">
        <v>3</v>
      </c>
      <c r="C147" s="498">
        <v>40</v>
      </c>
      <c r="D147" s="414">
        <v>1314</v>
      </c>
      <c r="E147" s="414">
        <v>630</v>
      </c>
      <c r="F147" s="414">
        <v>684</v>
      </c>
      <c r="G147" s="210">
        <v>109</v>
      </c>
      <c r="H147" s="211">
        <v>38</v>
      </c>
      <c r="I147" s="210">
        <v>71</v>
      </c>
    </row>
    <row r="148" spans="1:9" ht="15" customHeight="1">
      <c r="A148" s="672" t="s">
        <v>490</v>
      </c>
      <c r="B148" s="211">
        <v>3</v>
      </c>
      <c r="C148" s="498">
        <v>41</v>
      </c>
      <c r="D148" s="414">
        <v>1363</v>
      </c>
      <c r="E148" s="414">
        <v>651</v>
      </c>
      <c r="F148" s="414">
        <v>712</v>
      </c>
      <c r="G148" s="210">
        <v>119</v>
      </c>
      <c r="H148" s="211">
        <v>39</v>
      </c>
      <c r="I148" s="210">
        <v>80</v>
      </c>
    </row>
    <row r="149" spans="1:9" ht="15" customHeight="1">
      <c r="A149" s="672" t="s">
        <v>491</v>
      </c>
      <c r="B149" s="211">
        <v>5</v>
      </c>
      <c r="C149" s="498">
        <v>47</v>
      </c>
      <c r="D149" s="414">
        <v>1426</v>
      </c>
      <c r="E149" s="414">
        <v>677</v>
      </c>
      <c r="F149" s="414">
        <v>749</v>
      </c>
      <c r="G149" s="210">
        <v>123</v>
      </c>
      <c r="H149" s="211">
        <v>38</v>
      </c>
      <c r="I149" s="210">
        <v>85</v>
      </c>
    </row>
    <row r="150" spans="1:9" ht="15" customHeight="1">
      <c r="A150" s="673" t="s">
        <v>492</v>
      </c>
      <c r="B150" s="211">
        <v>5</v>
      </c>
      <c r="C150" s="331">
        <v>49</v>
      </c>
      <c r="D150" s="414">
        <v>1494</v>
      </c>
      <c r="E150" s="414">
        <v>718</v>
      </c>
      <c r="F150" s="414">
        <v>776</v>
      </c>
      <c r="G150" s="210">
        <v>126</v>
      </c>
      <c r="H150" s="211">
        <v>39</v>
      </c>
      <c r="I150" s="210">
        <v>87</v>
      </c>
    </row>
    <row r="151" spans="1:9" s="294" customFormat="1" ht="15" customHeight="1">
      <c r="A151" s="673" t="s">
        <v>493</v>
      </c>
      <c r="B151" s="424">
        <v>5</v>
      </c>
      <c r="C151" s="402">
        <v>52</v>
      </c>
      <c r="D151" s="403">
        <v>1564</v>
      </c>
      <c r="E151" s="403">
        <v>747</v>
      </c>
      <c r="F151" s="403">
        <v>817</v>
      </c>
      <c r="G151" s="402">
        <v>129</v>
      </c>
      <c r="H151" s="424">
        <v>42</v>
      </c>
      <c r="I151" s="402">
        <v>87</v>
      </c>
    </row>
    <row r="152" spans="1:9" ht="15" customHeight="1">
      <c r="A152" s="673" t="s">
        <v>494</v>
      </c>
      <c r="B152" s="424">
        <v>6</v>
      </c>
      <c r="C152" s="402">
        <v>55</v>
      </c>
      <c r="D152" s="403">
        <v>1671</v>
      </c>
      <c r="E152" s="403">
        <v>803</v>
      </c>
      <c r="F152" s="403">
        <v>868</v>
      </c>
      <c r="G152" s="402">
        <v>134</v>
      </c>
      <c r="H152" s="424">
        <v>44</v>
      </c>
      <c r="I152" s="402">
        <v>90</v>
      </c>
    </row>
    <row r="153" spans="1:9" ht="15" customHeight="1">
      <c r="A153" s="673" t="s">
        <v>495</v>
      </c>
      <c r="B153" s="424">
        <v>6</v>
      </c>
      <c r="C153" s="402">
        <v>60</v>
      </c>
      <c r="D153" s="403">
        <v>1785</v>
      </c>
      <c r="E153" s="403">
        <v>838</v>
      </c>
      <c r="F153" s="403">
        <v>947</v>
      </c>
      <c r="G153" s="402">
        <v>146</v>
      </c>
      <c r="H153" s="424">
        <v>51</v>
      </c>
      <c r="I153" s="402">
        <v>95</v>
      </c>
    </row>
    <row r="154" spans="1:9" ht="24" customHeight="1">
      <c r="A154" s="294" t="s">
        <v>185</v>
      </c>
      <c r="B154" s="429"/>
      <c r="C154" s="406"/>
      <c r="D154" s="407"/>
      <c r="E154" s="407"/>
      <c r="F154" s="407"/>
      <c r="G154" s="406"/>
      <c r="H154" s="429"/>
      <c r="I154" s="406"/>
    </row>
    <row r="155" spans="1:9" ht="12">
      <c r="A155" s="294" t="s">
        <v>47</v>
      </c>
      <c r="B155" s="430"/>
      <c r="C155" s="409"/>
      <c r="D155" s="410"/>
      <c r="E155" s="410"/>
      <c r="F155" s="410"/>
      <c r="G155" s="409"/>
      <c r="H155" s="430"/>
      <c r="I155" s="409"/>
    </row>
    <row r="156" spans="1:9" ht="12">
      <c r="A156" s="412" t="s">
        <v>61</v>
      </c>
      <c r="B156" s="430"/>
      <c r="C156" s="409"/>
      <c r="D156" s="410"/>
      <c r="E156" s="410"/>
      <c r="F156" s="410"/>
      <c r="G156" s="409"/>
      <c r="H156" s="430"/>
      <c r="I156" s="409"/>
    </row>
    <row r="157" spans="1:9" ht="12">
      <c r="A157" s="294" t="s">
        <v>62</v>
      </c>
      <c r="B157" s="430"/>
      <c r="C157" s="409"/>
      <c r="D157" s="410"/>
      <c r="E157" s="410"/>
      <c r="F157" s="410"/>
      <c r="G157" s="409"/>
      <c r="H157" s="430"/>
      <c r="I157" s="409"/>
    </row>
    <row r="158" spans="1:9" s="401" customFormat="1" ht="12">
      <c r="A158" s="294" t="s">
        <v>500</v>
      </c>
      <c r="B158" s="430"/>
      <c r="C158" s="409"/>
      <c r="D158" s="410"/>
      <c r="E158" s="410"/>
      <c r="F158" s="410"/>
      <c r="G158" s="409"/>
      <c r="H158" s="430"/>
      <c r="I158" s="409"/>
    </row>
    <row r="159" spans="1:9" s="401" customFormat="1" ht="12">
      <c r="A159" s="294" t="s">
        <v>501</v>
      </c>
      <c r="B159" s="500"/>
      <c r="C159" s="495"/>
      <c r="D159" s="493"/>
      <c r="E159" s="493"/>
      <c r="F159" s="410"/>
      <c r="G159" s="409"/>
      <c r="H159" s="430"/>
      <c r="I159" s="409"/>
    </row>
    <row r="160" spans="1:9" ht="12">
      <c r="A160" s="294" t="s">
        <v>502</v>
      </c>
      <c r="B160" s="294"/>
      <c r="C160" s="294"/>
      <c r="D160" s="294"/>
      <c r="E160" s="294"/>
      <c r="F160" s="294"/>
      <c r="G160" s="294"/>
      <c r="H160" s="294"/>
      <c r="I160" s="294"/>
    </row>
    <row r="161" ht="15" customHeight="1"/>
    <row r="162" ht="15" customHeight="1"/>
    <row r="163" ht="15" customHeight="1"/>
    <row r="164" ht="15" customHeight="1"/>
    <row r="165" ht="12"/>
    <row r="166" ht="12"/>
    <row r="167" ht="12"/>
    <row r="168" ht="12"/>
    <row r="169" ht="12"/>
    <row r="170" ht="12"/>
    <row r="171" ht="12"/>
    <row r="172" ht="12"/>
    <row r="173" ht="12"/>
    <row r="174" ht="12"/>
    <row r="175" ht="12"/>
    <row r="176" ht="12"/>
    <row r="177" ht="12"/>
    <row r="178" ht="12"/>
    <row r="179" ht="12"/>
    <row r="180" ht="12"/>
    <row r="181" ht="12"/>
    <row r="182" ht="12"/>
    <row r="183" ht="12"/>
    <row r="184" ht="12"/>
    <row r="185" ht="12"/>
    <row r="186" ht="12"/>
    <row r="187" ht="12"/>
    <row r="188" ht="12"/>
    <row r="189" ht="12"/>
    <row r="190" ht="12"/>
    <row r="191" ht="12"/>
    <row r="192" ht="12"/>
    <row r="193" ht="12"/>
    <row r="194" ht="12"/>
    <row r="195" ht="12"/>
    <row r="196" ht="12"/>
    <row r="197" ht="12"/>
    <row r="198" ht="12"/>
    <row r="199" ht="12"/>
    <row r="200" ht="12"/>
    <row r="201" ht="12"/>
    <row r="202" ht="12"/>
    <row r="203" ht="12"/>
    <row r="204" ht="12"/>
    <row r="205" ht="12"/>
    <row r="206" ht="12"/>
    <row r="207" ht="12"/>
    <row r="208" ht="12"/>
    <row r="209" ht="12"/>
    <row r="210" ht="12"/>
    <row r="211" ht="12"/>
    <row r="212" ht="12"/>
    <row r="213" ht="12"/>
    <row r="214" ht="12"/>
    <row r="215" ht="12"/>
    <row r="216" ht="12"/>
    <row r="217" ht="12"/>
    <row r="218" ht="12"/>
    <row r="219" ht="12"/>
    <row r="220" ht="12"/>
    <row r="221" ht="12"/>
    <row r="222" ht="12"/>
    <row r="223" ht="12"/>
    <row r="224" ht="12"/>
    <row r="225" ht="12"/>
    <row r="226" ht="12"/>
    <row r="227" ht="12"/>
    <row r="228" ht="12"/>
    <row r="229" ht="12"/>
    <row r="230" ht="12"/>
    <row r="231" ht="12"/>
    <row r="232" ht="12"/>
    <row r="233" ht="12"/>
    <row r="234" ht="12"/>
    <row r="235" ht="12"/>
    <row r="236" ht="12"/>
    <row r="237" ht="12"/>
    <row r="238" ht="12"/>
    <row r="239" ht="12"/>
    <row r="240" ht="12"/>
    <row r="241" ht="12"/>
    <row r="242" ht="12"/>
    <row r="243" ht="12"/>
    <row r="244" ht="12"/>
    <row r="245" ht="12"/>
    <row r="246" ht="12"/>
    <row r="247" ht="12"/>
    <row r="248" ht="12"/>
    <row r="249" ht="12"/>
    <row r="250" ht="12"/>
    <row r="251" ht="12"/>
    <row r="252" ht="12"/>
    <row r="253" ht="12"/>
    <row r="254" ht="12"/>
    <row r="255" ht="12"/>
    <row r="256" ht="12"/>
    <row r="257" ht="12"/>
    <row r="258" ht="12"/>
    <row r="259" ht="12"/>
    <row r="260" ht="12"/>
    <row r="261" ht="12"/>
    <row r="262" ht="12"/>
    <row r="263" ht="12"/>
    <row r="264" ht="12"/>
    <row r="265" ht="12"/>
    <row r="266" ht="12"/>
    <row r="267" ht="12"/>
    <row r="268" ht="12"/>
    <row r="269" ht="12"/>
    <row r="270" ht="12"/>
    <row r="271" ht="12"/>
    <row r="272" ht="12"/>
    <row r="273" ht="12"/>
    <row r="274" ht="12"/>
    <row r="275" ht="12"/>
    <row r="276" ht="12"/>
    <row r="277" ht="12"/>
    <row r="278" ht="12"/>
    <row r="279" ht="12"/>
    <row r="280" ht="12"/>
    <row r="281" ht="12"/>
    <row r="282" ht="12"/>
    <row r="283" ht="12"/>
    <row r="284" ht="12"/>
    <row r="285" ht="12"/>
    <row r="286" ht="12"/>
    <row r="287" ht="12"/>
    <row r="288" ht="12"/>
    <row r="289" ht="12"/>
    <row r="290" ht="12"/>
    <row r="291" ht="12"/>
    <row r="292" ht="12"/>
    <row r="293" ht="12"/>
    <row r="294" ht="12"/>
    <row r="295" ht="12"/>
    <row r="296" ht="12"/>
    <row r="297" ht="12"/>
    <row r="298" ht="12"/>
    <row r="299" ht="12"/>
    <row r="300" ht="12"/>
    <row r="301" ht="12"/>
    <row r="302" ht="12"/>
    <row r="303" ht="12"/>
    <row r="304" ht="12"/>
    <row r="305" ht="12"/>
    <row r="306" ht="12"/>
    <row r="307" ht="12"/>
    <row r="308" ht="12"/>
    <row r="309" ht="12"/>
    <row r="310" ht="12"/>
    <row r="311" ht="12"/>
    <row r="312" ht="12"/>
    <row r="313" ht="12"/>
    <row r="314" ht="12"/>
    <row r="315" ht="12"/>
    <row r="316" ht="12"/>
    <row r="317" ht="12"/>
    <row r="318" ht="12"/>
    <row r="319" ht="12"/>
    <row r="320" ht="12"/>
    <row r="321" ht="12"/>
    <row r="322" ht="12"/>
    <row r="323" ht="12"/>
    <row r="324" ht="12"/>
    <row r="325" ht="12"/>
    <row r="326" ht="12"/>
    <row r="327" ht="12"/>
    <row r="328" ht="12"/>
    <row r="329" ht="12"/>
    <row r="330" ht="12"/>
    <row r="331" ht="12"/>
    <row r="332" ht="12"/>
    <row r="333" ht="12"/>
    <row r="334" ht="12"/>
    <row r="335" ht="12"/>
    <row r="336" ht="12"/>
    <row r="337" ht="12"/>
    <row r="338" ht="12"/>
    <row r="339" ht="12"/>
    <row r="340" ht="12"/>
    <row r="341" ht="12"/>
    <row r="342" ht="12"/>
    <row r="343" ht="12"/>
    <row r="344" ht="12"/>
    <row r="345" ht="12"/>
    <row r="346" ht="12"/>
    <row r="347" ht="12"/>
    <row r="348" ht="12"/>
    <row r="349" ht="12"/>
    <row r="350" ht="12"/>
    <row r="351" ht="12"/>
    <row r="352" ht="12"/>
    <row r="353" ht="12"/>
    <row r="354" ht="12"/>
    <row r="355" ht="12"/>
    <row r="356" ht="12"/>
    <row r="357" ht="12"/>
    <row r="358" ht="12"/>
    <row r="359" ht="12"/>
    <row r="360" ht="12"/>
    <row r="361" ht="12"/>
    <row r="362" ht="12"/>
    <row r="363" ht="12"/>
    <row r="364" ht="12"/>
    <row r="365" ht="12"/>
    <row r="366" ht="12"/>
    <row r="367" ht="12"/>
    <row r="368" ht="12"/>
    <row r="369" ht="12"/>
    <row r="370" ht="12"/>
    <row r="371" ht="12"/>
    <row r="372" ht="12"/>
    <row r="373" ht="12"/>
    <row r="374" ht="12"/>
    <row r="375" ht="12"/>
    <row r="376" ht="12"/>
    <row r="377" ht="12"/>
    <row r="378" ht="12"/>
    <row r="379" ht="12"/>
    <row r="380" ht="12"/>
    <row r="381" ht="12"/>
    <row r="382" ht="12"/>
    <row r="383" ht="12"/>
    <row r="384" ht="12"/>
    <row r="385" ht="12"/>
    <row r="386" ht="12"/>
    <row r="387" ht="12"/>
    <row r="388" ht="12"/>
    <row r="389" ht="12"/>
    <row r="390" ht="12"/>
    <row r="391" ht="12"/>
    <row r="392" ht="12"/>
    <row r="393" ht="12"/>
    <row r="394" ht="12"/>
    <row r="395" ht="12"/>
    <row r="396" ht="12"/>
    <row r="397" ht="12"/>
    <row r="398" ht="12"/>
    <row r="399" ht="12"/>
    <row r="400" ht="12"/>
    <row r="401" ht="12"/>
    <row r="402" ht="12"/>
    <row r="403" ht="12"/>
    <row r="404" ht="12"/>
    <row r="405" ht="12"/>
    <row r="406" ht="12"/>
    <row r="407" ht="12"/>
    <row r="408" ht="12"/>
    <row r="409" ht="12"/>
    <row r="410" ht="12"/>
    <row r="411" ht="12"/>
    <row r="412" ht="12"/>
    <row r="413" ht="12"/>
    <row r="414" ht="12"/>
    <row r="415" ht="12"/>
    <row r="416" ht="12"/>
    <row r="417" ht="12"/>
    <row r="418" ht="12"/>
    <row r="419" ht="12"/>
    <row r="420" ht="12"/>
    <row r="421" ht="12"/>
    <row r="422" ht="12"/>
    <row r="423" ht="12"/>
    <row r="424" ht="12"/>
    <row r="425" ht="12"/>
    <row r="426" ht="12"/>
    <row r="427" ht="12"/>
    <row r="428" ht="12" hidden="1"/>
    <row r="429" ht="12" hidden="1"/>
    <row r="430" ht="12" hidden="1"/>
    <row r="431" ht="12" hidden="1"/>
    <row r="432" ht="12" hidden="1"/>
    <row r="433" ht="12" hidden="1"/>
    <row r="434" ht="12" hidden="1"/>
    <row r="435" ht="12" hidden="1"/>
    <row r="436" ht="12" hidden="1"/>
    <row r="437" ht="12" hidden="1"/>
    <row r="438" ht="12" hidden="1"/>
    <row r="439" ht="12" hidden="1"/>
    <row r="440" ht="12" hidden="1"/>
    <row r="441" ht="12" hidden="1"/>
    <row r="442" ht="12" hidden="1"/>
    <row r="443" ht="12" hidden="1"/>
    <row r="444" ht="12" hidden="1"/>
    <row r="445" ht="12" hidden="1"/>
    <row r="446" ht="12" hidden="1"/>
    <row r="447" ht="12" hidden="1"/>
    <row r="448" ht="12" hidden="1"/>
    <row r="449" ht="12" hidden="1"/>
    <row r="450" ht="12" hidden="1"/>
    <row r="451" ht="12" hidden="1"/>
    <row r="452" ht="12" hidden="1"/>
    <row r="453" ht="12" hidden="1"/>
    <row r="454" ht="12" hidden="1"/>
    <row r="455" ht="12" hidden="1"/>
    <row r="456" ht="12" hidden="1"/>
    <row r="457" ht="12" hidden="1"/>
    <row r="458" ht="12" hidden="1"/>
    <row r="459" ht="12" hidden="1"/>
    <row r="460" ht="12" hidden="1"/>
    <row r="461" ht="12" hidden="1"/>
    <row r="462" ht="12" hidden="1"/>
    <row r="463" ht="12" hidden="1"/>
    <row r="464" ht="12" hidden="1"/>
    <row r="465" ht="12" hidden="1"/>
    <row r="466" ht="12" hidden="1"/>
    <row r="467" ht="12" hidden="1"/>
    <row r="468" ht="12" hidden="1"/>
    <row r="469" ht="12" hidden="1"/>
    <row r="470" ht="12" hidden="1"/>
    <row r="471" ht="12" hidden="1"/>
    <row r="472" ht="12" hidden="1"/>
    <row r="473" ht="12" hidden="1"/>
    <row r="474" ht="12" hidden="1"/>
    <row r="475" ht="12" hidden="1"/>
    <row r="476" ht="12" hidden="1"/>
    <row r="477" ht="12" hidden="1"/>
    <row r="478" ht="12" hidden="1"/>
    <row r="479" ht="12" hidden="1"/>
    <row r="480" ht="12" hidden="1"/>
    <row r="481" ht="12" hidden="1"/>
    <row r="482" ht="12" hidden="1"/>
    <row r="483" ht="12" hidden="1"/>
    <row r="484" ht="12" hidden="1"/>
    <row r="485" ht="12" hidden="1"/>
    <row r="486" ht="12" hidden="1"/>
    <row r="487" ht="12" hidden="1"/>
    <row r="488" ht="12" hidden="1"/>
    <row r="489" ht="12" hidden="1"/>
    <row r="490" ht="12" hidden="1"/>
    <row r="491" ht="12" hidden="1"/>
    <row r="492" ht="12" hidden="1"/>
    <row r="493" ht="12" hidden="1"/>
    <row r="494" ht="12" hidden="1"/>
    <row r="495" ht="12" hidden="1"/>
    <row r="496" ht="12" hidden="1"/>
    <row r="497" ht="12" hidden="1"/>
    <row r="498" ht="12" hidden="1"/>
    <row r="499" ht="12" hidden="1"/>
    <row r="500" ht="12" hidden="1"/>
    <row r="501" ht="12" hidden="1"/>
    <row r="502" ht="12" hidden="1"/>
    <row r="503" ht="12" hidden="1"/>
    <row r="504" ht="12" hidden="1"/>
    <row r="505" ht="12" hidden="1"/>
    <row r="506" ht="12" hidden="1"/>
    <row r="507" ht="12" hidden="1"/>
    <row r="508" ht="12" hidden="1"/>
    <row r="509" ht="12" hidden="1"/>
    <row r="510" ht="12" hidden="1"/>
    <row r="511" ht="12" hidden="1"/>
    <row r="512" ht="12" hidden="1"/>
    <row r="513" ht="12" hidden="1"/>
    <row r="514" ht="12" hidden="1"/>
    <row r="515" ht="12" hidden="1"/>
    <row r="516" ht="12" hidden="1"/>
    <row r="517" ht="12" hidden="1"/>
    <row r="518" ht="12" hidden="1"/>
    <row r="519" ht="12" hidden="1"/>
    <row r="520" ht="12" hidden="1"/>
    <row r="521" ht="12" hidden="1"/>
    <row r="522" ht="12" hidden="1"/>
    <row r="523" ht="12" hidden="1"/>
    <row r="524" ht="12" hidden="1"/>
    <row r="525" ht="12" hidden="1"/>
    <row r="526" ht="12" hidden="1"/>
    <row r="527" ht="12" hidden="1"/>
    <row r="528" ht="12" hidden="1"/>
    <row r="529" ht="12" hidden="1"/>
    <row r="530" ht="12" hidden="1"/>
    <row r="531" ht="12" hidden="1"/>
    <row r="532" ht="12" hidden="1"/>
    <row r="533" ht="12" hidden="1"/>
    <row r="534" ht="12" hidden="1"/>
    <row r="535" ht="12" hidden="1"/>
    <row r="536" ht="12" hidden="1"/>
    <row r="537" ht="12" hidden="1"/>
    <row r="538" ht="12" hidden="1"/>
    <row r="539" ht="12" hidden="1"/>
    <row r="540" ht="12" hidden="1"/>
    <row r="541" ht="12" hidden="1"/>
    <row r="542" ht="12" hidden="1"/>
    <row r="543" ht="12" hidden="1"/>
    <row r="544" ht="12" hidden="1"/>
    <row r="545" ht="12" hidden="1"/>
    <row r="546" ht="12" hidden="1"/>
    <row r="547" ht="12" hidden="1"/>
    <row r="548" ht="12" hidden="1"/>
    <row r="549" ht="12" hidden="1"/>
    <row r="550" ht="12" hidden="1"/>
    <row r="551" ht="12" hidden="1"/>
    <row r="552" ht="12" hidden="1"/>
    <row r="553" ht="12" hidden="1"/>
    <row r="554" ht="12" hidden="1"/>
    <row r="555" ht="12" hidden="1"/>
    <row r="556" ht="12" hidden="1"/>
    <row r="557" ht="12" hidden="1"/>
    <row r="558" ht="12" hidden="1"/>
    <row r="559" ht="12" hidden="1"/>
    <row r="560" ht="12" hidden="1"/>
    <row r="561" ht="12" hidden="1"/>
    <row r="562" ht="12" hidden="1"/>
    <row r="563" ht="12" hidden="1"/>
    <row r="564" ht="12" hidden="1"/>
    <row r="565" ht="12" hidden="1"/>
    <row r="566" ht="12" hidden="1"/>
    <row r="567" ht="12" hidden="1"/>
    <row r="568" ht="12" hidden="1"/>
    <row r="569" ht="12" hidden="1"/>
    <row r="570" ht="12" hidden="1"/>
    <row r="571" ht="12" hidden="1"/>
    <row r="572" ht="12" hidden="1"/>
    <row r="573" ht="12" hidden="1"/>
    <row r="574" ht="12" hidden="1"/>
    <row r="575" ht="12" hidden="1"/>
    <row r="576" ht="12" hidden="1"/>
    <row r="577" ht="12" hidden="1"/>
    <row r="578" ht="12" hidden="1"/>
    <row r="579" ht="12" hidden="1"/>
    <row r="580" ht="12" hidden="1"/>
    <row r="581" ht="12" hidden="1"/>
    <row r="582" ht="12" hidden="1"/>
    <row r="583" ht="12" hidden="1"/>
    <row r="584" ht="12" hidden="1"/>
    <row r="585" ht="12" hidden="1"/>
    <row r="586" ht="12" hidden="1"/>
    <row r="587" ht="12" hidden="1"/>
    <row r="588" ht="12" hidden="1"/>
    <row r="589" ht="12" hidden="1"/>
    <row r="590" ht="12" hidden="1"/>
    <row r="591" ht="12" hidden="1"/>
    <row r="592" ht="12" hidden="1"/>
    <row r="593" ht="12" hidden="1"/>
    <row r="594" ht="12" hidden="1"/>
    <row r="595" ht="12" hidden="1"/>
    <row r="596" ht="12" hidden="1"/>
    <row r="597" ht="12" hidden="1"/>
    <row r="598" ht="12" hidden="1"/>
    <row r="599" ht="12" hidden="1"/>
    <row r="600" ht="12" hidden="1"/>
    <row r="601" ht="12" hidden="1"/>
    <row r="602" ht="12" hidden="1"/>
    <row r="603" ht="12" hidden="1"/>
    <row r="604" ht="12" hidden="1"/>
    <row r="605" ht="12" hidden="1"/>
    <row r="606" ht="12" hidden="1"/>
    <row r="607" ht="12" hidden="1"/>
    <row r="608" ht="12" hidden="1"/>
    <row r="609" ht="12" hidden="1"/>
    <row r="610" ht="12" hidden="1"/>
    <row r="611" ht="12" hidden="1"/>
    <row r="612" ht="12" hidden="1"/>
    <row r="613" ht="12" hidden="1"/>
    <row r="614" ht="12" hidden="1"/>
    <row r="615" ht="12" hidden="1"/>
    <row r="616" ht="12" hidden="1"/>
    <row r="617" ht="12" hidden="1"/>
    <row r="618" ht="12" hidden="1"/>
    <row r="619" ht="12" hidden="1"/>
    <row r="620" ht="12" hidden="1"/>
    <row r="621" ht="12" hidden="1"/>
    <row r="622" ht="12" hidden="1"/>
    <row r="623" ht="12" hidden="1"/>
    <row r="624" ht="12" hidden="1"/>
    <row r="625" ht="12" hidden="1"/>
    <row r="626" ht="12" hidden="1"/>
    <row r="627" ht="12" hidden="1"/>
    <row r="628" ht="12" hidden="1"/>
    <row r="629" ht="12" hidden="1"/>
    <row r="630" ht="12" hidden="1"/>
    <row r="631" ht="12" hidden="1"/>
    <row r="632" ht="12" hidden="1"/>
    <row r="633" ht="12" hidden="1"/>
    <row r="634" ht="12" hidden="1"/>
    <row r="635" ht="12" hidden="1"/>
    <row r="636" ht="12" hidden="1"/>
    <row r="637" ht="12" hidden="1"/>
    <row r="638" ht="12" hidden="1"/>
    <row r="639" ht="12" hidden="1"/>
    <row r="640" ht="12" hidden="1"/>
    <row r="641" ht="12" hidden="1"/>
    <row r="642" ht="12" hidden="1"/>
    <row r="643" ht="12" hidden="1"/>
    <row r="644" ht="12" hidden="1"/>
    <row r="645" ht="12" hidden="1"/>
    <row r="646" ht="12" hidden="1"/>
    <row r="647" ht="12" hidden="1"/>
    <row r="648" ht="12" hidden="1"/>
    <row r="649" ht="12" hidden="1"/>
    <row r="650" ht="12" hidden="1"/>
    <row r="651" ht="12" hidden="1"/>
    <row r="652" ht="12" hidden="1"/>
    <row r="653" ht="12" hidden="1"/>
    <row r="654" ht="12" hidden="1"/>
    <row r="655" ht="12" hidden="1"/>
    <row r="656" ht="12" hidden="1"/>
    <row r="657" ht="12" hidden="1"/>
    <row r="658" ht="12" hidden="1"/>
    <row r="659" ht="12" hidden="1"/>
    <row r="660" ht="12" hidden="1"/>
    <row r="661" ht="12" hidden="1"/>
    <row r="662" ht="12" hidden="1"/>
    <row r="663" ht="12" hidden="1"/>
    <row r="664" ht="12" hidden="1"/>
    <row r="665" ht="12" hidden="1"/>
    <row r="666" ht="12" hidden="1"/>
    <row r="667" ht="12" hidden="1"/>
    <row r="668" ht="12" hidden="1"/>
    <row r="669" ht="12" hidden="1"/>
    <row r="670" ht="12" hidden="1"/>
    <row r="671" ht="12" hidden="1"/>
    <row r="672" ht="12" hidden="1"/>
    <row r="673" ht="12" hidden="1"/>
    <row r="674" ht="12" hidden="1"/>
    <row r="675" ht="12" hidden="1"/>
    <row r="676" ht="12" hidden="1"/>
    <row r="677" ht="12" hidden="1"/>
    <row r="678" ht="12" hidden="1"/>
    <row r="679" ht="12" hidden="1"/>
    <row r="680" ht="12" hidden="1"/>
    <row r="681" ht="12" hidden="1"/>
    <row r="682" ht="12" hidden="1"/>
    <row r="683" ht="12" hidden="1"/>
    <row r="684" ht="12" hidden="1"/>
    <row r="685" ht="12" hidden="1"/>
    <row r="686" ht="12" hidden="1"/>
    <row r="687" ht="12" hidden="1"/>
    <row r="688" ht="12" hidden="1"/>
    <row r="689" ht="12" hidden="1"/>
    <row r="690" ht="12" hidden="1"/>
    <row r="691" ht="12" hidden="1"/>
    <row r="692" ht="12" hidden="1"/>
    <row r="693" ht="12" hidden="1"/>
    <row r="694" ht="12" hidden="1"/>
    <row r="695" ht="12" hidden="1"/>
    <row r="696" ht="12" hidden="1"/>
    <row r="697" ht="12" hidden="1"/>
    <row r="698" ht="12" hidden="1"/>
    <row r="699" ht="12" hidden="1"/>
    <row r="700" ht="12" hidden="1"/>
    <row r="701" ht="12" customHeight="1"/>
    <row r="702" ht="12" customHeight="1"/>
    <row r="703" ht="12" customHeight="1"/>
    <row r="704" ht="12" customHeight="1"/>
    <row r="705" ht="12" customHeight="1"/>
    <row r="706" ht="12" customHeight="1"/>
    <row r="707" ht="12" customHeight="1"/>
    <row r="708" ht="12" hidden="1" customHeight="1"/>
    <row r="709" ht="12" hidden="1" customHeight="1"/>
    <row r="710" ht="12" hidden="1" customHeight="1"/>
    <row r="711" ht="12" hidden="1" customHeight="1"/>
    <row r="712" ht="12" hidden="1" customHeight="1"/>
    <row r="713" ht="12" hidden="1" customHeight="1"/>
    <row r="714" ht="12" hidden="1" customHeight="1"/>
    <row r="715" ht="12" hidden="1" customHeight="1"/>
    <row r="716" ht="12" hidden="1" customHeight="1"/>
    <row r="717" ht="12" hidden="1" customHeight="1"/>
    <row r="718" ht="12" hidden="1" customHeight="1"/>
    <row r="719" ht="12" hidden="1" customHeight="1"/>
    <row r="720" ht="12" hidden="1" customHeight="1"/>
    <row r="721" ht="12" hidden="1" customHeight="1"/>
    <row r="722" ht="12" hidden="1" customHeight="1"/>
    <row r="723" ht="12" hidden="1" customHeight="1"/>
    <row r="724" ht="12" hidden="1" customHeight="1"/>
    <row r="725" ht="12" hidden="1" customHeight="1"/>
    <row r="726" ht="12" hidden="1" customHeight="1"/>
    <row r="727" ht="12" hidden="1" customHeight="1"/>
    <row r="728" ht="12" hidden="1" customHeight="1"/>
    <row r="729" ht="12" hidden="1" customHeight="1"/>
    <row r="730" ht="12" hidden="1" customHeight="1"/>
    <row r="731" ht="12" hidden="1" customHeight="1"/>
    <row r="732" ht="12" hidden="1" customHeight="1"/>
    <row r="733" ht="12" hidden="1" customHeight="1"/>
    <row r="734" ht="12" hidden="1" customHeight="1"/>
    <row r="735" ht="12" hidden="1" customHeight="1"/>
    <row r="736" ht="12" hidden="1" customHeight="1"/>
    <row r="737" ht="12" hidden="1" customHeight="1"/>
    <row r="738" ht="12" hidden="1" customHeight="1"/>
    <row r="739" ht="12" hidden="1" customHeight="1"/>
    <row r="740" ht="12" hidden="1" customHeight="1"/>
    <row r="741" ht="12" hidden="1" customHeight="1"/>
    <row r="742" ht="12" hidden="1" customHeight="1"/>
    <row r="743" ht="12" hidden="1" customHeight="1"/>
    <row r="744" ht="12" hidden="1" customHeight="1"/>
    <row r="745" ht="12" hidden="1" customHeight="1"/>
    <row r="746" ht="12" hidden="1" customHeight="1"/>
    <row r="747" ht="12" hidden="1" customHeight="1"/>
    <row r="748" ht="12" hidden="1" customHeight="1"/>
    <row r="749" ht="12" hidden="1" customHeight="1"/>
    <row r="750" ht="12" hidden="1" customHeight="1"/>
    <row r="751" ht="12" hidden="1" customHeight="1"/>
    <row r="752" ht="12" hidden="1" customHeight="1"/>
    <row r="753" ht="12" hidden="1" customHeight="1"/>
    <row r="754" ht="12" hidden="1" customHeight="1"/>
    <row r="755" ht="12" hidden="1" customHeight="1"/>
    <row r="756" ht="12" hidden="1" customHeight="1"/>
    <row r="757" ht="12" hidden="1" customHeight="1"/>
    <row r="758" ht="12" hidden="1" customHeight="1"/>
    <row r="759" ht="12" hidden="1" customHeight="1"/>
    <row r="760" ht="12" hidden="1" customHeight="1"/>
    <row r="761" ht="12" hidden="1" customHeight="1"/>
    <row r="762" ht="12" hidden="1" customHeight="1"/>
    <row r="763" ht="12" hidden="1" customHeight="1"/>
    <row r="764" ht="12" hidden="1" customHeight="1"/>
    <row r="765" ht="12" hidden="1" customHeight="1"/>
    <row r="766" ht="12" hidden="1" customHeight="1"/>
    <row r="767" ht="12" hidden="1" customHeight="1"/>
    <row r="768" ht="12" hidden="1" customHeight="1"/>
    <row r="769" ht="12" hidden="1" customHeight="1"/>
    <row r="770" ht="12" hidden="1" customHeight="1"/>
    <row r="771" ht="12" hidden="1" customHeight="1"/>
    <row r="772" ht="12" hidden="1" customHeight="1"/>
    <row r="773" ht="12" hidden="1" customHeight="1"/>
    <row r="774" ht="12" hidden="1" customHeight="1"/>
    <row r="775" ht="12" hidden="1" customHeight="1"/>
    <row r="776" ht="12" hidden="1" customHeight="1"/>
    <row r="777" ht="12" hidden="1" customHeight="1"/>
    <row r="778" ht="12" hidden="1" customHeight="1"/>
    <row r="779" ht="12" hidden="1" customHeight="1"/>
    <row r="780" ht="12" hidden="1" customHeight="1"/>
    <row r="781" ht="12" hidden="1" customHeight="1"/>
    <row r="782" ht="12" hidden="1" customHeight="1"/>
    <row r="783" ht="12" hidden="1" customHeight="1"/>
    <row r="784" ht="12" hidden="1" customHeight="1"/>
    <row r="785" ht="12" hidden="1" customHeight="1"/>
    <row r="786" ht="12" hidden="1" customHeight="1"/>
    <row r="787" ht="12" hidden="1" customHeight="1"/>
    <row r="788" ht="12" hidden="1" customHeight="1"/>
    <row r="789" ht="12" hidden="1" customHeight="1"/>
    <row r="790" ht="12" hidden="1" customHeight="1"/>
    <row r="791" ht="12" hidden="1" customHeight="1"/>
    <row r="792" ht="12" hidden="1" customHeight="1"/>
    <row r="793" ht="12" hidden="1" customHeight="1"/>
    <row r="794" ht="12" hidden="1" customHeight="1"/>
    <row r="795" ht="12" hidden="1" customHeight="1"/>
    <row r="796" ht="12" hidden="1" customHeight="1"/>
    <row r="797" ht="12" hidden="1" customHeight="1"/>
    <row r="798" ht="12" hidden="1" customHeight="1"/>
    <row r="799" ht="12" hidden="1" customHeight="1"/>
    <row r="800" ht="12" hidden="1" customHeight="1"/>
    <row r="801" ht="12" hidden="1" customHeight="1"/>
    <row r="802" ht="12" hidden="1" customHeight="1"/>
    <row r="803" ht="12" hidden="1" customHeight="1"/>
    <row r="804" ht="12" hidden="1" customHeight="1"/>
    <row r="805" ht="12" hidden="1" customHeight="1"/>
    <row r="806" ht="12" hidden="1" customHeight="1"/>
    <row r="807" ht="12" hidden="1" customHeight="1"/>
    <row r="808" ht="12" hidden="1" customHeight="1"/>
    <row r="809" ht="12" hidden="1" customHeight="1"/>
    <row r="810" ht="12" hidden="1" customHeight="1"/>
    <row r="811" ht="12" hidden="1" customHeight="1"/>
    <row r="812" ht="12" hidden="1" customHeight="1"/>
    <row r="813" ht="12" hidden="1" customHeight="1"/>
    <row r="814" ht="12" hidden="1" customHeight="1"/>
    <row r="815" ht="12" hidden="1" customHeight="1"/>
    <row r="816" ht="12" hidden="1" customHeight="1"/>
    <row r="817" ht="12" hidden="1" customHeight="1"/>
    <row r="818" ht="12" hidden="1" customHeight="1"/>
    <row r="819" ht="12" hidden="1" customHeight="1"/>
    <row r="820" ht="12" hidden="1" customHeight="1"/>
    <row r="821" ht="12" hidden="1" customHeight="1"/>
    <row r="822" ht="12" hidden="1" customHeight="1"/>
    <row r="823" ht="12" hidden="1" customHeight="1"/>
    <row r="824" ht="12" hidden="1" customHeight="1"/>
    <row r="825" ht="12" hidden="1" customHeight="1"/>
    <row r="826" ht="12" hidden="1" customHeight="1"/>
    <row r="827" ht="12" hidden="1" customHeight="1"/>
    <row r="828" ht="12" hidden="1" customHeight="1"/>
    <row r="829" ht="12" hidden="1" customHeight="1"/>
    <row r="830" ht="12" hidden="1" customHeight="1"/>
    <row r="831" ht="12" hidden="1" customHeight="1"/>
    <row r="832" ht="12" hidden="1" customHeight="1"/>
    <row r="833" ht="12" hidden="1" customHeight="1"/>
    <row r="834" ht="12" hidden="1" customHeight="1"/>
    <row r="835" ht="12" hidden="1" customHeight="1"/>
    <row r="836" ht="12" hidden="1" customHeight="1"/>
    <row r="837" ht="12" hidden="1" customHeight="1"/>
    <row r="838" ht="12" hidden="1" customHeight="1"/>
    <row r="839" ht="12" hidden="1" customHeight="1"/>
    <row r="840" ht="12" hidden="1" customHeight="1"/>
    <row r="841" ht="12" hidden="1" customHeight="1"/>
    <row r="842" ht="12" hidden="1" customHeight="1"/>
    <row r="843" ht="12" hidden="1" customHeight="1"/>
    <row r="844" ht="12" hidden="1" customHeight="1"/>
    <row r="845" ht="12" hidden="1" customHeight="1"/>
    <row r="846" ht="12" hidden="1" customHeight="1"/>
    <row r="847" ht="12" hidden="1" customHeight="1"/>
    <row r="848" ht="12" hidden="1" customHeight="1"/>
    <row r="849" ht="12" hidden="1" customHeight="1"/>
    <row r="850" ht="12" hidden="1" customHeight="1"/>
    <row r="851" ht="12" hidden="1" customHeight="1"/>
    <row r="852" ht="12" hidden="1" customHeight="1"/>
    <row r="853" ht="12" hidden="1" customHeight="1"/>
    <row r="854" ht="12" hidden="1" customHeight="1"/>
    <row r="855" ht="12" hidden="1" customHeight="1"/>
    <row r="856" ht="12" hidden="1" customHeight="1"/>
    <row r="857" ht="12" hidden="1" customHeight="1"/>
    <row r="858" ht="12" hidden="1" customHeight="1"/>
    <row r="859" ht="12" hidden="1" customHeight="1"/>
    <row r="860" ht="12" hidden="1" customHeight="1"/>
    <row r="861" ht="12" hidden="1" customHeight="1"/>
    <row r="862" ht="12" hidden="1" customHeight="1"/>
    <row r="863" ht="12" hidden="1" customHeight="1"/>
    <row r="864" ht="12" hidden="1" customHeight="1"/>
    <row r="865" ht="12" hidden="1" customHeight="1"/>
    <row r="866" ht="12" hidden="1" customHeight="1"/>
    <row r="867" ht="12" hidden="1" customHeight="1"/>
    <row r="868" ht="12" hidden="1" customHeight="1"/>
    <row r="869" ht="12" hidden="1" customHeight="1"/>
    <row r="870" ht="12" hidden="1" customHeight="1"/>
    <row r="871" ht="12" hidden="1" customHeight="1"/>
    <row r="872" ht="12" hidden="1" customHeight="1"/>
    <row r="873" ht="12" hidden="1" customHeight="1"/>
    <row r="874" ht="12" hidden="1" customHeight="1"/>
    <row r="875" ht="12" hidden="1" customHeight="1"/>
    <row r="876" ht="12" hidden="1" customHeight="1"/>
    <row r="877" ht="12" hidden="1" customHeight="1"/>
    <row r="878" ht="12" hidden="1" customHeight="1"/>
    <row r="879" ht="12" hidden="1" customHeight="1"/>
    <row r="880" ht="12" hidden="1" customHeight="1"/>
    <row r="881" ht="12" hidden="1" customHeight="1"/>
    <row r="882" ht="12" hidden="1" customHeight="1"/>
    <row r="883" ht="12" hidden="1" customHeight="1"/>
    <row r="884" ht="12" hidden="1" customHeight="1"/>
    <row r="885" ht="12" hidden="1" customHeight="1"/>
    <row r="886" ht="12" hidden="1" customHeight="1"/>
    <row r="887" ht="12" hidden="1" customHeight="1"/>
    <row r="888" ht="12" hidden="1" customHeight="1"/>
    <row r="889" ht="12" hidden="1" customHeight="1"/>
    <row r="890" ht="12" hidden="1" customHeight="1"/>
    <row r="891" ht="12" hidden="1" customHeight="1"/>
    <row r="892" ht="12" hidden="1" customHeight="1"/>
    <row r="893" ht="12" hidden="1" customHeight="1"/>
    <row r="894" ht="12" hidden="1" customHeight="1"/>
    <row r="895" ht="12" hidden="1" customHeight="1"/>
    <row r="896" ht="12" hidden="1" customHeight="1"/>
    <row r="897" ht="12" hidden="1" customHeight="1"/>
    <row r="898" ht="12" hidden="1" customHeight="1"/>
    <row r="899" ht="12" hidden="1" customHeight="1"/>
    <row r="900" ht="12" hidden="1" customHeight="1"/>
    <row r="901" ht="12" hidden="1" customHeight="1"/>
    <row r="902" ht="12" hidden="1" customHeight="1"/>
    <row r="903" ht="12" hidden="1" customHeight="1"/>
    <row r="904" ht="12" hidden="1" customHeight="1"/>
    <row r="905" ht="12" hidden="1" customHeight="1"/>
    <row r="906" ht="12" hidden="1" customHeight="1"/>
    <row r="907" ht="12" hidden="1" customHeight="1"/>
    <row r="908" ht="12" hidden="1" customHeight="1"/>
    <row r="909" ht="12" hidden="1" customHeight="1"/>
    <row r="910" ht="12" hidden="1" customHeight="1"/>
    <row r="911" ht="12" hidden="1" customHeight="1"/>
    <row r="912" ht="12" hidden="1" customHeight="1"/>
    <row r="913" ht="12" hidden="1" customHeight="1"/>
    <row r="914" ht="12" hidden="1" customHeight="1"/>
    <row r="915" ht="12" hidden="1" customHeight="1"/>
    <row r="916" ht="12" hidden="1" customHeight="1"/>
    <row r="917" ht="12" hidden="1" customHeight="1"/>
    <row r="918" ht="12" hidden="1" customHeight="1"/>
    <row r="919" ht="12" hidden="1" customHeight="1"/>
    <row r="920" ht="12" hidden="1" customHeight="1"/>
    <row r="921" ht="12" hidden="1" customHeight="1"/>
    <row r="922" ht="12" hidden="1" customHeight="1"/>
    <row r="923" ht="12" hidden="1" customHeight="1"/>
    <row r="924" ht="12" hidden="1" customHeight="1"/>
    <row r="925" ht="12" hidden="1" customHeight="1"/>
    <row r="926" ht="12" hidden="1" customHeight="1"/>
    <row r="927" ht="12" hidden="1" customHeight="1"/>
    <row r="928" ht="12" hidden="1" customHeight="1"/>
    <row r="929" ht="12" hidden="1" customHeight="1"/>
    <row r="930" ht="12" hidden="1" customHeight="1"/>
    <row r="931" ht="12" hidden="1" customHeight="1"/>
    <row r="932" ht="12" hidden="1" customHeight="1"/>
    <row r="933" ht="12" hidden="1" customHeight="1"/>
    <row r="934" ht="12" hidden="1" customHeight="1"/>
    <row r="935" ht="12" hidden="1" customHeight="1"/>
    <row r="936" ht="12" hidden="1" customHeight="1"/>
    <row r="937" ht="12" hidden="1" customHeight="1"/>
    <row r="938" ht="12" hidden="1" customHeight="1"/>
    <row r="939" ht="12" hidden="1" customHeight="1"/>
    <row r="940" ht="12" hidden="1" customHeight="1"/>
    <row r="941" ht="12" hidden="1" customHeight="1"/>
    <row r="942" ht="12" hidden="1" customHeight="1"/>
    <row r="943" ht="12" hidden="1" customHeight="1"/>
    <row r="944" ht="12" hidden="1" customHeight="1"/>
    <row r="945" ht="12" hidden="1" customHeight="1"/>
    <row r="946" ht="12" hidden="1" customHeight="1"/>
    <row r="947" ht="12" hidden="1" customHeight="1"/>
    <row r="948" ht="12" hidden="1" customHeight="1"/>
    <row r="949" ht="12" hidden="1" customHeight="1"/>
    <row r="950" ht="12" hidden="1" customHeight="1"/>
    <row r="951" ht="12" hidden="1" customHeight="1"/>
    <row r="952" ht="12" hidden="1" customHeight="1"/>
    <row r="953" ht="12" hidden="1" customHeight="1"/>
    <row r="954" ht="12" hidden="1" customHeight="1"/>
    <row r="955" ht="12" hidden="1" customHeight="1"/>
    <row r="956" ht="12" hidden="1" customHeight="1"/>
    <row r="957" ht="12" hidden="1" customHeight="1"/>
    <row r="958" ht="12" hidden="1" customHeight="1"/>
    <row r="959" ht="12" hidden="1" customHeight="1"/>
    <row r="960" ht="12" hidden="1" customHeight="1"/>
    <row r="961" ht="12" hidden="1" customHeight="1"/>
    <row r="962" ht="12" hidden="1" customHeight="1"/>
    <row r="963" ht="12" hidden="1" customHeight="1"/>
    <row r="964" ht="12" hidden="1" customHeight="1"/>
    <row r="965" ht="12" hidden="1" customHeight="1"/>
    <row r="966" ht="12" hidden="1" customHeight="1"/>
    <row r="967" ht="12" hidden="1" customHeight="1"/>
    <row r="968" ht="12" hidden="1" customHeight="1"/>
    <row r="969" ht="12" hidden="1" customHeight="1"/>
    <row r="970" ht="12" hidden="1" customHeight="1"/>
    <row r="971" ht="12" hidden="1" customHeight="1"/>
    <row r="972" ht="12" hidden="1" customHeight="1"/>
    <row r="973" ht="12" hidden="1" customHeight="1"/>
    <row r="974" ht="12" hidden="1" customHeight="1"/>
    <row r="975" ht="12" hidden="1" customHeight="1"/>
    <row r="976" ht="12" hidden="1" customHeight="1"/>
    <row r="977" ht="12" hidden="1" customHeight="1"/>
    <row r="978" ht="12" hidden="1" customHeight="1"/>
    <row r="979" ht="12" hidden="1" customHeight="1"/>
    <row r="980" ht="12" hidden="1" customHeight="1"/>
    <row r="981" ht="12" hidden="1" customHeight="1"/>
    <row r="982" ht="12" hidden="1" customHeight="1"/>
    <row r="983" ht="12" hidden="1" customHeight="1"/>
    <row r="984" ht="12" hidden="1" customHeight="1"/>
    <row r="985" ht="12" hidden="1" customHeight="1"/>
    <row r="986" ht="12" hidden="1" customHeight="1"/>
    <row r="987" ht="12" hidden="1" customHeight="1"/>
    <row r="988" ht="12" hidden="1" customHeight="1"/>
    <row r="989" ht="12" hidden="1" customHeight="1"/>
    <row r="990" ht="12" hidden="1" customHeight="1"/>
    <row r="991" ht="12" hidden="1" customHeight="1"/>
    <row r="992" ht="12" hidden="1" customHeight="1"/>
    <row r="993" ht="12" hidden="1" customHeight="1"/>
    <row r="994" ht="12" hidden="1" customHeight="1"/>
    <row r="995" ht="12" hidden="1" customHeight="1"/>
    <row r="996" ht="12" hidden="1" customHeight="1"/>
    <row r="997" ht="12" hidden="1" customHeight="1"/>
    <row r="998" ht="12" hidden="1" customHeight="1"/>
    <row r="999" ht="12" hidden="1" customHeight="1"/>
    <row r="1000" ht="12" hidden="1" customHeight="1"/>
    <row r="1001" ht="12" hidden="1" customHeight="1"/>
    <row r="1002" ht="12" hidden="1" customHeight="1"/>
    <row r="1003" ht="12" hidden="1" customHeight="1"/>
    <row r="1004" ht="12" hidden="1" customHeight="1"/>
    <row r="1005" ht="12" hidden="1" customHeight="1"/>
    <row r="1006" ht="12" hidden="1" customHeight="1"/>
    <row r="1007" ht="12" hidden="1" customHeight="1"/>
    <row r="1008" ht="12" hidden="1" customHeight="1"/>
    <row r="1009" ht="12" hidden="1" customHeight="1"/>
    <row r="1010" ht="12" hidden="1" customHeight="1"/>
    <row r="1011" ht="12" hidden="1" customHeight="1"/>
    <row r="1012" ht="12" hidden="1" customHeight="1"/>
    <row r="1013" ht="12" hidden="1" customHeight="1"/>
    <row r="1014" ht="12" hidden="1" customHeight="1"/>
    <row r="1015" ht="12" hidden="1" customHeight="1"/>
    <row r="1016" ht="12" hidden="1" customHeight="1"/>
    <row r="1017" ht="12" hidden="1" customHeight="1"/>
    <row r="1018" ht="12" hidden="1" customHeight="1"/>
    <row r="1019" ht="12" hidden="1" customHeight="1"/>
    <row r="1020" ht="12" hidden="1" customHeight="1"/>
    <row r="1021" ht="12" hidden="1" customHeight="1"/>
    <row r="1022" ht="12" hidden="1" customHeight="1"/>
    <row r="1023" ht="12" hidden="1" customHeight="1"/>
    <row r="1024" ht="12" hidden="1" customHeight="1"/>
    <row r="1025" ht="12" hidden="1" customHeight="1"/>
    <row r="1026" ht="12" hidden="1" customHeight="1"/>
    <row r="1027" ht="12" hidden="1" customHeight="1"/>
    <row r="1028" ht="12" hidden="1" customHeight="1"/>
    <row r="1029" ht="12" hidden="1" customHeight="1"/>
    <row r="1030" ht="12" hidden="1" customHeight="1"/>
    <row r="1031" ht="12" hidden="1" customHeight="1"/>
    <row r="1032" ht="12" hidden="1" customHeight="1"/>
    <row r="1033" ht="12" hidden="1" customHeight="1"/>
    <row r="1034" ht="12" hidden="1" customHeight="1"/>
    <row r="1035" ht="12" hidden="1" customHeight="1"/>
    <row r="1036" ht="12" hidden="1" customHeight="1"/>
    <row r="1037" ht="12" hidden="1" customHeight="1"/>
    <row r="1038" ht="12" hidden="1" customHeight="1"/>
    <row r="1039" ht="12" hidden="1" customHeight="1"/>
    <row r="1040" ht="12" hidden="1" customHeight="1"/>
    <row r="1041" ht="12" hidden="1" customHeight="1"/>
    <row r="1042" ht="12" hidden="1" customHeight="1"/>
    <row r="1043" ht="12" hidden="1" customHeight="1"/>
    <row r="1044" ht="12" hidden="1" customHeight="1"/>
    <row r="1045" ht="12" hidden="1" customHeight="1"/>
    <row r="1046" ht="12" hidden="1" customHeight="1"/>
    <row r="1047" ht="12" hidden="1" customHeight="1"/>
    <row r="1048" ht="12" hidden="1" customHeight="1"/>
    <row r="1049" ht="12" hidden="1" customHeight="1"/>
    <row r="1050" ht="12" hidden="1" customHeight="1"/>
    <row r="1051" ht="12" hidden="1" customHeight="1"/>
    <row r="1052" ht="12" hidden="1" customHeight="1"/>
    <row r="1053" ht="12" hidden="1" customHeight="1"/>
    <row r="1054" ht="12" hidden="1" customHeight="1"/>
    <row r="1055" ht="12" hidden="1" customHeight="1"/>
    <row r="1056" ht="12" hidden="1" customHeight="1"/>
    <row r="1057" ht="12" hidden="1" customHeight="1"/>
    <row r="1058" ht="12" hidden="1" customHeight="1"/>
    <row r="1059" ht="12" hidden="1" customHeight="1"/>
    <row r="1060" ht="12" hidden="1" customHeight="1"/>
    <row r="1061" ht="12" hidden="1" customHeight="1"/>
    <row r="1062" ht="12" hidden="1" customHeight="1"/>
    <row r="1063" ht="12" hidden="1" customHeight="1"/>
    <row r="1064" ht="12" hidden="1" customHeight="1"/>
    <row r="1065" ht="12" hidden="1" customHeight="1"/>
    <row r="1066" ht="12" hidden="1" customHeight="1"/>
    <row r="1067" ht="12" hidden="1" customHeight="1"/>
    <row r="1068" ht="12" hidden="1" customHeight="1"/>
    <row r="1069" ht="12" hidden="1" customHeight="1"/>
    <row r="1070" ht="12" hidden="1" customHeight="1"/>
    <row r="1071" ht="12" hidden="1" customHeight="1"/>
    <row r="1072" ht="12" hidden="1" customHeight="1"/>
    <row r="1073" ht="12" hidden="1" customHeight="1"/>
    <row r="1074" ht="12" hidden="1" customHeight="1"/>
    <row r="1075" ht="12" hidden="1" customHeight="1"/>
    <row r="1076" ht="12" hidden="1" customHeight="1"/>
    <row r="1077" ht="12" hidden="1" customHeight="1"/>
    <row r="1078" ht="12" hidden="1" customHeight="1"/>
    <row r="1079" ht="12" hidden="1" customHeight="1"/>
    <row r="1080" ht="12" hidden="1" customHeight="1"/>
    <row r="1081" ht="12" hidden="1" customHeight="1"/>
    <row r="1082" ht="12" hidden="1" customHeight="1"/>
    <row r="1083" ht="12" hidden="1" customHeight="1"/>
    <row r="1084" ht="12" hidden="1" customHeight="1"/>
    <row r="1085" ht="12" hidden="1" customHeight="1"/>
    <row r="1086" ht="12" hidden="1" customHeight="1"/>
    <row r="1087" ht="12" hidden="1" customHeight="1"/>
    <row r="1088" ht="12" hidden="1" customHeight="1"/>
    <row r="1089" ht="12" hidden="1" customHeight="1"/>
    <row r="1090" ht="12" hidden="1" customHeight="1"/>
    <row r="1091" ht="12" hidden="1" customHeight="1"/>
    <row r="1092" ht="12" hidden="1" customHeight="1"/>
    <row r="1093" ht="12" hidden="1" customHeight="1"/>
    <row r="1094" ht="12" hidden="1" customHeight="1"/>
    <row r="1095" ht="12" hidden="1" customHeight="1"/>
    <row r="1096" ht="12" hidden="1" customHeight="1"/>
    <row r="1097" ht="12" hidden="1" customHeight="1"/>
    <row r="1098" ht="12" hidden="1" customHeight="1"/>
    <row r="1099" ht="12" hidden="1" customHeight="1"/>
    <row r="1100" ht="12" hidden="1" customHeight="1"/>
    <row r="1101" ht="12" hidden="1" customHeight="1"/>
    <row r="1102" ht="12" hidden="1" customHeight="1"/>
    <row r="1103" ht="12" hidden="1" customHeight="1"/>
    <row r="1104" ht="12" hidden="1" customHeight="1"/>
    <row r="1105" ht="12" hidden="1" customHeight="1"/>
    <row r="1106" ht="12" hidden="1" customHeight="1"/>
    <row r="1107" ht="12" hidden="1" customHeight="1"/>
    <row r="1108" ht="12" hidden="1" customHeight="1"/>
    <row r="1109" ht="12" hidden="1" customHeight="1"/>
    <row r="1110" ht="12" hidden="1" customHeight="1"/>
    <row r="1111" ht="12" hidden="1" customHeight="1"/>
    <row r="1112" ht="12" hidden="1" customHeight="1"/>
    <row r="1113" ht="12" hidden="1" customHeight="1"/>
    <row r="1114" ht="12" hidden="1" customHeight="1"/>
    <row r="1115" ht="12" hidden="1" customHeight="1"/>
    <row r="1116" ht="12" hidden="1" customHeight="1"/>
    <row r="1117" ht="12" hidden="1" customHeight="1"/>
    <row r="1118" ht="12" hidden="1" customHeight="1"/>
    <row r="1119" ht="12" hidden="1" customHeight="1"/>
    <row r="1120" ht="12" hidden="1" customHeight="1"/>
    <row r="1121" ht="12" hidden="1" customHeight="1"/>
    <row r="1122" ht="12" hidden="1" customHeight="1"/>
    <row r="1123" ht="12" hidden="1" customHeight="1"/>
    <row r="1124" ht="12" hidden="1" customHeight="1"/>
    <row r="1125" ht="12" hidden="1" customHeight="1"/>
    <row r="1126" ht="12" hidden="1" customHeight="1"/>
    <row r="1127" ht="12" hidden="1" customHeight="1"/>
    <row r="1128" ht="12" hidden="1" customHeight="1"/>
    <row r="1129" ht="12" hidden="1" customHeight="1"/>
    <row r="1130" ht="12" hidden="1" customHeight="1"/>
    <row r="1131" ht="12" hidden="1" customHeight="1"/>
    <row r="1132" ht="12" hidden="1" customHeight="1"/>
    <row r="1133" ht="12" hidden="1" customHeight="1"/>
    <row r="1134" ht="12" hidden="1" customHeight="1"/>
    <row r="1135" ht="12" hidden="1" customHeight="1"/>
    <row r="1136" ht="12" hidden="1" customHeight="1"/>
    <row r="1137" ht="12" hidden="1" customHeight="1"/>
    <row r="1138" ht="12" hidden="1" customHeight="1"/>
    <row r="1139" ht="12" hidden="1" customHeight="1"/>
    <row r="1140" ht="12" hidden="1" customHeight="1"/>
    <row r="1141" ht="12" hidden="1" customHeight="1"/>
    <row r="1142" ht="12" hidden="1" customHeight="1"/>
    <row r="1143" ht="12" hidden="1" customHeight="1"/>
    <row r="1144" ht="12" hidden="1" customHeight="1"/>
    <row r="1145" ht="12" hidden="1" customHeight="1"/>
    <row r="1146" ht="12" hidden="1" customHeight="1"/>
    <row r="1147" ht="12" hidden="1" customHeight="1"/>
    <row r="1148" ht="12" hidden="1" customHeight="1"/>
    <row r="1149" ht="12" hidden="1" customHeight="1"/>
    <row r="1150" ht="12" hidden="1" customHeight="1"/>
    <row r="1151" ht="12" hidden="1" customHeight="1"/>
    <row r="1152" ht="12" hidden="1" customHeight="1"/>
    <row r="1153" ht="12" hidden="1" customHeight="1"/>
    <row r="1154" ht="12" hidden="1" customHeight="1"/>
    <row r="1155" ht="12" hidden="1" customHeight="1"/>
    <row r="1156" ht="12" hidden="1" customHeight="1"/>
    <row r="1157" ht="12" hidden="1" customHeight="1"/>
    <row r="1158" ht="12" hidden="1" customHeight="1"/>
    <row r="1159" ht="12" hidden="1" customHeight="1"/>
    <row r="1160" ht="12" hidden="1" customHeight="1"/>
    <row r="1161" ht="12" hidden="1" customHeight="1"/>
    <row r="1162" ht="12" hidden="1" customHeight="1"/>
    <row r="1163" ht="12" hidden="1" customHeight="1"/>
    <row r="1164" ht="12" hidden="1" customHeight="1"/>
    <row r="1165" ht="12" hidden="1" customHeight="1"/>
    <row r="1166" ht="12" hidden="1" customHeight="1"/>
    <row r="1167" ht="12" hidden="1" customHeight="1"/>
    <row r="1168" ht="12" hidden="1" customHeight="1"/>
    <row r="1169" ht="12" hidden="1" customHeight="1"/>
    <row r="1170" ht="12" hidden="1" customHeight="1"/>
    <row r="1171" ht="12" hidden="1" customHeight="1"/>
    <row r="1172" ht="12" hidden="1" customHeight="1"/>
    <row r="1173" ht="12" hidden="1" customHeight="1"/>
    <row r="1174" ht="12" hidden="1" customHeight="1"/>
    <row r="1175" ht="12" hidden="1" customHeight="1"/>
    <row r="1176" ht="12" hidden="1" customHeight="1"/>
    <row r="1177" ht="12" hidden="1" customHeight="1"/>
    <row r="1178" ht="12" hidden="1" customHeight="1"/>
    <row r="1179" ht="12" hidden="1" customHeight="1"/>
    <row r="1180" ht="12" hidden="1" customHeight="1"/>
    <row r="1181" ht="12" hidden="1" customHeight="1"/>
    <row r="1182" ht="12" hidden="1" customHeight="1"/>
    <row r="1183" ht="12" hidden="1" customHeight="1"/>
    <row r="1184" ht="12" hidden="1" customHeight="1"/>
    <row r="1185" ht="12" hidden="1" customHeight="1"/>
    <row r="1186" ht="12" hidden="1" customHeight="1"/>
    <row r="1187" ht="12" hidden="1" customHeight="1"/>
    <row r="1188" ht="12" hidden="1" customHeight="1"/>
    <row r="1189" ht="12" hidden="1" customHeight="1"/>
    <row r="1190" ht="12" hidden="1" customHeight="1"/>
    <row r="1191" ht="12" hidden="1" customHeight="1"/>
    <row r="1192" ht="12" hidden="1" customHeight="1"/>
    <row r="1193" ht="12" hidden="1" customHeight="1"/>
    <row r="1194" ht="12" hidden="1" customHeight="1"/>
    <row r="1195" ht="12" hidden="1" customHeight="1"/>
    <row r="1196" ht="12" hidden="1" customHeight="1"/>
    <row r="1197" ht="12" hidden="1" customHeight="1"/>
    <row r="1198" ht="12" hidden="1" customHeight="1"/>
    <row r="1199" ht="12" hidden="1" customHeight="1"/>
    <row r="1200" ht="12" hidden="1" customHeight="1"/>
    <row r="1201" ht="12" hidden="1" customHeight="1"/>
    <row r="1202" ht="12" hidden="1" customHeight="1"/>
    <row r="1203" ht="12" hidden="1" customHeight="1"/>
    <row r="1204" ht="12" hidden="1" customHeight="1"/>
    <row r="1205" ht="12" hidden="1" customHeight="1"/>
    <row r="1206" ht="12" hidden="1" customHeight="1"/>
    <row r="1207" ht="12" hidden="1" customHeight="1"/>
    <row r="1208" ht="12" hidden="1" customHeight="1"/>
    <row r="1209" ht="12" hidden="1" customHeight="1"/>
    <row r="1210" ht="12" hidden="1" customHeight="1"/>
    <row r="1211" ht="12" hidden="1" customHeight="1"/>
    <row r="1212" ht="12" hidden="1" customHeight="1"/>
    <row r="1213" ht="12" hidden="1" customHeight="1"/>
    <row r="1214" ht="12" hidden="1" customHeight="1"/>
    <row r="1215" ht="12" hidden="1" customHeight="1"/>
    <row r="1216" ht="12" hidden="1" customHeight="1"/>
    <row r="1217" ht="12" hidden="1" customHeight="1"/>
    <row r="1218" ht="12" hidden="1" customHeight="1"/>
    <row r="1219" ht="12" hidden="1" customHeight="1"/>
    <row r="1220" ht="12" hidden="1" customHeight="1"/>
    <row r="1221" ht="12" hidden="1" customHeight="1"/>
    <row r="1222" ht="12" hidden="1" customHeight="1"/>
    <row r="1223" ht="12" hidden="1" customHeight="1"/>
    <row r="1224" ht="12" hidden="1" customHeight="1"/>
    <row r="1225" ht="12" hidden="1" customHeight="1"/>
    <row r="1226" ht="12" hidden="1" customHeight="1"/>
    <row r="1227" ht="12" hidden="1" customHeight="1"/>
    <row r="1228" ht="12" hidden="1" customHeight="1"/>
    <row r="1229" ht="12" hidden="1" customHeight="1"/>
    <row r="1230" ht="12" hidden="1" customHeight="1"/>
    <row r="1231" ht="12" hidden="1" customHeight="1"/>
    <row r="1232" ht="12" hidden="1" customHeight="1"/>
    <row r="1233" ht="12" hidden="1" customHeight="1"/>
    <row r="1234" ht="12" hidden="1" customHeight="1"/>
    <row r="1235" ht="12" hidden="1" customHeight="1"/>
    <row r="1236" ht="12" hidden="1" customHeight="1"/>
    <row r="1237" ht="12" hidden="1" customHeight="1"/>
    <row r="1238" ht="12" hidden="1" customHeight="1"/>
    <row r="1239" ht="12" hidden="1" customHeight="1"/>
    <row r="1240" ht="12" hidden="1" customHeight="1"/>
    <row r="1241" ht="12" hidden="1" customHeight="1"/>
    <row r="1242" ht="12" hidden="1" customHeight="1"/>
    <row r="1243" ht="12" hidden="1" customHeight="1"/>
    <row r="1244" ht="12" hidden="1" customHeight="1"/>
    <row r="1245" ht="12" hidden="1" customHeight="1"/>
    <row r="1246" ht="12" hidden="1" customHeight="1"/>
    <row r="1247" ht="12" hidden="1" customHeight="1"/>
    <row r="1248" ht="12" hidden="1" customHeight="1"/>
    <row r="1249" ht="12" hidden="1" customHeight="1"/>
    <row r="1250" ht="12" hidden="1" customHeight="1"/>
    <row r="1251" ht="12" hidden="1" customHeight="1"/>
    <row r="1252" ht="12" hidden="1" customHeight="1"/>
    <row r="1253" ht="12" hidden="1" customHeight="1"/>
    <row r="1254" ht="12" hidden="1" customHeight="1"/>
    <row r="1255" ht="12" hidden="1" customHeight="1"/>
    <row r="1256" ht="12" hidden="1" customHeight="1"/>
    <row r="1257" ht="12" hidden="1" customHeight="1"/>
    <row r="1258" ht="12" hidden="1" customHeight="1"/>
    <row r="1259" ht="12" hidden="1" customHeight="1"/>
    <row r="1260" ht="12" hidden="1" customHeight="1"/>
    <row r="1261" ht="12" hidden="1" customHeight="1"/>
    <row r="1262" ht="12" hidden="1" customHeight="1"/>
    <row r="1263" ht="12" hidden="1" customHeight="1"/>
    <row r="1264" ht="12" hidden="1" customHeight="1"/>
    <row r="1265" ht="12" hidden="1" customHeight="1"/>
    <row r="1266" ht="12" hidden="1" customHeight="1"/>
    <row r="1267" ht="12" hidden="1" customHeight="1"/>
    <row r="1268" ht="12" hidden="1" customHeight="1"/>
    <row r="1269" ht="12" hidden="1" customHeight="1"/>
    <row r="1270" ht="12" hidden="1" customHeight="1"/>
    <row r="1271" ht="12" hidden="1" customHeight="1"/>
    <row r="1272" ht="12" hidden="1" customHeight="1"/>
    <row r="1273" ht="12" hidden="1" customHeight="1"/>
    <row r="1274" ht="12" hidden="1" customHeight="1"/>
    <row r="1275" ht="12" hidden="1" customHeight="1"/>
    <row r="1276" ht="12" hidden="1" customHeight="1"/>
    <row r="1277" ht="12" hidden="1" customHeight="1"/>
    <row r="1278" ht="12" hidden="1" customHeight="1"/>
    <row r="1279" ht="12" hidden="1" customHeight="1"/>
    <row r="1280" ht="12" hidden="1" customHeight="1"/>
    <row r="1281" ht="12" hidden="1" customHeight="1"/>
    <row r="1282" ht="12" hidden="1" customHeight="1"/>
    <row r="1283" ht="12" hidden="1" customHeight="1"/>
    <row r="1284" ht="12" hidden="1" customHeight="1"/>
    <row r="1285" ht="12" hidden="1" customHeight="1"/>
    <row r="1286" ht="12" hidden="1" customHeight="1"/>
    <row r="1287" ht="12" hidden="1" customHeight="1"/>
    <row r="1288" ht="12" hidden="1" customHeight="1"/>
    <row r="1289" ht="12" hidden="1" customHeight="1"/>
    <row r="1290" ht="12" hidden="1" customHeight="1"/>
    <row r="1291" ht="12" hidden="1" customHeight="1"/>
    <row r="1292" ht="12" hidden="1" customHeight="1"/>
    <row r="1293" ht="12" hidden="1" customHeight="1"/>
    <row r="1294" ht="12" hidden="1" customHeight="1"/>
    <row r="1295" ht="12" hidden="1" customHeight="1"/>
    <row r="1296" ht="12" hidden="1" customHeight="1"/>
    <row r="1297" ht="12" hidden="1" customHeight="1"/>
    <row r="1298" ht="12" hidden="1" customHeight="1"/>
    <row r="1299" ht="12" hidden="1" customHeight="1"/>
    <row r="1300" ht="12" hidden="1" customHeight="1"/>
    <row r="1301" ht="12" hidden="1" customHeight="1"/>
    <row r="1302" ht="12" hidden="1" customHeight="1"/>
    <row r="1303" ht="12" hidden="1" customHeight="1"/>
    <row r="1304" ht="12" hidden="1" customHeight="1"/>
    <row r="1305" ht="12" hidden="1" customHeight="1"/>
    <row r="1306" ht="12" hidden="1" customHeight="1"/>
    <row r="1307" ht="12" hidden="1" customHeight="1"/>
    <row r="1308" ht="12" hidden="1" customHeight="1"/>
    <row r="1309" ht="12" hidden="1" customHeight="1"/>
    <row r="1310" ht="12" hidden="1" customHeight="1"/>
    <row r="1311" ht="12" hidden="1" customHeight="1"/>
    <row r="1312" ht="12" hidden="1" customHeight="1"/>
    <row r="1313" ht="12" hidden="1" customHeight="1"/>
    <row r="1314" ht="12" hidden="1" customHeight="1"/>
    <row r="1315" ht="12" hidden="1" customHeight="1"/>
    <row r="1316" ht="12" hidden="1" customHeight="1"/>
    <row r="1317" ht="12" hidden="1" customHeight="1"/>
    <row r="1318" ht="12" hidden="1" customHeight="1"/>
    <row r="1319" ht="12" hidden="1" customHeight="1"/>
    <row r="1320" ht="12" hidden="1" customHeight="1"/>
    <row r="1321" ht="12" hidden="1" customHeight="1"/>
    <row r="1322" ht="12" hidden="1" customHeight="1"/>
    <row r="1323" ht="12" hidden="1" customHeight="1"/>
    <row r="1324" ht="12" hidden="1" customHeight="1"/>
    <row r="1325" ht="12" hidden="1" customHeight="1"/>
    <row r="1326" ht="12" hidden="1" customHeight="1"/>
    <row r="1327" ht="12" hidden="1" customHeight="1"/>
    <row r="1328" ht="12" hidden="1" customHeight="1"/>
    <row r="1329" ht="12" hidden="1" customHeight="1"/>
    <row r="1330" ht="12" hidden="1" customHeight="1"/>
    <row r="1331" ht="12" hidden="1" customHeight="1"/>
    <row r="1332" ht="12" hidden="1" customHeight="1"/>
    <row r="1333" ht="12" hidden="1" customHeight="1"/>
    <row r="1334" ht="12" hidden="1" customHeight="1"/>
    <row r="1335" ht="12" hidden="1" customHeight="1"/>
    <row r="1336" ht="12" hidden="1" customHeight="1"/>
    <row r="1337" ht="12" hidden="1" customHeight="1"/>
    <row r="1338" ht="12" hidden="1" customHeight="1"/>
    <row r="1339" ht="12" hidden="1" customHeight="1"/>
    <row r="1340" ht="12" hidden="1" customHeight="1"/>
    <row r="1341" ht="12" hidden="1" customHeight="1"/>
    <row r="1342" ht="12" hidden="1" customHeight="1"/>
    <row r="1343" ht="12" hidden="1" customHeight="1"/>
    <row r="1344" ht="12" hidden="1" customHeight="1"/>
    <row r="1345" ht="12" hidden="1" customHeight="1"/>
    <row r="1346" ht="12" hidden="1" customHeight="1"/>
    <row r="1347" ht="12" hidden="1" customHeight="1"/>
    <row r="1348" ht="12" hidden="1" customHeight="1"/>
    <row r="1349" ht="12" hidden="1" customHeight="1"/>
    <row r="1350" ht="12" hidden="1" customHeight="1"/>
    <row r="1351" ht="12" hidden="1" customHeight="1"/>
    <row r="1352" ht="12" hidden="1" customHeight="1"/>
    <row r="1353" ht="12" hidden="1" customHeight="1"/>
    <row r="1354" ht="12" hidden="1" customHeight="1"/>
    <row r="1355" ht="12" hidden="1" customHeight="1"/>
    <row r="1356" ht="12" hidden="1" customHeight="1"/>
    <row r="1357" ht="12" hidden="1" customHeight="1"/>
    <row r="1358" ht="12" hidden="1" customHeight="1"/>
    <row r="1359" ht="12" hidden="1" customHeight="1"/>
    <row r="1360" ht="12" hidden="1" customHeight="1"/>
    <row r="1361" ht="12" hidden="1" customHeight="1"/>
    <row r="1362" ht="12" hidden="1" customHeight="1"/>
    <row r="1363" ht="12" hidden="1" customHeight="1"/>
    <row r="1364" ht="12" hidden="1" customHeight="1"/>
    <row r="1365" ht="12" hidden="1" customHeight="1"/>
    <row r="1366" ht="12" hidden="1" customHeight="1"/>
    <row r="1367" ht="12" hidden="1" customHeight="1"/>
    <row r="1368" ht="12" hidden="1" customHeight="1"/>
    <row r="1369" ht="12" hidden="1" customHeight="1"/>
    <row r="1370" ht="12" hidden="1" customHeight="1"/>
    <row r="1371" ht="12" hidden="1" customHeight="1"/>
    <row r="1372" ht="12" hidden="1" customHeight="1"/>
    <row r="1373" ht="12" hidden="1" customHeight="1"/>
    <row r="1374" ht="12" hidden="1" customHeight="1"/>
    <row r="1375" ht="12" hidden="1" customHeight="1"/>
    <row r="1376" ht="12" hidden="1" customHeight="1"/>
    <row r="1377" ht="12" hidden="1" customHeight="1"/>
    <row r="1378" ht="12" hidden="1" customHeight="1"/>
    <row r="1379" ht="12" hidden="1" customHeight="1"/>
    <row r="1380" ht="12" hidden="1" customHeight="1"/>
    <row r="1381" ht="12" hidden="1" customHeight="1"/>
    <row r="1382" ht="12" hidden="1" customHeight="1"/>
    <row r="1383" ht="12" hidden="1" customHeight="1"/>
    <row r="1384" ht="12" hidden="1" customHeight="1"/>
    <row r="1385" ht="12" hidden="1" customHeight="1"/>
    <row r="1386" ht="12" hidden="1" customHeight="1"/>
    <row r="1387" ht="12" hidden="1" customHeight="1"/>
    <row r="1388" ht="12" hidden="1" customHeight="1"/>
    <row r="1389" ht="12" hidden="1" customHeight="1"/>
    <row r="1390" ht="12" hidden="1" customHeight="1"/>
    <row r="1391" ht="12" hidden="1" customHeight="1"/>
    <row r="1392" ht="12" hidden="1" customHeight="1"/>
    <row r="1393" ht="12" hidden="1" customHeight="1"/>
    <row r="1394" ht="12" hidden="1" customHeight="1"/>
    <row r="1395" ht="12" hidden="1" customHeight="1"/>
    <row r="1396" ht="12" hidden="1" customHeight="1"/>
    <row r="1397" ht="12" hidden="1" customHeight="1"/>
    <row r="1398" ht="12" hidden="1" customHeight="1"/>
    <row r="1399" ht="12" hidden="1" customHeight="1"/>
    <row r="1400" ht="12" hidden="1" customHeight="1"/>
    <row r="1401" ht="12" hidden="1" customHeight="1"/>
    <row r="1402" ht="12" hidden="1" customHeight="1"/>
    <row r="1403" ht="12" hidden="1" customHeight="1"/>
    <row r="1404" ht="12" hidden="1" customHeight="1"/>
    <row r="1405" ht="12" hidden="1" customHeight="1"/>
    <row r="1406" ht="12" hidden="1" customHeight="1"/>
    <row r="1407" ht="12" hidden="1" customHeight="1"/>
    <row r="1408" ht="12" hidden="1" customHeight="1"/>
    <row r="1409" ht="12" hidden="1" customHeight="1"/>
    <row r="1410" ht="12" hidden="1" customHeight="1"/>
    <row r="1411" ht="12" hidden="1" customHeight="1"/>
    <row r="1412" ht="12" hidden="1" customHeight="1"/>
    <row r="1413" ht="12" hidden="1" customHeight="1"/>
    <row r="1414" ht="12" hidden="1" customHeight="1"/>
    <row r="1415" ht="12" hidden="1" customHeight="1"/>
    <row r="1416" ht="12" hidden="1" customHeight="1"/>
    <row r="1417" ht="12" hidden="1" customHeight="1"/>
    <row r="1418" ht="12" hidden="1" customHeight="1"/>
    <row r="1419" ht="12" hidden="1" customHeight="1"/>
    <row r="1420" ht="12" hidden="1" customHeight="1"/>
    <row r="1421" ht="12" hidden="1" customHeight="1"/>
    <row r="1422" ht="12" hidden="1" customHeight="1"/>
    <row r="1423" ht="12" hidden="1" customHeight="1"/>
    <row r="1424" ht="12" hidden="1" customHeight="1"/>
    <row r="1425" ht="12" hidden="1" customHeight="1"/>
    <row r="1426" ht="12" hidden="1" customHeight="1"/>
    <row r="1427" ht="12" hidden="1" customHeight="1"/>
    <row r="1428" ht="12" hidden="1" customHeight="1"/>
    <row r="1429" ht="12" hidden="1" customHeight="1"/>
    <row r="1430" ht="12" hidden="1" customHeight="1"/>
    <row r="1431" ht="12" hidden="1" customHeight="1"/>
    <row r="1432" ht="12" hidden="1" customHeight="1"/>
    <row r="1433" ht="12" hidden="1" customHeight="1"/>
    <row r="1434" ht="12" hidden="1" customHeight="1"/>
    <row r="1435" ht="12" hidden="1" customHeight="1"/>
    <row r="1436" ht="12" hidden="1" customHeight="1"/>
    <row r="1437" ht="12" hidden="1" customHeight="1"/>
    <row r="1438" ht="12" hidden="1" customHeight="1"/>
    <row r="1439" ht="12" hidden="1" customHeight="1"/>
    <row r="1440" ht="12" hidden="1" customHeight="1"/>
    <row r="1441" ht="12" hidden="1" customHeight="1"/>
    <row r="1442" ht="12" hidden="1" customHeight="1"/>
    <row r="1443" ht="12" hidden="1" customHeight="1"/>
    <row r="1444" ht="12" hidden="1" customHeight="1"/>
    <row r="1445" ht="12" hidden="1" customHeight="1"/>
    <row r="1446" ht="12" hidden="1" customHeight="1"/>
    <row r="1447" ht="12" hidden="1" customHeight="1"/>
    <row r="1448" ht="12" hidden="1" customHeight="1"/>
    <row r="1449" ht="12" hidden="1" customHeight="1"/>
    <row r="1450" ht="12" hidden="1" customHeight="1"/>
    <row r="1451" ht="12" hidden="1" customHeight="1"/>
    <row r="1452" ht="12" hidden="1" customHeight="1"/>
    <row r="1453" ht="12" hidden="1" customHeight="1"/>
    <row r="1454" ht="12" hidden="1" customHeight="1"/>
    <row r="1455" ht="12" hidden="1" customHeight="1"/>
    <row r="1456" ht="12" hidden="1" customHeight="1"/>
    <row r="1457" ht="12" hidden="1" customHeight="1"/>
    <row r="1458" ht="12" hidden="1" customHeight="1"/>
    <row r="1459" ht="12" hidden="1" customHeight="1"/>
    <row r="1460" ht="12" hidden="1" customHeight="1"/>
    <row r="1461" ht="12" hidden="1" customHeight="1"/>
    <row r="1462" ht="12" hidden="1" customHeight="1"/>
    <row r="1463" ht="12" hidden="1" customHeight="1"/>
    <row r="1464" ht="12" hidden="1" customHeight="1"/>
    <row r="1465" ht="12" hidden="1" customHeight="1"/>
    <row r="1466" ht="12" hidden="1" customHeight="1"/>
    <row r="1467" ht="12" hidden="1" customHeight="1"/>
    <row r="1468" ht="12" hidden="1" customHeight="1"/>
    <row r="1469" ht="12" hidden="1" customHeight="1"/>
    <row r="1470" ht="12" hidden="1" customHeight="1"/>
    <row r="1471" ht="12" hidden="1" customHeight="1"/>
    <row r="1472" ht="12" hidden="1" customHeight="1"/>
    <row r="1473" ht="12" hidden="1" customHeight="1"/>
    <row r="1474" ht="12" hidden="1" customHeight="1"/>
    <row r="1475" ht="12" hidden="1" customHeight="1"/>
    <row r="1476" ht="12" hidden="1" customHeight="1"/>
    <row r="1477" ht="12" hidden="1" customHeight="1"/>
    <row r="1478" ht="12" hidden="1" customHeight="1"/>
    <row r="1479" ht="12" hidden="1" customHeight="1"/>
    <row r="1480" ht="12" hidden="1" customHeight="1"/>
    <row r="1481" ht="12" hidden="1" customHeight="1"/>
    <row r="1482" ht="12" hidden="1" customHeight="1"/>
    <row r="1483" ht="12" hidden="1" customHeight="1"/>
    <row r="1484" ht="12" hidden="1" customHeight="1"/>
    <row r="1485" ht="12" hidden="1" customHeight="1"/>
    <row r="1486" ht="12" hidden="1" customHeight="1"/>
    <row r="1487" ht="12" hidden="1" customHeight="1"/>
    <row r="1488" ht="12" hidden="1" customHeight="1"/>
    <row r="1489" ht="12" hidden="1" customHeight="1"/>
    <row r="1490" ht="12" hidden="1" customHeight="1"/>
    <row r="1491" ht="12" hidden="1" customHeight="1"/>
    <row r="1492" ht="12" hidden="1" customHeight="1"/>
    <row r="1493" ht="12" hidden="1" customHeight="1"/>
    <row r="1494" ht="12" hidden="1" customHeight="1"/>
    <row r="1495" ht="12" hidden="1" customHeight="1"/>
    <row r="1496" ht="12" hidden="1" customHeight="1"/>
    <row r="1497" ht="12" hidden="1" customHeight="1"/>
    <row r="1498" ht="12" hidden="1" customHeight="1"/>
    <row r="1499" ht="12" hidden="1" customHeight="1"/>
    <row r="1500" ht="12" hidden="1" customHeight="1"/>
    <row r="1501" ht="12" hidden="1" customHeight="1"/>
    <row r="1502" ht="12" hidden="1" customHeight="1"/>
    <row r="1503" ht="12" hidden="1" customHeight="1"/>
    <row r="1504" ht="12" hidden="1" customHeight="1"/>
    <row r="1505" ht="12" hidden="1" customHeight="1"/>
    <row r="1506" ht="12" hidden="1" customHeight="1"/>
    <row r="1507" ht="12" hidden="1" customHeight="1"/>
    <row r="1508" ht="12" hidden="1" customHeight="1"/>
    <row r="1509" ht="12" hidden="1" customHeight="1"/>
    <row r="1510" ht="12" hidden="1" customHeight="1"/>
    <row r="1511" ht="12" hidden="1" customHeight="1"/>
    <row r="1512" ht="12" hidden="1" customHeight="1"/>
    <row r="1513" ht="12" hidden="1" customHeight="1"/>
    <row r="1514" ht="12" hidden="1" customHeight="1"/>
    <row r="1515" ht="12" hidden="1" customHeight="1"/>
    <row r="1516" ht="12" hidden="1" customHeight="1"/>
    <row r="1517" ht="12" hidden="1" customHeight="1"/>
    <row r="1518" ht="12" hidden="1" customHeight="1"/>
    <row r="1519" ht="12" hidden="1" customHeight="1"/>
    <row r="1520" ht="12" hidden="1" customHeight="1"/>
    <row r="1521" ht="12" hidden="1" customHeight="1"/>
    <row r="1522" ht="12" hidden="1" customHeight="1"/>
    <row r="1523" ht="12" hidden="1" customHeight="1"/>
    <row r="1524" ht="12" hidden="1" customHeight="1"/>
    <row r="1525" ht="12" hidden="1" customHeight="1"/>
    <row r="1526" ht="12" hidden="1" customHeight="1"/>
    <row r="1527" ht="12" hidden="1" customHeight="1"/>
    <row r="1528" ht="12" hidden="1" customHeight="1"/>
    <row r="1529" ht="12" hidden="1" customHeight="1"/>
    <row r="1530" ht="12" hidden="1" customHeight="1"/>
    <row r="1531" ht="12" hidden="1" customHeight="1"/>
    <row r="1532" ht="12" hidden="1" customHeight="1"/>
    <row r="1533" ht="12" hidden="1" customHeight="1"/>
    <row r="1534" ht="12" hidden="1" customHeight="1"/>
    <row r="1535" ht="12" hidden="1" customHeight="1"/>
    <row r="1536" ht="12" hidden="1" customHeight="1"/>
    <row r="1537" ht="12" hidden="1" customHeight="1"/>
    <row r="1538" ht="12" hidden="1" customHeight="1"/>
    <row r="1539" ht="12" hidden="1" customHeight="1"/>
    <row r="1540" ht="12" hidden="1" customHeight="1"/>
    <row r="1541" ht="12" hidden="1" customHeight="1"/>
    <row r="1542" ht="12" hidden="1" customHeight="1"/>
    <row r="1543" ht="12" hidden="1" customHeight="1"/>
    <row r="1544" ht="12" hidden="1" customHeight="1"/>
    <row r="1545" ht="12" hidden="1" customHeight="1"/>
    <row r="1546" ht="12" hidden="1" customHeight="1"/>
    <row r="1547" ht="12" hidden="1" customHeight="1"/>
    <row r="1548" ht="12" hidden="1" customHeight="1"/>
    <row r="1549" ht="12" hidden="1" customHeight="1"/>
    <row r="1550" ht="12" hidden="1" customHeight="1"/>
    <row r="1551" ht="12" hidden="1" customHeight="1"/>
    <row r="1552" ht="12" hidden="1" customHeight="1"/>
    <row r="1553" ht="12" hidden="1" customHeight="1"/>
    <row r="1554" ht="12" hidden="1" customHeight="1"/>
    <row r="1555" ht="12" hidden="1" customHeight="1"/>
    <row r="1556" ht="12" hidden="1" customHeight="1"/>
    <row r="1557" ht="12" hidden="1" customHeight="1"/>
    <row r="1558" ht="12" hidden="1" customHeight="1"/>
    <row r="1559" ht="12" hidden="1" customHeight="1"/>
    <row r="1560" ht="12" hidden="1" customHeight="1"/>
    <row r="1561" ht="12" hidden="1" customHeight="1"/>
    <row r="1562" ht="12" hidden="1" customHeight="1"/>
    <row r="1563" ht="12" hidden="1" customHeight="1"/>
    <row r="1564" ht="12" hidden="1" customHeight="1"/>
    <row r="1565" ht="12" hidden="1" customHeight="1"/>
    <row r="1566" ht="12" hidden="1" customHeight="1"/>
    <row r="1567" ht="12" hidden="1" customHeight="1"/>
    <row r="1568" ht="12" hidden="1" customHeight="1"/>
    <row r="1569" ht="12" hidden="1" customHeight="1"/>
    <row r="1570" ht="12" hidden="1" customHeight="1"/>
    <row r="1571" ht="12" hidden="1" customHeight="1"/>
    <row r="1572" ht="12" hidden="1" customHeight="1"/>
    <row r="1573" ht="12" hidden="1" customHeight="1"/>
    <row r="1574" ht="12" hidden="1" customHeight="1"/>
    <row r="1575" ht="12" hidden="1" customHeight="1"/>
    <row r="1576" ht="12" hidden="1" customHeight="1"/>
    <row r="1577" ht="12" hidden="1" customHeight="1"/>
    <row r="1578" ht="12" hidden="1" customHeight="1"/>
    <row r="1579" ht="12" hidden="1" customHeight="1"/>
    <row r="1580" ht="12" hidden="1" customHeight="1"/>
    <row r="1581" ht="12" hidden="1" customHeight="1"/>
    <row r="1582" ht="12" hidden="1" customHeight="1"/>
    <row r="1583" ht="12" hidden="1" customHeight="1"/>
    <row r="1584" ht="12" hidden="1" customHeight="1"/>
    <row r="1585" ht="12" hidden="1" customHeight="1"/>
    <row r="1586" ht="12" hidden="1" customHeight="1"/>
    <row r="1587" ht="12" hidden="1" customHeight="1"/>
    <row r="1588" ht="12" hidden="1" customHeight="1"/>
    <row r="1589" ht="12" hidden="1" customHeight="1"/>
    <row r="1590" ht="12" hidden="1" customHeight="1"/>
    <row r="1591" ht="12" hidden="1" customHeight="1"/>
    <row r="1592" ht="12" hidden="1" customHeight="1"/>
    <row r="1593" ht="12" hidden="1" customHeight="1"/>
    <row r="1594" ht="12" hidden="1" customHeight="1"/>
    <row r="1595" ht="12" hidden="1" customHeight="1"/>
    <row r="1596" ht="12" hidden="1" customHeight="1"/>
    <row r="1597" ht="12" hidden="1" customHeight="1"/>
    <row r="1598" ht="12" hidden="1" customHeight="1"/>
    <row r="1599" ht="12" hidden="1" customHeight="1"/>
    <row r="1600" ht="12" hidden="1" customHeight="1"/>
    <row r="1601" ht="12" hidden="1" customHeight="1"/>
    <row r="1602" ht="12" hidden="1" customHeight="1"/>
    <row r="1603" ht="12" hidden="1" customHeight="1"/>
    <row r="1604" ht="12" hidden="1" customHeight="1"/>
    <row r="1605" ht="12" hidden="1" customHeight="1"/>
    <row r="1606" ht="12" hidden="1" customHeight="1"/>
    <row r="1607" ht="12" hidden="1" customHeight="1"/>
    <row r="1608" ht="12" hidden="1" customHeight="1"/>
    <row r="1609" ht="12" hidden="1" customHeight="1"/>
    <row r="1610" ht="12" hidden="1" customHeight="1"/>
    <row r="1611" ht="12" hidden="1" customHeight="1"/>
    <row r="1612" ht="12" hidden="1" customHeight="1"/>
    <row r="1613" ht="12" hidden="1" customHeight="1"/>
    <row r="1614" ht="12" hidden="1" customHeight="1"/>
    <row r="1615" ht="12" hidden="1" customHeight="1"/>
    <row r="1616" ht="12" hidden="1" customHeight="1"/>
    <row r="1617" ht="12" hidden="1" customHeight="1"/>
    <row r="1618" ht="12" hidden="1" customHeight="1"/>
    <row r="1619" ht="12" hidden="1" customHeight="1"/>
    <row r="1620" ht="12" hidden="1" customHeight="1"/>
    <row r="1621" ht="12" hidden="1" customHeight="1"/>
    <row r="1622" ht="12" hidden="1" customHeight="1"/>
    <row r="1623" ht="12" hidden="1" customHeight="1"/>
    <row r="1624" ht="12" hidden="1" customHeight="1"/>
    <row r="1625" ht="12" hidden="1" customHeight="1"/>
    <row r="1626" ht="12" hidden="1" customHeight="1"/>
    <row r="1627" ht="12" hidden="1" customHeight="1"/>
    <row r="1628" ht="12" hidden="1" customHeight="1"/>
    <row r="1629" ht="12" hidden="1" customHeight="1"/>
    <row r="1630" ht="12" hidden="1" customHeight="1"/>
    <row r="1631" ht="12" hidden="1" customHeight="1"/>
    <row r="1632" ht="12" hidden="1" customHeight="1"/>
    <row r="1633" ht="12" hidden="1" customHeight="1"/>
    <row r="1634" ht="12" hidden="1" customHeight="1"/>
    <row r="1635" ht="12" hidden="1" customHeight="1"/>
    <row r="1636" ht="12" hidden="1" customHeight="1"/>
    <row r="1637" ht="12" hidden="1" customHeight="1"/>
    <row r="1638" ht="12" hidden="1" customHeight="1"/>
    <row r="1639" ht="12" hidden="1" customHeight="1"/>
    <row r="1640" ht="12" hidden="1" customHeight="1"/>
    <row r="1641" ht="12" hidden="1" customHeight="1"/>
    <row r="1642" ht="12" hidden="1" customHeight="1"/>
    <row r="1643" ht="12" hidden="1" customHeight="1"/>
    <row r="1644" ht="12" hidden="1" customHeight="1"/>
    <row r="1645" ht="12" hidden="1" customHeight="1"/>
    <row r="1646" ht="12" hidden="1" customHeight="1"/>
    <row r="1647" ht="12" hidden="1" customHeight="1"/>
    <row r="1648" ht="12" hidden="1" customHeight="1"/>
    <row r="1649" ht="12" hidden="1" customHeight="1"/>
    <row r="1650" ht="12" hidden="1" customHeight="1"/>
    <row r="1651" ht="12" hidden="1" customHeight="1"/>
    <row r="1652" ht="12" hidden="1" customHeight="1"/>
    <row r="1653" ht="12" hidden="1" customHeight="1"/>
    <row r="1654" ht="12" hidden="1" customHeight="1"/>
    <row r="1655" ht="12" hidden="1" customHeight="1"/>
    <row r="1656" ht="12" hidden="1" customHeight="1"/>
    <row r="1657" ht="12" hidden="1" customHeight="1"/>
    <row r="1658" ht="12" hidden="1" customHeight="1"/>
    <row r="1659" ht="12" hidden="1" customHeight="1"/>
    <row r="1660" ht="12" hidden="1" customHeight="1"/>
    <row r="1661" ht="12" hidden="1" customHeight="1"/>
    <row r="1662" ht="12" hidden="1" customHeight="1"/>
    <row r="1663" ht="12" hidden="1" customHeight="1"/>
    <row r="1664" ht="12" hidden="1" customHeight="1"/>
    <row r="1665" ht="12" hidden="1" customHeight="1"/>
    <row r="1666" ht="12" hidden="1" customHeight="1"/>
    <row r="1667" ht="12" hidden="1" customHeight="1"/>
    <row r="1668" ht="12" hidden="1" customHeight="1"/>
    <row r="1669" ht="12" hidden="1" customHeight="1"/>
    <row r="1670" ht="12" hidden="1" customHeight="1"/>
    <row r="1671" ht="12" hidden="1" customHeight="1"/>
    <row r="1672" ht="12" hidden="1" customHeight="1"/>
    <row r="1673" ht="12" hidden="1" customHeight="1"/>
    <row r="1674" ht="12" hidden="1" customHeight="1"/>
    <row r="1675" ht="12" hidden="1" customHeight="1"/>
    <row r="1676" ht="12" hidden="1" customHeight="1"/>
    <row r="1677" ht="12" hidden="1" customHeight="1"/>
    <row r="1678" ht="12" hidden="1" customHeight="1"/>
    <row r="1679" ht="12" hidden="1" customHeight="1"/>
    <row r="1680" ht="12" hidden="1" customHeight="1"/>
    <row r="1681" ht="12" hidden="1" customHeight="1"/>
    <row r="1682" ht="12" hidden="1" customHeight="1"/>
    <row r="1683" ht="12" hidden="1" customHeight="1"/>
    <row r="1684" ht="12" hidden="1" customHeight="1"/>
    <row r="1685" ht="12" hidden="1" customHeight="1"/>
    <row r="1686" ht="12" hidden="1" customHeight="1"/>
    <row r="1687" ht="12" hidden="1" customHeight="1"/>
    <row r="1688" ht="12" hidden="1" customHeight="1"/>
    <row r="1689" ht="12" hidden="1" customHeight="1"/>
    <row r="1690" ht="12" hidden="1" customHeight="1"/>
    <row r="1691" ht="12" hidden="1" customHeight="1"/>
    <row r="1692" ht="12" hidden="1" customHeight="1"/>
    <row r="1693" ht="12" hidden="1" customHeight="1"/>
    <row r="1694" ht="12" hidden="1" customHeight="1"/>
    <row r="1695" ht="12" hidden="1" customHeight="1"/>
    <row r="1696" ht="12" hidden="1" customHeight="1"/>
    <row r="1697" ht="12" hidden="1" customHeight="1"/>
    <row r="1698" ht="12" hidden="1" customHeight="1"/>
    <row r="1699" ht="12" hidden="1" customHeight="1"/>
    <row r="1700" ht="12" hidden="1" customHeight="1"/>
    <row r="1701" ht="12" hidden="1" customHeight="1"/>
    <row r="1702" ht="12" hidden="1" customHeight="1"/>
    <row r="1703" ht="12" hidden="1" customHeight="1"/>
    <row r="1704" ht="12" hidden="1" customHeight="1"/>
    <row r="1705" ht="12" hidden="1" customHeight="1"/>
    <row r="1706" ht="12" hidden="1" customHeight="1"/>
    <row r="1707" ht="12" hidden="1" customHeight="1"/>
    <row r="1708" ht="12" hidden="1" customHeight="1"/>
    <row r="1709" ht="12" hidden="1" customHeight="1"/>
    <row r="1710" ht="12" hidden="1" customHeight="1"/>
    <row r="1711" ht="12" hidden="1" customHeight="1"/>
    <row r="1712" ht="12" hidden="1" customHeight="1"/>
    <row r="1713" ht="12" hidden="1" customHeight="1"/>
    <row r="1714" ht="12" hidden="1" customHeight="1"/>
    <row r="1715" ht="12" hidden="1" customHeight="1"/>
    <row r="1716" ht="12" hidden="1" customHeight="1"/>
    <row r="1717" ht="12" hidden="1" customHeight="1"/>
    <row r="1718" ht="12" hidden="1" customHeight="1"/>
    <row r="1719" ht="12" hidden="1" customHeight="1"/>
    <row r="1720" ht="12" hidden="1" customHeight="1"/>
    <row r="1721" ht="12" hidden="1" customHeight="1"/>
    <row r="1722" ht="12" hidden="1" customHeight="1"/>
    <row r="1723" ht="12" hidden="1" customHeight="1"/>
    <row r="1724" ht="12" hidden="1" customHeight="1"/>
    <row r="1725" ht="12" hidden="1" customHeight="1"/>
    <row r="1726" ht="12" hidden="1" customHeight="1"/>
    <row r="1727" ht="12" hidden="1" customHeight="1"/>
    <row r="1728" ht="12" hidden="1" customHeight="1"/>
    <row r="1729" ht="12" hidden="1" customHeight="1"/>
    <row r="1730" ht="12" hidden="1" customHeight="1"/>
    <row r="1731" ht="12" hidden="1" customHeight="1"/>
    <row r="1732" ht="12" hidden="1" customHeight="1"/>
    <row r="1733" ht="12" hidden="1" customHeight="1"/>
    <row r="1734" ht="12" hidden="1" customHeight="1"/>
    <row r="1735" ht="12" hidden="1" customHeight="1"/>
    <row r="1736" ht="12" hidden="1" customHeight="1"/>
    <row r="1737" ht="12" hidden="1" customHeight="1"/>
    <row r="1738" ht="12" hidden="1" customHeight="1"/>
    <row r="1739" ht="12" hidden="1" customHeight="1"/>
    <row r="1740" ht="12" hidden="1" customHeight="1"/>
    <row r="1741" ht="12" hidden="1" customHeight="1"/>
    <row r="1742" ht="12" hidden="1" customHeight="1"/>
    <row r="1743" ht="12" hidden="1" customHeight="1"/>
    <row r="1744" ht="12" hidden="1" customHeight="1"/>
    <row r="1745" ht="12" hidden="1" customHeight="1"/>
    <row r="1746" ht="12" hidden="1" customHeight="1"/>
    <row r="1747" ht="12" hidden="1" customHeight="1"/>
    <row r="1748" ht="12" hidden="1" customHeight="1"/>
    <row r="1749" ht="12" hidden="1" customHeight="1"/>
    <row r="1750" ht="12" hidden="1" customHeight="1"/>
    <row r="1751" ht="12" hidden="1" customHeight="1"/>
    <row r="1752" ht="12" hidden="1" customHeight="1"/>
    <row r="1753" ht="12" hidden="1" customHeight="1"/>
    <row r="1754" ht="12" hidden="1" customHeight="1"/>
    <row r="1755" ht="12" hidden="1" customHeight="1"/>
    <row r="1756" ht="12" hidden="1" customHeight="1"/>
    <row r="1757" ht="12" hidden="1" customHeight="1"/>
    <row r="1758" ht="12" hidden="1" customHeight="1"/>
    <row r="1759" ht="12" hidden="1" customHeight="1"/>
    <row r="1760" ht="12" hidden="1" customHeight="1"/>
    <row r="1761" ht="12" hidden="1" customHeight="1"/>
    <row r="1762" ht="12" hidden="1" customHeight="1"/>
    <row r="1763" ht="12" hidden="1" customHeight="1"/>
    <row r="1764" ht="12" hidden="1" customHeight="1"/>
    <row r="1765" ht="12" hidden="1" customHeight="1"/>
    <row r="1766" ht="12" hidden="1" customHeight="1"/>
    <row r="1767" ht="12" hidden="1" customHeight="1"/>
    <row r="1768" ht="12" hidden="1" customHeight="1"/>
    <row r="1769" ht="12" hidden="1" customHeight="1"/>
    <row r="1770" ht="12" hidden="1" customHeight="1"/>
    <row r="1771" ht="12" hidden="1" customHeight="1"/>
    <row r="1772" ht="12" hidden="1" customHeight="1"/>
    <row r="1773" ht="12" hidden="1" customHeight="1"/>
    <row r="1774" ht="12" hidden="1" customHeight="1"/>
    <row r="1775" ht="12" hidden="1" customHeight="1"/>
    <row r="1776" ht="12" hidden="1" customHeight="1"/>
    <row r="1777" ht="12" hidden="1" customHeight="1"/>
    <row r="1778" ht="12" hidden="1" customHeight="1"/>
    <row r="1779" ht="12" hidden="1" customHeight="1"/>
    <row r="1780" ht="12" hidden="1" customHeight="1"/>
    <row r="1781" ht="12" hidden="1" customHeight="1"/>
    <row r="1782" ht="12" hidden="1" customHeight="1"/>
    <row r="1783" ht="12" hidden="1" customHeight="1"/>
    <row r="1784" ht="12" hidden="1" customHeight="1"/>
    <row r="1785" ht="12" hidden="1" customHeight="1"/>
    <row r="1786" ht="12" hidden="1" customHeight="1"/>
    <row r="1787" ht="12" hidden="1" customHeight="1"/>
    <row r="1788" ht="12" hidden="1" customHeight="1"/>
    <row r="1789" ht="12" hidden="1" customHeight="1"/>
    <row r="1790" ht="12" hidden="1" customHeight="1"/>
    <row r="1791" ht="12" hidden="1" customHeight="1"/>
    <row r="1792" ht="12" hidden="1" customHeight="1"/>
    <row r="1793" ht="12" hidden="1" customHeight="1"/>
    <row r="1794" ht="12" hidden="1" customHeight="1"/>
    <row r="1795" ht="12" hidden="1" customHeight="1"/>
    <row r="1796" ht="12" hidden="1" customHeight="1"/>
    <row r="1797" ht="12" hidden="1" customHeight="1"/>
    <row r="1798" ht="12" hidden="1" customHeight="1"/>
    <row r="1799" ht="12" hidden="1" customHeight="1"/>
    <row r="1800" ht="12" hidden="1" customHeight="1"/>
    <row r="1801" ht="12" hidden="1" customHeight="1"/>
    <row r="1802" ht="12" hidden="1" customHeight="1"/>
    <row r="1803" ht="12" hidden="1" customHeight="1"/>
    <row r="1804" ht="12" hidden="1" customHeight="1"/>
    <row r="1805" ht="12" hidden="1" customHeight="1"/>
    <row r="1806" ht="12" hidden="1" customHeight="1"/>
    <row r="1807" ht="12" hidden="1" customHeight="1"/>
    <row r="1808" ht="12" hidden="1" customHeight="1"/>
    <row r="1809" ht="12" hidden="1" customHeight="1"/>
    <row r="1810" ht="12" hidden="1" customHeight="1"/>
    <row r="1811" ht="12" hidden="1" customHeight="1"/>
    <row r="1812" ht="12" hidden="1" customHeight="1"/>
    <row r="1813" ht="12" hidden="1" customHeight="1"/>
    <row r="1814" ht="12" hidden="1" customHeight="1"/>
    <row r="1815" ht="12" hidden="1" customHeight="1"/>
    <row r="1816" ht="12" hidden="1" customHeight="1"/>
    <row r="1817" ht="12" hidden="1" customHeight="1"/>
    <row r="1818" ht="12" hidden="1" customHeight="1"/>
    <row r="1819" ht="12" hidden="1" customHeight="1"/>
    <row r="1820" ht="12" hidden="1" customHeight="1"/>
    <row r="1821" ht="12" hidden="1" customHeight="1"/>
    <row r="1822" ht="12" hidden="1" customHeight="1"/>
    <row r="1823" ht="12" hidden="1" customHeight="1"/>
    <row r="1824" ht="12" hidden="1" customHeight="1"/>
    <row r="1825" ht="12" hidden="1" customHeight="1"/>
    <row r="1826" ht="12" hidden="1" customHeight="1"/>
    <row r="1827" ht="12" hidden="1" customHeight="1"/>
    <row r="1828" ht="12" hidden="1" customHeight="1"/>
    <row r="1829" ht="12" hidden="1" customHeight="1"/>
    <row r="1830" ht="12" hidden="1" customHeight="1"/>
    <row r="1831" ht="12" hidden="1" customHeight="1"/>
    <row r="1832" ht="12" hidden="1" customHeight="1"/>
    <row r="1833" ht="12" hidden="1" customHeight="1"/>
    <row r="1834" ht="12" hidden="1" customHeight="1"/>
    <row r="1835" ht="12" hidden="1" customHeight="1"/>
    <row r="1836" ht="12" hidden="1" customHeight="1"/>
    <row r="1837" ht="12" hidden="1" customHeight="1"/>
    <row r="1838" ht="12" hidden="1" customHeight="1"/>
    <row r="1839" ht="12" hidden="1" customHeight="1"/>
    <row r="1840" ht="12" hidden="1" customHeight="1"/>
    <row r="1841" ht="12" hidden="1" customHeight="1"/>
    <row r="1842" ht="12" hidden="1" customHeight="1"/>
    <row r="1843" ht="12" hidden="1" customHeight="1"/>
    <row r="1844" ht="12" hidden="1" customHeight="1"/>
    <row r="1845" ht="12" hidden="1" customHeight="1"/>
    <row r="1846" ht="12" hidden="1" customHeight="1"/>
    <row r="1847" ht="12" hidden="1" customHeight="1"/>
    <row r="1848" ht="12" hidden="1" customHeight="1"/>
    <row r="1849" ht="12" hidden="1" customHeight="1"/>
    <row r="1850" ht="12" hidden="1" customHeight="1"/>
    <row r="1851" ht="12" hidden="1" customHeight="1"/>
    <row r="1852" ht="12" hidden="1" customHeight="1"/>
    <row r="1853" ht="12" hidden="1" customHeight="1"/>
    <row r="1854" ht="12" hidden="1" customHeight="1"/>
    <row r="1855" ht="12" hidden="1" customHeight="1"/>
    <row r="1856" ht="12" hidden="1" customHeight="1"/>
    <row r="1857" ht="12" hidden="1" customHeight="1"/>
    <row r="1858" ht="12" hidden="1" customHeight="1"/>
    <row r="1859" ht="12" hidden="1" customHeight="1"/>
    <row r="1860" ht="12" hidden="1" customHeight="1"/>
    <row r="1861" ht="12" hidden="1" customHeight="1"/>
    <row r="1862" ht="12" hidden="1" customHeight="1"/>
    <row r="1863" ht="12" hidden="1" customHeight="1"/>
    <row r="1864" ht="12" hidden="1" customHeight="1"/>
    <row r="1865" ht="12" hidden="1" customHeight="1"/>
    <row r="1866" ht="12" hidden="1" customHeight="1"/>
    <row r="1867" ht="12" hidden="1" customHeight="1"/>
    <row r="1868" ht="12" hidden="1" customHeight="1"/>
    <row r="1869" ht="12" hidden="1" customHeight="1"/>
    <row r="1870" ht="12" hidden="1" customHeight="1"/>
    <row r="1871" ht="12" hidden="1" customHeight="1"/>
    <row r="1872" ht="12" hidden="1" customHeight="1"/>
    <row r="1873" ht="12" hidden="1" customHeight="1"/>
    <row r="1874" ht="12" hidden="1" customHeight="1"/>
    <row r="1875" ht="12" hidden="1" customHeight="1"/>
    <row r="1876" ht="12" hidden="1" customHeight="1"/>
    <row r="1877" ht="12" hidden="1" customHeight="1"/>
    <row r="1878" ht="12" hidden="1" customHeight="1"/>
    <row r="1879" ht="12" hidden="1" customHeight="1"/>
    <row r="1880" ht="12" hidden="1" customHeight="1"/>
    <row r="1881" ht="12" hidden="1" customHeight="1"/>
    <row r="1882" ht="12" hidden="1" customHeight="1"/>
    <row r="1883" ht="12" hidden="1" customHeight="1"/>
    <row r="1884" ht="12" hidden="1" customHeight="1"/>
    <row r="1885" ht="12" hidden="1" customHeight="1"/>
    <row r="1886" ht="12" hidden="1" customHeight="1"/>
    <row r="1887" ht="12" hidden="1" customHeight="1"/>
    <row r="1888" ht="12" hidden="1" customHeight="1"/>
    <row r="1889" ht="12" hidden="1" customHeight="1"/>
    <row r="1890" ht="12" hidden="1" customHeight="1"/>
    <row r="1891" ht="12" hidden="1" customHeight="1"/>
    <row r="1892" ht="12" hidden="1" customHeight="1"/>
    <row r="1893" ht="12" hidden="1" customHeight="1"/>
    <row r="1894" ht="12" hidden="1" customHeight="1"/>
    <row r="1895" ht="12" hidden="1" customHeight="1"/>
    <row r="1896" ht="12" hidden="1" customHeight="1"/>
    <row r="1897" ht="12" hidden="1" customHeight="1"/>
    <row r="1898" ht="12" hidden="1" customHeight="1"/>
    <row r="1899" ht="12" hidden="1" customHeight="1"/>
    <row r="1900" ht="12" hidden="1" customHeight="1"/>
    <row r="1901" ht="12" hidden="1" customHeight="1"/>
    <row r="1902" ht="12" hidden="1" customHeight="1"/>
    <row r="1903" ht="12" hidden="1" customHeight="1"/>
    <row r="1904" ht="12" hidden="1" customHeight="1"/>
    <row r="1905" ht="12" hidden="1" customHeight="1"/>
    <row r="1906" ht="12" hidden="1" customHeight="1"/>
    <row r="1907" ht="12" hidden="1" customHeight="1"/>
    <row r="1908" ht="12" hidden="1" customHeight="1"/>
    <row r="1909" ht="12" hidden="1" customHeight="1"/>
    <row r="1910" ht="12" hidden="1" customHeight="1"/>
    <row r="1911" ht="12" hidden="1" customHeight="1"/>
    <row r="1912" ht="12" hidden="1" customHeight="1"/>
    <row r="1913" ht="12" hidden="1" customHeight="1"/>
    <row r="1914" ht="12" hidden="1" customHeight="1"/>
    <row r="1915" ht="12" hidden="1" customHeight="1"/>
    <row r="1916" ht="12" hidden="1" customHeight="1"/>
    <row r="1917" ht="12" hidden="1" customHeight="1"/>
    <row r="1918" ht="12" hidden="1" customHeight="1"/>
    <row r="1919" ht="12" hidden="1" customHeight="1"/>
    <row r="1920" ht="12" hidden="1" customHeight="1"/>
    <row r="1921" ht="12" hidden="1" customHeight="1"/>
    <row r="1922" ht="12" hidden="1" customHeight="1"/>
    <row r="1923" ht="12" hidden="1" customHeight="1"/>
    <row r="1924" ht="12" hidden="1" customHeight="1"/>
    <row r="1925" ht="12" hidden="1" customHeight="1"/>
    <row r="1926" ht="12" hidden="1" customHeight="1"/>
    <row r="1927" ht="12" hidden="1" customHeight="1"/>
    <row r="1928" ht="12" hidden="1" customHeight="1"/>
    <row r="1929" ht="12" hidden="1" customHeight="1"/>
    <row r="1930" ht="12" hidden="1" customHeight="1"/>
    <row r="1931" ht="12" hidden="1" customHeight="1"/>
    <row r="1932" ht="12" hidden="1" customHeight="1"/>
    <row r="1933" ht="12" hidden="1" customHeight="1"/>
    <row r="1934" ht="12" hidden="1" customHeight="1"/>
    <row r="1935" ht="12" hidden="1" customHeight="1"/>
    <row r="1936" ht="12" hidden="1" customHeight="1"/>
    <row r="1937" ht="12" hidden="1" customHeight="1"/>
    <row r="1938" ht="12" hidden="1" customHeight="1"/>
    <row r="1939" ht="12" hidden="1" customHeight="1"/>
    <row r="1940" ht="12" hidden="1" customHeight="1"/>
    <row r="1941" ht="12" hidden="1" customHeight="1"/>
    <row r="1942" ht="12" hidden="1" customHeight="1"/>
    <row r="1943" ht="12" hidden="1" customHeight="1"/>
    <row r="1944" ht="12" hidden="1" customHeight="1"/>
    <row r="1945" ht="12" hidden="1" customHeight="1"/>
    <row r="1946" ht="12" hidden="1" customHeight="1"/>
    <row r="1947" ht="12" hidden="1" customHeight="1"/>
    <row r="1948" ht="12" hidden="1" customHeight="1"/>
    <row r="1949" ht="12" hidden="1" customHeight="1"/>
    <row r="1950" ht="12" hidden="1" customHeight="1"/>
    <row r="1951" ht="12" hidden="1" customHeight="1"/>
    <row r="1952" ht="12" hidden="1" customHeight="1"/>
    <row r="1953" ht="12" hidden="1" customHeight="1"/>
    <row r="1954" ht="12" hidden="1" customHeight="1"/>
    <row r="1955" ht="12" hidden="1" customHeight="1"/>
    <row r="1956" ht="12" hidden="1" customHeight="1"/>
    <row r="1957" ht="12" hidden="1" customHeight="1"/>
    <row r="1958" ht="12" hidden="1" customHeight="1"/>
    <row r="1959" ht="12" hidden="1" customHeight="1"/>
    <row r="1960" ht="12" hidden="1" customHeight="1"/>
    <row r="1961" ht="12" hidden="1" customHeight="1"/>
    <row r="1962" ht="12" hidden="1" customHeight="1"/>
    <row r="1963" ht="12" hidden="1" customHeight="1"/>
    <row r="1964" ht="12" hidden="1" customHeight="1"/>
    <row r="1965" ht="12" hidden="1" customHeight="1"/>
    <row r="1966" ht="12" hidden="1" customHeight="1"/>
    <row r="1967" ht="12" hidden="1" customHeight="1"/>
    <row r="1968" ht="12" hidden="1" customHeight="1"/>
    <row r="1969" ht="12" hidden="1" customHeight="1"/>
    <row r="1970" ht="12" hidden="1" customHeight="1"/>
    <row r="1971" ht="12" hidden="1" customHeight="1"/>
    <row r="1972" ht="12" hidden="1" customHeight="1"/>
    <row r="1973" ht="12" hidden="1" customHeight="1"/>
    <row r="1974" ht="12" hidden="1" customHeight="1"/>
    <row r="1975" ht="12" hidden="1" customHeight="1"/>
    <row r="1976" ht="12" hidden="1" customHeight="1"/>
    <row r="1977" ht="12" hidden="1" customHeight="1"/>
    <row r="1978" ht="12" hidden="1" customHeight="1"/>
    <row r="1979" ht="12" hidden="1" customHeight="1"/>
    <row r="1980" ht="12" hidden="1" customHeight="1"/>
    <row r="1981" ht="12" hidden="1" customHeight="1"/>
    <row r="1982" ht="12" hidden="1" customHeight="1"/>
    <row r="1983" ht="12" hidden="1" customHeight="1"/>
    <row r="1984" ht="12" hidden="1" customHeight="1"/>
    <row r="1985" ht="12" hidden="1" customHeight="1"/>
    <row r="1986" ht="12" hidden="1" customHeight="1"/>
    <row r="1987" ht="12" hidden="1" customHeight="1"/>
    <row r="1988" ht="12" hidden="1" customHeight="1"/>
    <row r="1989" ht="12" hidden="1" customHeight="1"/>
    <row r="1990" ht="12" hidden="1" customHeight="1"/>
    <row r="1991" ht="12" hidden="1" customHeight="1"/>
    <row r="1992" ht="12" hidden="1" customHeight="1"/>
    <row r="1993" ht="12" hidden="1" customHeight="1"/>
    <row r="1994" ht="12" hidden="1" customHeight="1"/>
    <row r="1995" ht="12" hidden="1" customHeight="1"/>
    <row r="1996" ht="12" hidden="1" customHeight="1"/>
    <row r="1997" ht="12" hidden="1" customHeight="1"/>
    <row r="1998" ht="12" hidden="1" customHeight="1"/>
    <row r="1999" ht="12" hidden="1" customHeight="1"/>
    <row r="2000" ht="12" hidden="1" customHeight="1"/>
    <row r="2001" ht="12" hidden="1" customHeight="1"/>
    <row r="2002" ht="12" hidden="1" customHeight="1"/>
    <row r="2003" ht="12" hidden="1" customHeight="1"/>
    <row r="2004" ht="12" hidden="1" customHeight="1"/>
    <row r="2005" ht="12" hidden="1" customHeight="1"/>
    <row r="2006" ht="12" hidden="1" customHeight="1"/>
    <row r="2007" ht="12" hidden="1" customHeight="1"/>
    <row r="2008" ht="12" hidden="1" customHeight="1"/>
    <row r="2009" ht="12" hidden="1" customHeight="1"/>
    <row r="2010" ht="12" hidden="1" customHeight="1"/>
    <row r="2011" ht="12" hidden="1" customHeight="1"/>
    <row r="2012" ht="12" hidden="1" customHeight="1"/>
    <row r="2013" ht="12" hidden="1" customHeight="1"/>
    <row r="2014" ht="12" hidden="1" customHeight="1"/>
    <row r="2015" ht="12" hidden="1" customHeight="1"/>
    <row r="2016" ht="12" hidden="1" customHeight="1"/>
    <row r="2017" ht="12" hidden="1" customHeight="1"/>
    <row r="2018" ht="12" hidden="1" customHeight="1"/>
    <row r="2019" ht="12" hidden="1" customHeight="1"/>
    <row r="2020" ht="12" hidden="1" customHeight="1"/>
    <row r="2021" ht="12" hidden="1" customHeight="1"/>
    <row r="2022" ht="12" hidden="1" customHeight="1"/>
    <row r="2023" ht="12" hidden="1" customHeight="1"/>
    <row r="2024" ht="12" hidden="1" customHeight="1"/>
    <row r="2025" ht="12" hidden="1" customHeight="1"/>
    <row r="2026" ht="12" hidden="1" customHeight="1"/>
    <row r="2027" ht="12" hidden="1" customHeight="1"/>
    <row r="2028" ht="12" hidden="1" customHeight="1"/>
    <row r="2029" ht="12" hidden="1" customHeight="1"/>
    <row r="2030" ht="12" hidden="1" customHeight="1"/>
    <row r="2031" ht="12" hidden="1" customHeight="1"/>
    <row r="2032" ht="12" hidden="1" customHeight="1"/>
    <row r="2033" ht="12" hidden="1" customHeight="1"/>
    <row r="2034" ht="12" hidden="1" customHeight="1"/>
    <row r="2035" ht="12" hidden="1" customHeight="1"/>
    <row r="2036" ht="12" hidden="1" customHeight="1"/>
    <row r="2037" ht="12" hidden="1" customHeight="1"/>
    <row r="2038" ht="12" hidden="1" customHeight="1"/>
    <row r="2039" ht="12" hidden="1" customHeight="1"/>
    <row r="2040" ht="12" hidden="1" customHeight="1"/>
    <row r="2041" ht="12" hidden="1" customHeight="1"/>
    <row r="2042" ht="12" hidden="1" customHeight="1"/>
    <row r="2043" ht="12" hidden="1" customHeight="1"/>
    <row r="2044" ht="12" hidden="1" customHeight="1"/>
    <row r="2045" ht="12" hidden="1" customHeight="1"/>
    <row r="2046" ht="12" hidden="1" customHeight="1"/>
    <row r="2047" ht="12" hidden="1" customHeight="1"/>
    <row r="2048" ht="12" hidden="1" customHeight="1"/>
    <row r="2049" ht="12" hidden="1" customHeight="1"/>
    <row r="2050" ht="12" hidden="1" customHeight="1"/>
    <row r="2051" ht="12" hidden="1" customHeight="1"/>
    <row r="2052" ht="12" hidden="1" customHeight="1"/>
    <row r="2053" ht="12" hidden="1" customHeight="1"/>
    <row r="2054" ht="12" hidden="1" customHeight="1"/>
    <row r="2055" ht="12" hidden="1" customHeight="1"/>
    <row r="2056" ht="12" hidden="1" customHeight="1"/>
    <row r="2057" ht="12" hidden="1" customHeight="1"/>
    <row r="2058" ht="12" hidden="1" customHeight="1"/>
    <row r="2059" ht="12" hidden="1" customHeight="1"/>
    <row r="2060" ht="12" hidden="1" customHeight="1"/>
    <row r="2061" ht="12" hidden="1" customHeight="1"/>
    <row r="2062" ht="12" hidden="1" customHeight="1"/>
    <row r="2063" ht="12" hidden="1" customHeight="1"/>
    <row r="2064" ht="12" hidden="1" customHeight="1"/>
    <row r="2065" ht="12" hidden="1" customHeight="1"/>
    <row r="2066" ht="12" hidden="1" customHeight="1"/>
    <row r="2067" ht="12" hidden="1" customHeight="1"/>
    <row r="2068" ht="12" hidden="1" customHeight="1"/>
    <row r="2069" ht="12" hidden="1" customHeight="1"/>
    <row r="2070" ht="12" hidden="1" customHeight="1"/>
    <row r="2071" ht="12" hidden="1" customHeight="1"/>
    <row r="2072" ht="12" hidden="1" customHeight="1"/>
    <row r="2073" ht="12" hidden="1" customHeight="1"/>
    <row r="2074" ht="12" hidden="1" customHeight="1"/>
    <row r="2075" ht="12" hidden="1" customHeight="1"/>
    <row r="2076" ht="12" hidden="1" customHeight="1"/>
    <row r="2077" ht="12" hidden="1" customHeight="1"/>
    <row r="2078" ht="12" hidden="1" customHeight="1"/>
    <row r="2079" ht="12" hidden="1" customHeight="1"/>
    <row r="2080" ht="12" hidden="1" customHeight="1"/>
    <row r="2081" ht="12" hidden="1" customHeight="1"/>
    <row r="2082" ht="12" hidden="1" customHeight="1"/>
    <row r="2083" ht="12" hidden="1" customHeight="1"/>
    <row r="2084" ht="12" hidden="1" customHeight="1"/>
    <row r="2085" ht="12" hidden="1" customHeight="1"/>
    <row r="2086" ht="12" hidden="1" customHeight="1"/>
    <row r="2087" ht="12" hidden="1" customHeight="1"/>
    <row r="2088" ht="12" hidden="1" customHeight="1"/>
    <row r="2089" ht="12" hidden="1" customHeight="1"/>
    <row r="2090" ht="12" hidden="1" customHeight="1"/>
    <row r="2091" ht="12" hidden="1" customHeight="1"/>
    <row r="2092" ht="12" hidden="1" customHeight="1"/>
    <row r="2093" ht="12" hidden="1" customHeight="1"/>
    <row r="2094" ht="12" hidden="1" customHeight="1"/>
    <row r="2095" ht="12" hidden="1" customHeight="1"/>
    <row r="2096" ht="12" hidden="1" customHeight="1"/>
    <row r="2097" ht="12" hidden="1" customHeight="1"/>
    <row r="2098" ht="12" hidden="1" customHeight="1"/>
    <row r="2099" ht="12" hidden="1" customHeight="1"/>
    <row r="2100" ht="12" hidden="1" customHeight="1"/>
    <row r="2101" ht="12" hidden="1" customHeight="1"/>
    <row r="2102" ht="12" hidden="1" customHeight="1"/>
    <row r="2103" ht="12" hidden="1" customHeight="1"/>
    <row r="2104" ht="12" hidden="1" customHeight="1"/>
    <row r="2105" ht="12" hidden="1" customHeight="1"/>
    <row r="2106" ht="12" hidden="1" customHeight="1"/>
    <row r="2107" ht="12" hidden="1" customHeight="1"/>
    <row r="2108" ht="12" hidden="1" customHeight="1"/>
    <row r="2109" ht="12" hidden="1" customHeight="1"/>
    <row r="2110" ht="12" hidden="1" customHeight="1"/>
    <row r="2111" ht="12" hidden="1" customHeight="1"/>
    <row r="2112" ht="12" hidden="1" customHeight="1"/>
    <row r="2113" ht="12" hidden="1" customHeight="1"/>
    <row r="2114" ht="12" hidden="1" customHeight="1"/>
    <row r="2115" ht="12" hidden="1" customHeight="1"/>
    <row r="2116" ht="12" hidden="1" customHeight="1"/>
    <row r="2117" ht="12" hidden="1" customHeight="1"/>
    <row r="2118" ht="12" hidden="1" customHeight="1"/>
    <row r="2119" ht="12" hidden="1" customHeight="1"/>
    <row r="2120" ht="12" hidden="1" customHeight="1"/>
    <row r="2121" ht="12" hidden="1" customHeight="1"/>
    <row r="2122" ht="12" hidden="1" customHeight="1"/>
    <row r="2123" ht="12" hidden="1" customHeight="1"/>
    <row r="2124" ht="12" hidden="1" customHeight="1"/>
    <row r="2125" ht="12" hidden="1" customHeight="1"/>
    <row r="2126" ht="12" hidden="1" customHeight="1"/>
    <row r="2127" ht="12" hidden="1" customHeight="1"/>
    <row r="2128" ht="12" hidden="1" customHeight="1"/>
    <row r="2129" ht="12" hidden="1" customHeight="1"/>
    <row r="2130" ht="12" hidden="1" customHeight="1"/>
    <row r="2131" ht="12" hidden="1" customHeight="1"/>
    <row r="2132" ht="12" hidden="1" customHeight="1"/>
    <row r="2133" ht="12" hidden="1" customHeight="1"/>
    <row r="2134" ht="12" hidden="1" customHeight="1"/>
    <row r="2135" ht="12" hidden="1" customHeight="1"/>
    <row r="2136" ht="12" hidden="1" customHeight="1"/>
    <row r="2137" ht="12" hidden="1" customHeight="1"/>
    <row r="2138" ht="12" hidden="1" customHeight="1"/>
    <row r="2139" ht="12" hidden="1" customHeight="1"/>
    <row r="2140" ht="12" hidden="1" customHeight="1"/>
    <row r="2141" ht="12" hidden="1" customHeight="1"/>
    <row r="2142" ht="12" hidden="1" customHeight="1"/>
    <row r="2143" ht="12" hidden="1" customHeight="1"/>
    <row r="2144" ht="12" hidden="1" customHeight="1"/>
    <row r="2145" ht="12" hidden="1" customHeight="1"/>
    <row r="2146" ht="12" hidden="1" customHeight="1"/>
    <row r="2147" ht="12" hidden="1" customHeight="1"/>
    <row r="2148" ht="12" hidden="1" customHeight="1"/>
    <row r="2149" ht="12" hidden="1" customHeight="1"/>
    <row r="2150" ht="12" hidden="1" customHeight="1"/>
    <row r="2151" ht="12" hidden="1" customHeight="1"/>
    <row r="2152" ht="12" hidden="1" customHeight="1"/>
    <row r="2153" ht="12" hidden="1" customHeight="1"/>
    <row r="2154" ht="12" hidden="1" customHeight="1"/>
    <row r="2155" ht="12" hidden="1" customHeight="1"/>
    <row r="2156" ht="12" hidden="1" customHeight="1"/>
    <row r="2157" ht="12" hidden="1" customHeight="1"/>
    <row r="2158" ht="12" hidden="1" customHeight="1"/>
    <row r="2159" ht="12" hidden="1" customHeight="1"/>
    <row r="2160" ht="12" hidden="1" customHeight="1"/>
    <row r="2161" ht="12" hidden="1" customHeight="1"/>
    <row r="2162" ht="12" hidden="1" customHeight="1"/>
    <row r="2163" ht="12" hidden="1" customHeight="1"/>
    <row r="2164" ht="12" hidden="1" customHeight="1"/>
    <row r="2165" ht="12" hidden="1" customHeight="1"/>
    <row r="2166" ht="12" hidden="1" customHeight="1"/>
    <row r="2167" ht="12" hidden="1" customHeight="1"/>
    <row r="2168" ht="12" hidden="1" customHeight="1"/>
    <row r="2169" ht="12" hidden="1" customHeight="1"/>
    <row r="2170" ht="12" hidden="1" customHeight="1"/>
    <row r="2171" ht="12" hidden="1" customHeight="1"/>
    <row r="2172" ht="12" hidden="1" customHeight="1"/>
    <row r="2173" ht="12" hidden="1" customHeight="1"/>
    <row r="2174" ht="12" hidden="1" customHeight="1"/>
    <row r="2175" ht="12" hidden="1" customHeight="1"/>
    <row r="2176" ht="12" hidden="1" customHeight="1"/>
    <row r="2177" ht="12" hidden="1" customHeight="1"/>
    <row r="2178" ht="12" hidden="1" customHeight="1"/>
    <row r="2179" ht="12" hidden="1" customHeight="1"/>
    <row r="2180" ht="12" hidden="1" customHeight="1"/>
    <row r="2181" ht="12" hidden="1" customHeight="1"/>
    <row r="2182" ht="12" hidden="1" customHeight="1"/>
    <row r="2183" ht="12" hidden="1" customHeight="1"/>
    <row r="2184" ht="12" hidden="1" customHeight="1"/>
    <row r="2185" ht="12" hidden="1" customHeight="1"/>
    <row r="2186" ht="12" hidden="1" customHeight="1"/>
    <row r="2187" ht="12" hidden="1" customHeight="1"/>
    <row r="2188" ht="12" hidden="1" customHeight="1"/>
    <row r="2189" ht="12" hidden="1" customHeight="1"/>
    <row r="2190" ht="12" hidden="1" customHeight="1"/>
    <row r="2191" ht="12" hidden="1" customHeight="1"/>
    <row r="2192" ht="12" hidden="1" customHeight="1"/>
    <row r="2193" ht="12" hidden="1" customHeight="1"/>
    <row r="2194" ht="12" hidden="1" customHeight="1"/>
    <row r="2195" ht="12" hidden="1" customHeight="1"/>
    <row r="2196" ht="12" hidden="1" customHeight="1"/>
    <row r="2197" ht="12" hidden="1" customHeight="1"/>
    <row r="2198" ht="12" hidden="1" customHeight="1"/>
    <row r="2199" ht="12" hidden="1" customHeight="1"/>
    <row r="2200" ht="12" hidden="1" customHeight="1"/>
    <row r="2201" ht="12" hidden="1" customHeight="1"/>
    <row r="2202" ht="12" hidden="1" customHeight="1"/>
    <row r="2203" ht="12" hidden="1" customHeight="1"/>
    <row r="2204" ht="12" hidden="1" customHeight="1"/>
    <row r="2205" ht="12" hidden="1" customHeight="1"/>
    <row r="2206" ht="12" hidden="1" customHeight="1"/>
    <row r="2207" ht="12" hidden="1" customHeight="1"/>
    <row r="2208" ht="12" hidden="1" customHeight="1"/>
    <row r="2209" ht="12" hidden="1" customHeight="1"/>
    <row r="2210" ht="12" hidden="1" customHeight="1"/>
    <row r="2211" ht="12" hidden="1" customHeight="1"/>
    <row r="2212" ht="12" hidden="1" customHeight="1"/>
    <row r="2213" ht="12" hidden="1" customHeight="1"/>
    <row r="2214" ht="12" hidden="1" customHeight="1"/>
    <row r="2215" ht="12" hidden="1" customHeight="1"/>
    <row r="2216" ht="12" hidden="1" customHeight="1"/>
    <row r="2217" ht="12" hidden="1" customHeight="1"/>
    <row r="2218" ht="12" hidden="1" customHeight="1"/>
    <row r="2219" ht="12" hidden="1" customHeight="1"/>
    <row r="2220" ht="12" hidden="1" customHeight="1"/>
    <row r="2221" ht="12" hidden="1" customHeight="1"/>
    <row r="2222" ht="12" hidden="1" customHeight="1"/>
    <row r="2223" ht="12" hidden="1" customHeight="1"/>
    <row r="2224" ht="12" hidden="1" customHeight="1"/>
    <row r="2225" ht="12" hidden="1" customHeight="1"/>
    <row r="2226" ht="12" hidden="1" customHeight="1"/>
    <row r="2227" ht="12" hidden="1" customHeight="1"/>
    <row r="2228" ht="12" hidden="1" customHeight="1"/>
    <row r="2229" ht="12" hidden="1" customHeight="1"/>
    <row r="2230" ht="12" hidden="1" customHeight="1"/>
    <row r="2231" ht="12" hidden="1" customHeight="1"/>
    <row r="2232" ht="12" hidden="1" customHeight="1"/>
    <row r="2233" ht="12" hidden="1" customHeight="1"/>
    <row r="2234" ht="12" hidden="1" customHeight="1"/>
    <row r="2235" ht="12" hidden="1" customHeight="1"/>
    <row r="2236" ht="12" hidden="1" customHeight="1"/>
    <row r="2237" ht="12" hidden="1" customHeight="1"/>
    <row r="2238" ht="12" hidden="1" customHeight="1"/>
    <row r="2239" ht="12" hidden="1" customHeight="1"/>
    <row r="2240" ht="12" hidden="1" customHeight="1"/>
    <row r="2241" ht="12" hidden="1" customHeight="1"/>
    <row r="2242" ht="12" hidden="1" customHeight="1"/>
    <row r="2243" ht="12" hidden="1" customHeight="1"/>
    <row r="2244" ht="12" hidden="1" customHeight="1"/>
    <row r="2245" ht="12" hidden="1" customHeight="1"/>
    <row r="2246" ht="12" hidden="1" customHeight="1"/>
    <row r="2247" ht="12" hidden="1" customHeight="1"/>
    <row r="2248" ht="12" hidden="1" customHeight="1"/>
    <row r="2249" ht="12" hidden="1" customHeight="1"/>
    <row r="2250" ht="12" hidden="1" customHeight="1"/>
    <row r="2251" ht="12" hidden="1" customHeight="1"/>
    <row r="2252" ht="12" hidden="1" customHeight="1"/>
    <row r="2253" ht="12" hidden="1" customHeight="1"/>
    <row r="2254" ht="12" hidden="1" customHeight="1"/>
    <row r="2255" ht="12" hidden="1" customHeight="1"/>
    <row r="2256" ht="12" hidden="1" customHeight="1"/>
    <row r="2257" ht="12" hidden="1" customHeight="1"/>
    <row r="2258" ht="12" hidden="1" customHeight="1"/>
    <row r="2259" ht="12" hidden="1" customHeight="1"/>
    <row r="2260" ht="12" hidden="1" customHeight="1"/>
    <row r="2261" ht="12" hidden="1" customHeight="1"/>
    <row r="2262" ht="12" hidden="1" customHeight="1"/>
    <row r="2263" ht="12" hidden="1" customHeight="1"/>
    <row r="2264" ht="12" hidden="1" customHeight="1"/>
    <row r="2265" ht="12" hidden="1" customHeight="1"/>
    <row r="2266" ht="12" hidden="1" customHeight="1"/>
    <row r="2267" ht="12" hidden="1" customHeight="1"/>
    <row r="2268" ht="12" hidden="1" customHeight="1"/>
    <row r="2269" ht="12" hidden="1" customHeight="1"/>
    <row r="2270" ht="12" hidden="1" customHeight="1"/>
    <row r="2271" ht="12" hidden="1" customHeight="1"/>
    <row r="2272" ht="12" hidden="1" customHeight="1"/>
    <row r="2273" ht="12" hidden="1" customHeight="1"/>
    <row r="2274" ht="12" hidden="1" customHeight="1"/>
    <row r="2275" ht="12" hidden="1" customHeight="1"/>
    <row r="2276" ht="12" hidden="1" customHeight="1"/>
    <row r="2277" ht="12" hidden="1" customHeight="1"/>
    <row r="2278" ht="12" hidden="1" customHeight="1"/>
    <row r="2279" ht="12" hidden="1" customHeight="1"/>
    <row r="2280" ht="12" hidden="1" customHeight="1"/>
    <row r="2281" ht="12" hidden="1" customHeight="1"/>
    <row r="2282" ht="12" hidden="1" customHeight="1"/>
    <row r="2283" ht="12" hidden="1" customHeight="1"/>
    <row r="2284" ht="12" hidden="1" customHeight="1"/>
    <row r="2285" ht="12" hidden="1" customHeight="1"/>
    <row r="2286" ht="12" hidden="1" customHeight="1"/>
    <row r="2287" ht="12" hidden="1" customHeight="1"/>
    <row r="2288" ht="12" hidden="1" customHeight="1"/>
    <row r="2289" ht="12" hidden="1" customHeight="1"/>
    <row r="2290" ht="12" hidden="1" customHeight="1"/>
    <row r="2291" ht="12" hidden="1" customHeight="1"/>
    <row r="2292" ht="12" hidden="1" customHeight="1"/>
    <row r="2293" ht="12" hidden="1" customHeight="1"/>
    <row r="2294" ht="12" hidden="1" customHeight="1"/>
    <row r="2295" ht="12" hidden="1" customHeight="1"/>
    <row r="2296" ht="12" hidden="1" customHeight="1"/>
    <row r="2297" ht="12" hidden="1" customHeight="1"/>
    <row r="2298" ht="12" hidden="1" customHeight="1"/>
    <row r="2299" ht="12" hidden="1" customHeight="1"/>
    <row r="2300" ht="12" hidden="1" customHeight="1"/>
    <row r="2301" ht="12" hidden="1" customHeight="1"/>
    <row r="2302" ht="12" hidden="1" customHeight="1"/>
    <row r="2303" ht="12" hidden="1" customHeight="1"/>
    <row r="2304" ht="12" hidden="1" customHeight="1"/>
    <row r="2305" ht="12" hidden="1" customHeight="1"/>
    <row r="2306" ht="12" hidden="1" customHeight="1"/>
    <row r="2307" ht="12" hidden="1" customHeight="1"/>
    <row r="2308" ht="12" hidden="1" customHeight="1"/>
    <row r="2309" ht="12" hidden="1" customHeight="1"/>
    <row r="2310" ht="12" hidden="1" customHeight="1"/>
    <row r="2311" ht="12" hidden="1" customHeight="1"/>
    <row r="2312" ht="12" hidden="1" customHeight="1"/>
    <row r="2313" ht="12" hidden="1" customHeight="1"/>
    <row r="2314" ht="12" hidden="1" customHeight="1"/>
    <row r="2315" ht="12" hidden="1" customHeight="1"/>
    <row r="2316" ht="12" hidden="1" customHeight="1"/>
    <row r="2317" ht="12" hidden="1" customHeight="1"/>
    <row r="2318" ht="12" hidden="1" customHeight="1"/>
    <row r="2319" ht="12" hidden="1" customHeight="1"/>
    <row r="2320" ht="12" hidden="1" customHeight="1"/>
    <row r="2321" ht="12" hidden="1" customHeight="1"/>
    <row r="2322" ht="12" hidden="1" customHeight="1"/>
    <row r="2323" ht="12" hidden="1" customHeight="1"/>
    <row r="2324" ht="12" hidden="1" customHeight="1"/>
    <row r="2325" ht="12" hidden="1" customHeight="1"/>
    <row r="2326" ht="12" hidden="1" customHeight="1"/>
    <row r="2327" ht="12" hidden="1" customHeight="1"/>
    <row r="2328" ht="12" hidden="1" customHeight="1"/>
    <row r="2329" ht="12" hidden="1" customHeight="1"/>
    <row r="2330" ht="12" hidden="1" customHeight="1"/>
    <row r="2331" ht="12" hidden="1" customHeight="1"/>
    <row r="2332" ht="12" hidden="1" customHeight="1"/>
    <row r="2333" ht="12" hidden="1" customHeight="1"/>
    <row r="2334" ht="12" hidden="1" customHeight="1"/>
    <row r="2335" ht="12" hidden="1" customHeight="1"/>
    <row r="2336" ht="12" hidden="1" customHeight="1"/>
    <row r="2337" ht="12" hidden="1" customHeight="1"/>
    <row r="2338" ht="12" hidden="1" customHeight="1"/>
    <row r="2339" ht="12" hidden="1" customHeight="1"/>
    <row r="2340" ht="12" hidden="1" customHeight="1"/>
    <row r="2341" ht="12" hidden="1" customHeight="1"/>
    <row r="2342" ht="12" hidden="1" customHeight="1"/>
    <row r="2343" ht="12" hidden="1" customHeight="1"/>
    <row r="2344" ht="12" hidden="1" customHeight="1"/>
    <row r="2345" ht="12" hidden="1" customHeight="1"/>
    <row r="2346" ht="12" hidden="1" customHeight="1"/>
    <row r="2347" ht="12" hidden="1" customHeight="1"/>
    <row r="2348" ht="12" hidden="1" customHeight="1"/>
    <row r="2349" ht="12" hidden="1" customHeight="1"/>
    <row r="2350" ht="12" hidden="1" customHeight="1"/>
    <row r="2351" ht="12" hidden="1" customHeight="1"/>
    <row r="2352" ht="12" hidden="1" customHeight="1"/>
    <row r="2353" ht="12" hidden="1" customHeight="1"/>
    <row r="2354" ht="12" hidden="1" customHeight="1"/>
    <row r="2355" ht="12" hidden="1" customHeight="1"/>
    <row r="2356" ht="12" hidden="1" customHeight="1"/>
    <row r="2357" ht="12" hidden="1" customHeight="1"/>
    <row r="2358" ht="12" hidden="1" customHeight="1"/>
    <row r="2359" ht="12" hidden="1" customHeight="1"/>
    <row r="2360" ht="12" hidden="1" customHeight="1"/>
    <row r="2361" ht="12" hidden="1" customHeight="1"/>
    <row r="2362" ht="12" hidden="1" customHeight="1"/>
    <row r="2363" ht="12" hidden="1" customHeight="1"/>
    <row r="2364" ht="12" hidden="1" customHeight="1"/>
    <row r="2365" ht="12" hidden="1" customHeight="1"/>
    <row r="2366" ht="12" hidden="1" customHeight="1"/>
    <row r="2367" ht="12" hidden="1" customHeight="1"/>
    <row r="2368" ht="12" hidden="1" customHeight="1"/>
    <row r="2369" ht="12" hidden="1" customHeight="1"/>
    <row r="2370" ht="12" hidden="1" customHeight="1"/>
    <row r="2371" ht="12" hidden="1" customHeight="1"/>
    <row r="2372" ht="12" hidden="1" customHeight="1"/>
    <row r="2373" ht="12" hidden="1" customHeight="1"/>
    <row r="2374" ht="12" hidden="1" customHeight="1"/>
    <row r="2375" ht="12" hidden="1" customHeight="1"/>
    <row r="2376" ht="12" hidden="1" customHeight="1"/>
    <row r="2377" ht="12" hidden="1" customHeight="1"/>
    <row r="2378" ht="12" hidden="1" customHeight="1"/>
    <row r="2379" ht="12" hidden="1" customHeight="1"/>
    <row r="2380" ht="12" hidden="1" customHeight="1"/>
    <row r="2381" ht="12" hidden="1" customHeight="1"/>
    <row r="2382" ht="12" hidden="1" customHeight="1"/>
    <row r="2383" ht="12" hidden="1" customHeight="1"/>
    <row r="2384" ht="12" hidden="1" customHeight="1"/>
    <row r="2385" ht="12" hidden="1" customHeight="1"/>
    <row r="2386" ht="12" hidden="1" customHeight="1"/>
    <row r="2387" ht="12" hidden="1" customHeight="1"/>
    <row r="2388" ht="12" hidden="1" customHeight="1"/>
    <row r="2389" ht="12" hidden="1" customHeight="1"/>
    <row r="2390" ht="12" hidden="1" customHeight="1"/>
    <row r="2391" ht="12" hidden="1" customHeight="1"/>
    <row r="2392" ht="12" hidden="1" customHeight="1"/>
    <row r="2393" ht="12" hidden="1" customHeight="1"/>
    <row r="2394" ht="12" hidden="1" customHeight="1"/>
    <row r="2395" ht="12" hidden="1" customHeight="1"/>
    <row r="2396" ht="12" hidden="1" customHeight="1"/>
    <row r="2397" ht="12" hidden="1" customHeight="1"/>
    <row r="2398" ht="12" hidden="1" customHeight="1"/>
    <row r="2399" ht="12" hidden="1" customHeight="1"/>
    <row r="2400" ht="12" hidden="1" customHeight="1"/>
    <row r="2401" ht="12" hidden="1" customHeight="1"/>
    <row r="2402" ht="12" hidden="1" customHeight="1"/>
    <row r="2403" ht="12" hidden="1" customHeight="1"/>
    <row r="2404" ht="12" hidden="1" customHeight="1"/>
    <row r="2405" ht="12" hidden="1" customHeight="1"/>
    <row r="2406" ht="12" hidden="1" customHeight="1"/>
    <row r="2407" ht="12" hidden="1" customHeight="1"/>
    <row r="2408" ht="12" hidden="1" customHeight="1"/>
    <row r="2409" ht="12" hidden="1" customHeight="1"/>
    <row r="2410" ht="12" hidden="1" customHeight="1"/>
    <row r="2411" ht="12" hidden="1" customHeight="1"/>
    <row r="2412" ht="12" hidden="1" customHeight="1"/>
    <row r="2413" ht="12" hidden="1" customHeight="1"/>
    <row r="2414" ht="12" hidden="1" customHeight="1"/>
    <row r="2415" ht="12" hidden="1" customHeight="1"/>
    <row r="2416" ht="12" hidden="1" customHeight="1"/>
    <row r="2417" ht="12" hidden="1" customHeight="1"/>
    <row r="2418" ht="12" hidden="1" customHeight="1"/>
    <row r="2419" ht="12" hidden="1" customHeight="1"/>
    <row r="2420" ht="12" hidden="1" customHeight="1"/>
    <row r="2421" ht="12" hidden="1" customHeight="1"/>
    <row r="2422" ht="12" hidden="1" customHeight="1"/>
    <row r="2423" ht="12" hidden="1" customHeight="1"/>
    <row r="2424" ht="12" hidden="1" customHeight="1"/>
    <row r="2425" ht="12" hidden="1" customHeight="1"/>
    <row r="2426" ht="12" hidden="1" customHeight="1"/>
    <row r="2427" ht="12" hidden="1" customHeight="1"/>
    <row r="2428" ht="12" hidden="1" customHeight="1"/>
    <row r="2429" ht="12" hidden="1" customHeight="1"/>
    <row r="2430" ht="12" hidden="1" customHeight="1"/>
    <row r="2431" ht="12" hidden="1" customHeight="1"/>
    <row r="2432" ht="12" hidden="1" customHeight="1"/>
    <row r="2433" ht="12" hidden="1" customHeight="1"/>
    <row r="2434" ht="12" hidden="1" customHeight="1"/>
    <row r="2435" ht="12" hidden="1" customHeight="1"/>
    <row r="2436" ht="12" hidden="1" customHeight="1"/>
    <row r="2437" ht="12" hidden="1" customHeight="1"/>
    <row r="2438" ht="12" hidden="1" customHeight="1"/>
    <row r="2439" ht="12" hidden="1" customHeight="1"/>
    <row r="2440" ht="12" hidden="1" customHeight="1"/>
    <row r="2441" ht="12" hidden="1" customHeight="1"/>
    <row r="2442" ht="12" hidden="1" customHeight="1"/>
    <row r="2443" ht="12" hidden="1" customHeight="1"/>
    <row r="2444" ht="12" hidden="1" customHeight="1"/>
    <row r="2445" ht="12" hidden="1" customHeight="1"/>
    <row r="2446" ht="12" hidden="1" customHeight="1"/>
    <row r="2447" ht="12" hidden="1" customHeight="1"/>
    <row r="2448" ht="12" hidden="1" customHeight="1"/>
    <row r="2449" ht="12" hidden="1" customHeight="1"/>
    <row r="2450" ht="12" hidden="1" customHeight="1"/>
    <row r="2451" ht="12" hidden="1" customHeight="1"/>
    <row r="2452" ht="12" hidden="1" customHeight="1"/>
    <row r="2453" ht="12" hidden="1" customHeight="1"/>
    <row r="2454" ht="12" hidden="1" customHeight="1"/>
    <row r="2455" ht="12" hidden="1" customHeight="1"/>
    <row r="2456" ht="12" hidden="1" customHeight="1"/>
    <row r="2457" ht="12" hidden="1" customHeight="1"/>
    <row r="2458" ht="12" hidden="1" customHeight="1"/>
    <row r="2459" ht="12" hidden="1" customHeight="1"/>
    <row r="2460" ht="12" hidden="1" customHeight="1"/>
    <row r="2461" ht="12" hidden="1" customHeight="1"/>
    <row r="2462" ht="12" hidden="1" customHeight="1"/>
    <row r="2463" ht="12" hidden="1" customHeight="1"/>
    <row r="2464" ht="12" hidden="1" customHeight="1"/>
    <row r="2465" ht="12" hidden="1" customHeight="1"/>
    <row r="2466" ht="12" hidden="1" customHeight="1"/>
    <row r="2467" ht="12" hidden="1" customHeight="1"/>
    <row r="2468" ht="12" hidden="1" customHeight="1"/>
    <row r="2469" ht="12" hidden="1" customHeight="1"/>
    <row r="2470" ht="12" hidden="1" customHeight="1"/>
    <row r="2471" ht="12" hidden="1" customHeight="1"/>
    <row r="2472" ht="12" hidden="1" customHeight="1"/>
    <row r="2473" ht="12" hidden="1" customHeight="1"/>
    <row r="2474" ht="12" hidden="1" customHeight="1"/>
    <row r="2475" ht="12" hidden="1" customHeight="1"/>
    <row r="2476" ht="12" hidden="1" customHeight="1"/>
    <row r="2477" ht="12" hidden="1" customHeight="1"/>
    <row r="2478" ht="12" hidden="1" customHeight="1"/>
    <row r="2479" ht="12" hidden="1" customHeight="1"/>
    <row r="2480" ht="12" hidden="1" customHeight="1"/>
    <row r="2481" ht="12" hidden="1" customHeight="1"/>
    <row r="2482" ht="12" hidden="1" customHeight="1"/>
    <row r="2483" ht="12" hidden="1" customHeight="1"/>
    <row r="2484" ht="12" hidden="1" customHeight="1"/>
    <row r="2485" ht="12" hidden="1" customHeight="1"/>
    <row r="2486" ht="12" hidden="1" customHeight="1"/>
    <row r="2487" ht="12" hidden="1" customHeight="1"/>
    <row r="2488" ht="12" hidden="1" customHeight="1"/>
    <row r="2489" ht="12" hidden="1" customHeight="1"/>
    <row r="2490" ht="12" hidden="1" customHeight="1"/>
    <row r="2491" ht="12" hidden="1" customHeight="1"/>
    <row r="2492" ht="12" hidden="1" customHeight="1"/>
    <row r="2493" ht="12" hidden="1" customHeight="1"/>
    <row r="2494" ht="12" hidden="1" customHeight="1"/>
    <row r="2495" ht="12" hidden="1" customHeight="1"/>
    <row r="2496" ht="12" hidden="1" customHeight="1"/>
    <row r="2497" ht="12" hidden="1" customHeight="1"/>
    <row r="2498" ht="12" hidden="1" customHeight="1"/>
    <row r="2499" ht="12" hidden="1" customHeight="1"/>
    <row r="2500" ht="12" hidden="1" customHeight="1"/>
    <row r="2501" ht="12" hidden="1" customHeight="1"/>
    <row r="2502" ht="12" hidden="1" customHeight="1"/>
    <row r="2503" ht="12" hidden="1" customHeight="1"/>
    <row r="2504" ht="12" hidden="1" customHeight="1"/>
    <row r="2505" ht="12" hidden="1" customHeight="1"/>
    <row r="2506" ht="12" hidden="1" customHeight="1"/>
    <row r="2507" ht="12" hidden="1" customHeight="1"/>
    <row r="2508" ht="12" hidden="1" customHeight="1"/>
    <row r="2509" ht="12" hidden="1" customHeight="1"/>
    <row r="2510" ht="12" hidden="1" customHeight="1"/>
    <row r="2511" ht="12" hidden="1" customHeight="1"/>
    <row r="2512" ht="12" hidden="1" customHeight="1"/>
    <row r="2513" ht="12" hidden="1" customHeight="1"/>
    <row r="2514" ht="12" hidden="1" customHeight="1"/>
    <row r="2515" ht="12" hidden="1" customHeight="1"/>
    <row r="2516" ht="12" hidden="1" customHeight="1"/>
    <row r="2517" ht="12" hidden="1" customHeight="1"/>
    <row r="2518" ht="12" hidden="1" customHeight="1"/>
    <row r="2519" ht="12" hidden="1" customHeight="1"/>
    <row r="2520" ht="12" hidden="1" customHeight="1"/>
    <row r="2521" ht="12" hidden="1" customHeight="1"/>
    <row r="2522" ht="12" hidden="1" customHeight="1"/>
    <row r="2523" ht="12" hidden="1" customHeight="1"/>
    <row r="2524" ht="12" hidden="1" customHeight="1"/>
    <row r="2525" ht="12" hidden="1" customHeight="1"/>
    <row r="2526" ht="12" hidden="1" customHeight="1"/>
    <row r="2527" ht="12" hidden="1" customHeight="1"/>
    <row r="2528" ht="12" hidden="1" customHeight="1"/>
    <row r="2529" ht="12" hidden="1" customHeight="1"/>
    <row r="2530" ht="12" hidden="1" customHeight="1"/>
    <row r="2531" ht="12" hidden="1" customHeight="1"/>
    <row r="2532" ht="12" hidden="1" customHeight="1"/>
    <row r="2533" ht="12" hidden="1" customHeight="1"/>
    <row r="2534" ht="12" hidden="1" customHeight="1"/>
    <row r="2535" ht="12" hidden="1" customHeight="1"/>
    <row r="2536" ht="12" hidden="1" customHeight="1"/>
    <row r="2537" ht="12" hidden="1" customHeight="1"/>
    <row r="2538" ht="12" hidden="1" customHeight="1"/>
    <row r="2539" ht="12" hidden="1" customHeight="1"/>
    <row r="2540" ht="12" hidden="1" customHeight="1"/>
    <row r="2541" ht="12" hidden="1" customHeight="1"/>
    <row r="2542" ht="12" hidden="1" customHeight="1"/>
    <row r="2543" ht="12" hidden="1" customHeight="1"/>
    <row r="2544" ht="12" hidden="1" customHeight="1"/>
    <row r="2545" ht="12" hidden="1" customHeight="1"/>
    <row r="2546" ht="12" hidden="1" customHeight="1"/>
    <row r="2547" ht="12" hidden="1" customHeight="1"/>
    <row r="2548" ht="12" hidden="1" customHeight="1"/>
    <row r="2549" ht="12" hidden="1" customHeight="1"/>
    <row r="2550" ht="12" hidden="1" customHeight="1"/>
    <row r="2551" ht="12" hidden="1" customHeight="1"/>
    <row r="2552" ht="12" hidden="1" customHeight="1"/>
    <row r="2553" ht="12" hidden="1" customHeight="1"/>
    <row r="2554" ht="12" hidden="1" customHeight="1"/>
    <row r="2555" ht="12" hidden="1" customHeight="1"/>
    <row r="2556" ht="12" hidden="1" customHeight="1"/>
    <row r="2557" ht="12" hidden="1" customHeight="1"/>
    <row r="2558" ht="12" hidden="1" customHeight="1"/>
    <row r="2559" ht="12" hidden="1" customHeight="1"/>
    <row r="2560" ht="12" hidden="1" customHeight="1"/>
    <row r="2561" ht="12" hidden="1" customHeight="1"/>
    <row r="2562" ht="12" hidden="1" customHeight="1"/>
    <row r="2563" ht="12" hidden="1" customHeight="1"/>
    <row r="2564" ht="12" hidden="1" customHeight="1"/>
    <row r="2565" ht="12" hidden="1" customHeight="1"/>
    <row r="2566" ht="12" hidden="1" customHeight="1"/>
    <row r="2567" ht="12" hidden="1" customHeight="1"/>
    <row r="2568" ht="12" hidden="1" customHeight="1"/>
    <row r="2569" ht="12" hidden="1" customHeight="1"/>
    <row r="2570" ht="12" hidden="1" customHeight="1"/>
    <row r="2571" ht="12" hidden="1" customHeight="1"/>
    <row r="2572" ht="12" hidden="1" customHeight="1"/>
    <row r="2573" ht="12" hidden="1" customHeight="1"/>
    <row r="2574" ht="12" hidden="1" customHeight="1"/>
    <row r="2575" ht="12" hidden="1" customHeight="1"/>
    <row r="2576" ht="12" hidden="1" customHeight="1"/>
    <row r="2577" ht="12" hidden="1" customHeight="1"/>
    <row r="2578" ht="12" hidden="1" customHeight="1"/>
    <row r="2579" ht="12" hidden="1" customHeight="1"/>
    <row r="2580" ht="12" hidden="1" customHeight="1"/>
    <row r="2581" ht="12" hidden="1" customHeight="1"/>
    <row r="2582" ht="12" hidden="1" customHeight="1"/>
    <row r="2583" ht="12" hidden="1" customHeight="1"/>
    <row r="2584" ht="12" hidden="1" customHeight="1"/>
    <row r="2585" ht="12" hidden="1" customHeight="1"/>
    <row r="2586" ht="12" hidden="1" customHeight="1"/>
    <row r="2587" ht="12" hidden="1" customHeight="1"/>
    <row r="2588" ht="12" hidden="1" customHeight="1"/>
    <row r="2589" ht="12" hidden="1" customHeight="1"/>
    <row r="2590" ht="12" hidden="1" customHeight="1"/>
    <row r="2591" ht="12" hidden="1" customHeight="1"/>
    <row r="2592" ht="12" hidden="1" customHeight="1"/>
    <row r="2593" ht="12" hidden="1" customHeight="1"/>
    <row r="2594" ht="12" hidden="1" customHeight="1"/>
    <row r="2595" ht="12" hidden="1" customHeight="1"/>
    <row r="2596" ht="12" hidden="1" customHeight="1"/>
    <row r="2597" ht="12" hidden="1" customHeight="1"/>
    <row r="2598" ht="12" hidden="1" customHeight="1"/>
    <row r="2599" ht="12" hidden="1" customHeight="1"/>
    <row r="2600" ht="12" hidden="1" customHeight="1"/>
    <row r="2601" ht="12" hidden="1" customHeight="1"/>
    <row r="2602" ht="12" hidden="1" customHeight="1"/>
    <row r="2603" ht="12" hidden="1" customHeight="1"/>
    <row r="2604" ht="12" hidden="1" customHeight="1"/>
    <row r="2605" ht="12" hidden="1" customHeight="1"/>
    <row r="2606" ht="12" hidden="1" customHeight="1"/>
    <row r="2607" ht="12" hidden="1" customHeight="1"/>
    <row r="2608" ht="12" hidden="1" customHeight="1"/>
    <row r="2609" ht="12" hidden="1" customHeight="1"/>
    <row r="2610" ht="12" hidden="1" customHeight="1"/>
    <row r="2611" ht="12" hidden="1" customHeight="1"/>
    <row r="2612" ht="12" hidden="1" customHeight="1"/>
    <row r="2613" ht="12" hidden="1" customHeight="1"/>
    <row r="2614" ht="12" hidden="1" customHeight="1"/>
    <row r="2615" ht="12" hidden="1" customHeight="1"/>
    <row r="2616" ht="12" hidden="1" customHeight="1"/>
    <row r="2617" ht="12" hidden="1" customHeight="1"/>
    <row r="2618" ht="12" hidden="1" customHeight="1"/>
    <row r="2619" ht="12" hidden="1" customHeight="1"/>
    <row r="2620" ht="12" hidden="1" customHeight="1"/>
    <row r="2621" ht="12" hidden="1" customHeight="1"/>
    <row r="2622" ht="12" hidden="1" customHeight="1"/>
    <row r="2623" ht="12" hidden="1" customHeight="1"/>
    <row r="2624" ht="12" hidden="1" customHeight="1"/>
    <row r="2625" ht="12" hidden="1" customHeight="1"/>
    <row r="2626" ht="12" hidden="1" customHeight="1"/>
    <row r="2627" ht="12" hidden="1" customHeight="1"/>
    <row r="2628" ht="12" hidden="1" customHeight="1"/>
    <row r="2629" ht="12" hidden="1" customHeight="1"/>
    <row r="2630" ht="12" hidden="1" customHeight="1"/>
    <row r="2631" ht="12" hidden="1" customHeight="1"/>
    <row r="2632" ht="12" hidden="1" customHeight="1"/>
    <row r="2633" ht="12" hidden="1" customHeight="1"/>
    <row r="2634" ht="12" hidden="1" customHeight="1"/>
    <row r="2635" ht="12" hidden="1" customHeight="1"/>
    <row r="2636" ht="12" hidden="1" customHeight="1"/>
    <row r="2637" ht="12" hidden="1" customHeight="1"/>
    <row r="2638" ht="12" hidden="1" customHeight="1"/>
    <row r="2639" ht="12" hidden="1" customHeight="1"/>
    <row r="2640" ht="12" hidden="1" customHeight="1"/>
    <row r="2641" ht="12" hidden="1" customHeight="1"/>
    <row r="2642" ht="12" hidden="1" customHeight="1"/>
    <row r="2643" ht="12" hidden="1" customHeight="1"/>
    <row r="2644" ht="12" hidden="1" customHeight="1"/>
    <row r="2645" ht="12" hidden="1" customHeight="1"/>
    <row r="2646" ht="12" hidden="1" customHeight="1"/>
    <row r="2647" ht="12" hidden="1" customHeight="1"/>
    <row r="2648" ht="12" hidden="1" customHeight="1"/>
    <row r="2649" ht="12" hidden="1" customHeight="1"/>
    <row r="2650" ht="12" hidden="1" customHeight="1"/>
    <row r="2651" ht="12" hidden="1" customHeight="1"/>
    <row r="2652" ht="12" hidden="1" customHeight="1"/>
    <row r="2653" ht="12" hidden="1" customHeight="1"/>
    <row r="2654" ht="12" hidden="1" customHeight="1"/>
    <row r="2655" ht="12" hidden="1" customHeight="1"/>
    <row r="2656" ht="12" hidden="1" customHeight="1"/>
    <row r="2657" ht="12" hidden="1" customHeight="1"/>
    <row r="2658" ht="12" hidden="1" customHeight="1"/>
    <row r="2659" ht="12" hidden="1" customHeight="1"/>
    <row r="2660" ht="12" hidden="1" customHeight="1"/>
    <row r="2661" ht="12" hidden="1" customHeight="1"/>
    <row r="2662" ht="12" hidden="1" customHeight="1"/>
    <row r="2663" ht="12" hidden="1" customHeight="1"/>
    <row r="2664" ht="12" hidden="1" customHeight="1"/>
    <row r="2665" ht="12" hidden="1" customHeight="1"/>
    <row r="2666" ht="12" hidden="1" customHeight="1"/>
    <row r="2667" ht="12" hidden="1" customHeight="1"/>
    <row r="2668" ht="12" hidden="1" customHeight="1"/>
    <row r="2669" ht="12" hidden="1" customHeight="1"/>
    <row r="2670" ht="12" hidden="1" customHeight="1"/>
    <row r="2671" ht="12" hidden="1" customHeight="1"/>
    <row r="2672" ht="12" hidden="1" customHeight="1"/>
    <row r="2673" ht="12" hidden="1" customHeight="1"/>
    <row r="2674" ht="12" hidden="1" customHeight="1"/>
    <row r="2675" ht="12" hidden="1" customHeight="1"/>
    <row r="2676" ht="12" hidden="1" customHeight="1"/>
    <row r="2677" ht="12" hidden="1" customHeight="1"/>
    <row r="2678" ht="12" hidden="1" customHeight="1"/>
    <row r="2679" ht="12" hidden="1" customHeight="1"/>
    <row r="2680" ht="12" hidden="1" customHeight="1"/>
    <row r="2681" ht="12" hidden="1" customHeight="1"/>
    <row r="2682" ht="12" hidden="1" customHeight="1"/>
    <row r="2683" ht="12" hidden="1" customHeight="1"/>
    <row r="2684" ht="12" hidden="1" customHeight="1"/>
    <row r="2685" ht="12" hidden="1" customHeight="1"/>
    <row r="2686" ht="12" hidden="1" customHeight="1"/>
    <row r="2687" ht="12" hidden="1" customHeight="1"/>
    <row r="2688" ht="12" hidden="1" customHeight="1"/>
    <row r="2689" ht="12" hidden="1" customHeight="1"/>
    <row r="2690" ht="12" hidden="1" customHeight="1"/>
    <row r="2691" ht="12" hidden="1" customHeight="1"/>
    <row r="2692" ht="12" hidden="1" customHeight="1"/>
    <row r="2693" ht="12" hidden="1" customHeight="1"/>
    <row r="2694" ht="12" hidden="1" customHeight="1"/>
    <row r="2695" ht="12" hidden="1" customHeight="1"/>
    <row r="2696" ht="12" hidden="1" customHeight="1"/>
    <row r="2697" ht="12" hidden="1" customHeight="1"/>
    <row r="2698" ht="12" hidden="1" customHeight="1"/>
    <row r="2699" ht="12" hidden="1" customHeight="1"/>
    <row r="2700" ht="12" hidden="1" customHeight="1"/>
    <row r="2701" ht="12" hidden="1" customHeight="1"/>
    <row r="2702" ht="12" hidden="1" customHeight="1"/>
    <row r="2703" ht="12" hidden="1" customHeight="1"/>
    <row r="2704" ht="12" hidden="1" customHeight="1"/>
    <row r="2705" ht="12" hidden="1" customHeight="1"/>
    <row r="2706" ht="12" hidden="1" customHeight="1"/>
    <row r="2707" ht="12" hidden="1" customHeight="1"/>
    <row r="2708" ht="12" hidden="1" customHeight="1"/>
    <row r="2709" ht="12" hidden="1" customHeight="1"/>
    <row r="2710" ht="12" hidden="1" customHeight="1"/>
    <row r="2711" ht="12" hidden="1" customHeight="1"/>
    <row r="2712" ht="12" hidden="1" customHeight="1"/>
    <row r="2713" ht="12" hidden="1" customHeight="1"/>
    <row r="2714" ht="12" hidden="1" customHeight="1"/>
    <row r="2715" ht="12" hidden="1" customHeight="1"/>
    <row r="2716" ht="12" hidden="1" customHeight="1"/>
    <row r="2717" ht="12" hidden="1" customHeight="1"/>
    <row r="2718" ht="12" hidden="1" customHeight="1"/>
    <row r="2719" ht="12" hidden="1" customHeight="1"/>
    <row r="2720" ht="12" hidden="1" customHeight="1"/>
    <row r="2721" ht="12" hidden="1" customHeight="1"/>
    <row r="2722" ht="12" hidden="1" customHeight="1"/>
    <row r="2723" ht="12" hidden="1" customHeight="1"/>
    <row r="2724" ht="12" hidden="1" customHeight="1"/>
    <row r="2725" ht="12" hidden="1" customHeight="1"/>
    <row r="2726" ht="12" hidden="1" customHeight="1"/>
    <row r="2727" ht="12" hidden="1" customHeight="1"/>
    <row r="2728" ht="12" hidden="1" customHeight="1"/>
    <row r="2729" ht="12" hidden="1" customHeight="1"/>
    <row r="2730" ht="12" hidden="1" customHeight="1"/>
    <row r="2731" ht="12" hidden="1" customHeight="1"/>
    <row r="2732" ht="12" hidden="1" customHeight="1"/>
    <row r="2733" ht="12" hidden="1" customHeight="1"/>
    <row r="2734" ht="12" hidden="1" customHeight="1"/>
    <row r="2735" ht="12" hidden="1" customHeight="1"/>
    <row r="2736" ht="12" hidden="1" customHeight="1"/>
    <row r="2737" ht="12" hidden="1" customHeight="1"/>
    <row r="2738" ht="12" hidden="1" customHeight="1"/>
    <row r="2739" ht="12" hidden="1" customHeight="1"/>
    <row r="2740" ht="12" hidden="1" customHeight="1"/>
    <row r="2741" ht="12" hidden="1" customHeight="1"/>
    <row r="2742" ht="12" hidden="1" customHeight="1"/>
    <row r="2743" ht="12" hidden="1" customHeight="1"/>
    <row r="2744" ht="12" hidden="1" customHeight="1"/>
    <row r="2745" ht="12" hidden="1" customHeight="1"/>
    <row r="2746" ht="12" hidden="1" customHeight="1"/>
    <row r="2747" ht="12" hidden="1" customHeight="1"/>
    <row r="2748" ht="12" hidden="1" customHeight="1"/>
    <row r="2749" ht="12" hidden="1" customHeight="1"/>
    <row r="2750" ht="12" hidden="1" customHeight="1"/>
    <row r="2751" ht="12" hidden="1" customHeight="1"/>
    <row r="2752" ht="12" hidden="1" customHeight="1"/>
    <row r="2753" ht="12" hidden="1" customHeight="1"/>
    <row r="2754" ht="12" hidden="1" customHeight="1"/>
    <row r="2755" ht="12" hidden="1" customHeight="1"/>
    <row r="2756" ht="12" hidden="1" customHeight="1"/>
    <row r="2757" ht="12" hidden="1" customHeight="1"/>
    <row r="2758" ht="12" hidden="1" customHeight="1"/>
    <row r="2759" ht="12" hidden="1" customHeight="1"/>
    <row r="2760" ht="12" hidden="1" customHeight="1"/>
    <row r="2761" ht="12" hidden="1" customHeight="1"/>
    <row r="2762" ht="12" hidden="1" customHeight="1"/>
    <row r="2763" ht="12" hidden="1" customHeight="1"/>
    <row r="2764" ht="12" hidden="1" customHeight="1"/>
    <row r="2765" ht="12" hidden="1" customHeight="1"/>
    <row r="2766" ht="12" hidden="1" customHeight="1"/>
    <row r="2767" ht="12" hidden="1" customHeight="1"/>
    <row r="2768" ht="12" hidden="1" customHeight="1"/>
    <row r="2769" ht="12" hidden="1" customHeight="1"/>
    <row r="2770" ht="12" hidden="1" customHeight="1"/>
    <row r="2771" ht="12" hidden="1" customHeight="1"/>
    <row r="2772" ht="12" hidden="1" customHeight="1"/>
    <row r="2773" ht="12" hidden="1" customHeight="1"/>
    <row r="2774" ht="12" hidden="1" customHeight="1"/>
    <row r="2775" ht="12" hidden="1" customHeight="1"/>
    <row r="2776" ht="12" hidden="1" customHeight="1"/>
    <row r="2777" ht="12" hidden="1" customHeight="1"/>
    <row r="2778" ht="12" hidden="1" customHeight="1"/>
    <row r="2779" ht="12" hidden="1" customHeight="1"/>
    <row r="2780" ht="12" hidden="1" customHeight="1"/>
    <row r="2781" ht="12" hidden="1" customHeight="1"/>
    <row r="2782" ht="12" hidden="1" customHeight="1"/>
    <row r="2783" ht="12" hidden="1" customHeight="1"/>
    <row r="2784" ht="12" hidden="1" customHeight="1"/>
    <row r="2785" ht="12" hidden="1" customHeight="1"/>
    <row r="2786" ht="12" hidden="1" customHeight="1"/>
    <row r="2787" ht="12" hidden="1" customHeight="1"/>
    <row r="2788" ht="12" hidden="1" customHeight="1"/>
    <row r="2789" ht="12" hidden="1" customHeight="1"/>
    <row r="2790" ht="12" hidden="1" customHeight="1"/>
    <row r="2791" ht="12" hidden="1" customHeight="1"/>
    <row r="2792" ht="12" hidden="1" customHeight="1"/>
    <row r="2793" ht="12" hidden="1" customHeight="1"/>
    <row r="2794" ht="12" hidden="1" customHeight="1"/>
    <row r="2795" ht="12" hidden="1" customHeight="1"/>
    <row r="2796" ht="12" hidden="1" customHeight="1"/>
    <row r="2797" ht="12" hidden="1" customHeight="1"/>
    <row r="2798" ht="12" hidden="1" customHeight="1"/>
    <row r="2799" ht="12" hidden="1" customHeight="1"/>
    <row r="2800" ht="12" hidden="1" customHeight="1"/>
    <row r="2801" ht="12" hidden="1" customHeight="1"/>
    <row r="2802" ht="12" hidden="1" customHeight="1"/>
    <row r="2803" ht="12" hidden="1" customHeight="1"/>
    <row r="2804" ht="12" hidden="1" customHeight="1"/>
    <row r="2805" ht="12" hidden="1" customHeight="1"/>
    <row r="2806" ht="12" hidden="1" customHeight="1"/>
    <row r="2807" ht="12" hidden="1" customHeight="1"/>
    <row r="2808" ht="12" hidden="1" customHeight="1"/>
    <row r="2809" ht="12" hidden="1" customHeight="1"/>
    <row r="2810" ht="12" hidden="1" customHeight="1"/>
    <row r="2811" ht="12" hidden="1" customHeight="1"/>
    <row r="2812" ht="12" hidden="1" customHeight="1"/>
    <row r="2813" ht="12" hidden="1" customHeight="1"/>
    <row r="2814" ht="12" hidden="1" customHeight="1"/>
    <row r="2815" ht="12" hidden="1" customHeight="1"/>
    <row r="2816" ht="12" hidden="1" customHeight="1"/>
    <row r="2817" ht="12" hidden="1" customHeight="1"/>
    <row r="2818" ht="12" hidden="1" customHeight="1"/>
    <row r="2819" ht="12" hidden="1" customHeight="1"/>
    <row r="2820" ht="12" hidden="1" customHeight="1"/>
    <row r="2821" ht="12" hidden="1" customHeight="1"/>
    <row r="2822" ht="12" hidden="1" customHeight="1"/>
    <row r="2823" ht="12" hidden="1" customHeight="1"/>
    <row r="2824" ht="12" hidden="1" customHeight="1"/>
    <row r="2825" ht="12" hidden="1" customHeight="1"/>
    <row r="2826" ht="12" hidden="1" customHeight="1"/>
    <row r="2827" ht="12" hidden="1" customHeight="1"/>
    <row r="2828" ht="12" hidden="1" customHeight="1"/>
    <row r="2829" ht="12" hidden="1" customHeight="1"/>
    <row r="2830" ht="12" hidden="1" customHeight="1"/>
    <row r="2831" ht="12" hidden="1" customHeight="1"/>
    <row r="2832" ht="12" hidden="1" customHeight="1"/>
    <row r="2833" ht="12" hidden="1" customHeight="1"/>
    <row r="2834" ht="12" hidden="1" customHeight="1"/>
    <row r="2835" ht="12" hidden="1" customHeight="1"/>
    <row r="2836" ht="12" hidden="1" customHeight="1"/>
    <row r="2837" ht="12" hidden="1" customHeight="1"/>
    <row r="2838" ht="12" hidden="1" customHeight="1"/>
    <row r="2839" ht="12" hidden="1" customHeight="1"/>
    <row r="2840" ht="12" hidden="1" customHeight="1"/>
    <row r="2841" ht="12" hidden="1" customHeight="1"/>
    <row r="2842" ht="12" hidden="1" customHeight="1"/>
    <row r="2843" ht="12" hidden="1" customHeight="1"/>
    <row r="2844" ht="12" hidden="1" customHeight="1"/>
    <row r="2845" ht="12" hidden="1" customHeight="1"/>
    <row r="2846" ht="12" hidden="1" customHeight="1"/>
    <row r="2847" ht="12" hidden="1" customHeight="1"/>
    <row r="2848" ht="12" hidden="1" customHeight="1"/>
    <row r="2849" ht="12" hidden="1" customHeight="1"/>
    <row r="2850" ht="12" hidden="1" customHeight="1"/>
    <row r="2851" ht="12" hidden="1" customHeight="1"/>
    <row r="2852" ht="12" hidden="1" customHeight="1"/>
    <row r="2853" ht="12" hidden="1" customHeight="1"/>
    <row r="2854" ht="12" hidden="1" customHeight="1"/>
    <row r="2855" ht="12" hidden="1" customHeight="1"/>
    <row r="2856" ht="12" hidden="1" customHeight="1"/>
    <row r="2857" ht="12" hidden="1" customHeight="1"/>
    <row r="2858" ht="12" hidden="1" customHeight="1"/>
    <row r="2859" ht="12" hidden="1" customHeight="1"/>
    <row r="2860" ht="12" hidden="1" customHeight="1"/>
    <row r="2861" ht="12" hidden="1" customHeight="1"/>
    <row r="2862" ht="12" hidden="1" customHeight="1"/>
    <row r="2863" ht="12" hidden="1" customHeight="1"/>
    <row r="2864" ht="12" hidden="1" customHeight="1"/>
    <row r="2865" ht="12" hidden="1" customHeight="1"/>
    <row r="2866" ht="12" hidden="1" customHeight="1"/>
    <row r="2867" ht="12" hidden="1" customHeight="1"/>
    <row r="2868" ht="12" hidden="1" customHeight="1"/>
    <row r="2869" ht="12" hidden="1" customHeight="1"/>
    <row r="2870" ht="12" hidden="1" customHeight="1"/>
    <row r="2871" ht="12" hidden="1" customHeight="1"/>
    <row r="2872" ht="12" hidden="1" customHeight="1"/>
    <row r="2873" ht="12" hidden="1" customHeight="1"/>
    <row r="2874" ht="12" hidden="1" customHeight="1"/>
    <row r="2875" ht="12" hidden="1" customHeight="1"/>
    <row r="2876" ht="12" hidden="1" customHeight="1"/>
    <row r="2877" ht="12" hidden="1" customHeight="1"/>
    <row r="2878" ht="12" hidden="1" customHeight="1"/>
    <row r="2879" ht="12" hidden="1" customHeight="1"/>
    <row r="2880" ht="12" hidden="1" customHeight="1"/>
    <row r="2881" ht="12" hidden="1" customHeight="1"/>
    <row r="2882" ht="12" hidden="1" customHeight="1"/>
    <row r="2883" ht="12" hidden="1" customHeight="1"/>
    <row r="2884" ht="12" hidden="1" customHeight="1"/>
    <row r="2885" ht="12" hidden="1" customHeight="1"/>
    <row r="2886" ht="12" hidden="1" customHeight="1"/>
    <row r="2887" ht="12" hidden="1" customHeight="1"/>
    <row r="2888" ht="12" hidden="1" customHeight="1"/>
    <row r="2889" ht="12" hidden="1" customHeight="1"/>
    <row r="2890" ht="12" hidden="1" customHeight="1"/>
    <row r="2891" ht="12" hidden="1" customHeight="1"/>
    <row r="2892" ht="12" hidden="1" customHeight="1"/>
    <row r="2893" ht="12" hidden="1" customHeight="1"/>
    <row r="2894" ht="12" hidden="1" customHeight="1"/>
    <row r="2895" ht="12" hidden="1" customHeight="1"/>
    <row r="2896" ht="12" hidden="1" customHeight="1"/>
    <row r="2897" ht="12" hidden="1" customHeight="1"/>
    <row r="2898" ht="12" hidden="1" customHeight="1"/>
    <row r="2899" ht="12" hidden="1" customHeight="1"/>
    <row r="2900" ht="12" hidden="1" customHeight="1"/>
    <row r="2901" ht="12" hidden="1" customHeight="1"/>
    <row r="2902" ht="12" hidden="1" customHeight="1"/>
    <row r="2903" ht="12" hidden="1" customHeight="1"/>
    <row r="2904" ht="12" hidden="1" customHeight="1"/>
    <row r="2905" ht="12" hidden="1" customHeight="1"/>
    <row r="2906" ht="12" hidden="1" customHeight="1"/>
    <row r="2907" ht="12" hidden="1" customHeight="1"/>
    <row r="2908" ht="12" hidden="1" customHeight="1"/>
    <row r="2909" ht="12" hidden="1" customHeight="1"/>
    <row r="2910" ht="12" hidden="1" customHeight="1"/>
    <row r="2911" ht="12" hidden="1" customHeight="1"/>
    <row r="2912" ht="12" hidden="1" customHeight="1"/>
    <row r="2913" ht="12" hidden="1" customHeight="1"/>
    <row r="2914" ht="12" hidden="1" customHeight="1"/>
    <row r="2915" ht="12" hidden="1" customHeight="1"/>
    <row r="2916" ht="12" hidden="1" customHeight="1"/>
    <row r="2917" ht="12" hidden="1" customHeight="1"/>
    <row r="2918" ht="12" hidden="1" customHeight="1"/>
    <row r="2919" ht="12" hidden="1" customHeight="1"/>
    <row r="2920" ht="12" hidden="1" customHeight="1"/>
    <row r="2921" ht="12" hidden="1" customHeight="1"/>
    <row r="2922" ht="12" hidden="1" customHeight="1"/>
    <row r="2923" ht="12" hidden="1" customHeight="1"/>
    <row r="2924" ht="12" hidden="1" customHeight="1"/>
    <row r="2925" ht="12" hidden="1" customHeight="1"/>
    <row r="2926" ht="12" hidden="1" customHeight="1"/>
    <row r="2927" ht="12" hidden="1" customHeight="1"/>
    <row r="2928" ht="12" hidden="1" customHeight="1"/>
    <row r="2929" ht="12" hidden="1" customHeight="1"/>
    <row r="2930" ht="12" hidden="1" customHeight="1"/>
    <row r="2931" ht="12" hidden="1" customHeight="1"/>
    <row r="2932" ht="12" hidden="1" customHeight="1"/>
    <row r="2933" ht="12" hidden="1" customHeight="1"/>
    <row r="2934" ht="12" hidden="1" customHeight="1"/>
    <row r="2935" ht="12" hidden="1" customHeight="1"/>
    <row r="2936" ht="12" hidden="1" customHeight="1"/>
    <row r="2937" ht="12" hidden="1" customHeight="1"/>
    <row r="2938" ht="12" hidden="1" customHeight="1"/>
    <row r="2939" ht="12" hidden="1" customHeight="1"/>
    <row r="2940" ht="12" hidden="1" customHeight="1"/>
    <row r="2941" ht="12" hidden="1" customHeight="1"/>
    <row r="2942" ht="12" hidden="1" customHeight="1"/>
    <row r="2943" ht="12" hidden="1" customHeight="1"/>
    <row r="2944" ht="12" hidden="1" customHeight="1"/>
    <row r="2945" ht="12" hidden="1" customHeight="1"/>
    <row r="2946" ht="12" hidden="1" customHeight="1"/>
    <row r="2947" ht="12" hidden="1" customHeight="1"/>
    <row r="2948" ht="12" hidden="1" customHeight="1"/>
    <row r="2949" ht="12" hidden="1" customHeight="1"/>
    <row r="2950" ht="12" hidden="1" customHeight="1"/>
    <row r="2951" ht="12" hidden="1" customHeight="1"/>
    <row r="2952" ht="12" hidden="1" customHeight="1"/>
    <row r="2953" ht="12" hidden="1" customHeight="1"/>
    <row r="2954" ht="12" hidden="1" customHeight="1"/>
    <row r="2955" ht="12" hidden="1" customHeight="1"/>
    <row r="2956" ht="12" hidden="1" customHeight="1"/>
    <row r="2957" ht="12" hidden="1" customHeight="1"/>
    <row r="2958" ht="12" hidden="1" customHeight="1"/>
    <row r="2959" ht="12" hidden="1" customHeight="1"/>
    <row r="2960" ht="12" hidden="1" customHeight="1"/>
    <row r="2961" ht="12" hidden="1" customHeight="1"/>
    <row r="2962" ht="12" hidden="1" customHeight="1"/>
    <row r="2963" ht="12" hidden="1" customHeight="1"/>
    <row r="2964" ht="12" hidden="1" customHeight="1"/>
    <row r="2965" ht="12" hidden="1" customHeight="1"/>
    <row r="2966" ht="12" hidden="1" customHeight="1"/>
    <row r="2967" ht="12" hidden="1" customHeight="1"/>
    <row r="2968" ht="12" hidden="1" customHeight="1"/>
    <row r="2969" ht="12" hidden="1" customHeight="1"/>
    <row r="2970" ht="12" hidden="1" customHeight="1"/>
    <row r="2971" ht="12" hidden="1" customHeight="1"/>
    <row r="2972" ht="12" hidden="1" customHeight="1"/>
    <row r="2973" ht="12" hidden="1" customHeight="1"/>
    <row r="2974" ht="12" hidden="1" customHeight="1"/>
    <row r="2975" ht="12" hidden="1" customHeight="1"/>
    <row r="2976" ht="12" hidden="1" customHeight="1"/>
    <row r="2977" ht="12" hidden="1" customHeight="1"/>
    <row r="2978" ht="12" hidden="1" customHeight="1"/>
    <row r="2979" ht="12" hidden="1" customHeight="1"/>
    <row r="2980" ht="12" hidden="1" customHeight="1"/>
    <row r="2981" ht="12" hidden="1" customHeight="1"/>
    <row r="2982" ht="12" hidden="1" customHeight="1"/>
    <row r="2983" ht="12" hidden="1" customHeight="1"/>
    <row r="2984" ht="12" hidden="1" customHeight="1"/>
    <row r="2985" ht="12" hidden="1" customHeight="1"/>
    <row r="2986" ht="12" hidden="1" customHeight="1"/>
    <row r="2987" ht="12" hidden="1" customHeight="1"/>
    <row r="2988" ht="12" hidden="1" customHeight="1"/>
    <row r="2989" ht="12" hidden="1" customHeight="1"/>
    <row r="2990" ht="12" hidden="1" customHeight="1"/>
    <row r="2991" ht="12" hidden="1" customHeight="1"/>
    <row r="2992" ht="12" hidden="1" customHeight="1"/>
    <row r="2993" ht="12" hidden="1" customHeight="1"/>
    <row r="2994" ht="12" hidden="1" customHeight="1"/>
    <row r="2995" ht="12" hidden="1" customHeight="1"/>
    <row r="2996" ht="12" hidden="1" customHeight="1"/>
    <row r="2997" ht="12" hidden="1" customHeight="1"/>
    <row r="2998" ht="12" hidden="1" customHeight="1"/>
    <row r="2999" ht="12" hidden="1" customHeight="1"/>
    <row r="3000" ht="12" hidden="1" customHeight="1"/>
    <row r="3001" ht="12" hidden="1" customHeight="1"/>
    <row r="3002" ht="12" hidden="1" customHeight="1"/>
    <row r="3003" ht="12" hidden="1" customHeight="1"/>
    <row r="3004" ht="12" hidden="1" customHeight="1"/>
    <row r="3005" ht="12" hidden="1" customHeight="1"/>
    <row r="3006" ht="12" hidden="1" customHeight="1"/>
    <row r="3007" ht="12" hidden="1" customHeight="1"/>
    <row r="3008" ht="12" hidden="1" customHeight="1"/>
    <row r="3009" ht="12" hidden="1" customHeight="1"/>
    <row r="3010" ht="12" hidden="1" customHeight="1"/>
    <row r="3011" ht="12" hidden="1" customHeight="1"/>
    <row r="3012" ht="12" hidden="1" customHeight="1"/>
    <row r="3013" ht="12" hidden="1" customHeight="1"/>
    <row r="3014" ht="12" hidden="1" customHeight="1"/>
    <row r="3015" ht="12" hidden="1" customHeight="1"/>
    <row r="3016" ht="12" hidden="1" customHeight="1"/>
    <row r="3017" ht="12" hidden="1" customHeight="1"/>
    <row r="3018" ht="12" hidden="1" customHeight="1"/>
    <row r="3019" ht="12" hidden="1" customHeight="1"/>
    <row r="3020" ht="12" hidden="1" customHeight="1"/>
    <row r="3021" ht="12" hidden="1" customHeight="1"/>
    <row r="3022" ht="12" hidden="1" customHeight="1"/>
    <row r="3023" ht="12" hidden="1" customHeight="1"/>
    <row r="3024" ht="12" hidden="1" customHeight="1"/>
    <row r="3025" ht="12" hidden="1" customHeight="1"/>
    <row r="3026" ht="12" hidden="1" customHeight="1"/>
    <row r="3027" ht="12" hidden="1" customHeight="1"/>
    <row r="3028" ht="12" hidden="1" customHeight="1"/>
    <row r="3029" ht="12" hidden="1" customHeight="1"/>
    <row r="3030" ht="12" hidden="1" customHeight="1"/>
    <row r="3031" ht="12" hidden="1" customHeight="1"/>
    <row r="3032" ht="12" hidden="1" customHeight="1"/>
    <row r="3033" ht="12" hidden="1" customHeight="1"/>
    <row r="3034" ht="12" hidden="1" customHeight="1"/>
    <row r="3035" ht="12" hidden="1" customHeight="1"/>
    <row r="3036" ht="12" hidden="1" customHeight="1"/>
    <row r="3037" ht="12" hidden="1" customHeight="1"/>
    <row r="3038" ht="12" hidden="1" customHeight="1"/>
    <row r="3039" ht="12" hidden="1" customHeight="1"/>
    <row r="3040" ht="12" hidden="1" customHeight="1"/>
    <row r="3041" ht="12" hidden="1" customHeight="1"/>
    <row r="3042" ht="12" hidden="1" customHeight="1"/>
    <row r="3043" ht="12" hidden="1" customHeight="1"/>
    <row r="3044" ht="12" hidden="1" customHeight="1"/>
    <row r="3045" ht="12" hidden="1" customHeight="1"/>
    <row r="3046" ht="12" hidden="1" customHeight="1"/>
    <row r="3047" ht="12" hidden="1" customHeight="1"/>
    <row r="3048" ht="12" hidden="1" customHeight="1"/>
    <row r="3049" ht="12" hidden="1" customHeight="1"/>
    <row r="3050" ht="12" hidden="1" customHeight="1"/>
    <row r="3051" ht="12" hidden="1" customHeight="1"/>
    <row r="3052" ht="12" hidden="1" customHeight="1"/>
    <row r="3053" ht="12" hidden="1" customHeight="1"/>
    <row r="3054" ht="12" hidden="1" customHeight="1"/>
    <row r="3055" ht="12" hidden="1" customHeight="1"/>
    <row r="3056" ht="12" hidden="1" customHeight="1"/>
    <row r="3057" ht="12" hidden="1" customHeight="1"/>
    <row r="3058" ht="12" hidden="1" customHeight="1"/>
    <row r="3059" ht="12" hidden="1" customHeight="1"/>
    <row r="3060" ht="12" hidden="1" customHeight="1"/>
    <row r="3061" ht="12" hidden="1" customHeight="1"/>
    <row r="3062" ht="12" hidden="1" customHeight="1"/>
    <row r="3063" ht="12" hidden="1" customHeight="1"/>
    <row r="3064" ht="12" hidden="1" customHeight="1"/>
    <row r="3065" ht="12" hidden="1" customHeight="1"/>
    <row r="3066" ht="12" hidden="1" customHeight="1"/>
    <row r="3067" ht="12" hidden="1" customHeight="1"/>
    <row r="3068" ht="12" hidden="1" customHeight="1"/>
    <row r="3069" ht="12" hidden="1" customHeight="1"/>
    <row r="3070" ht="12" hidden="1" customHeight="1"/>
    <row r="3071" ht="12" hidden="1" customHeight="1"/>
    <row r="3072" ht="12" hidden="1" customHeight="1"/>
    <row r="3073" ht="12" hidden="1" customHeight="1"/>
    <row r="3074" ht="12" hidden="1" customHeight="1"/>
    <row r="3075" ht="12" hidden="1" customHeight="1"/>
    <row r="3076" ht="12" hidden="1" customHeight="1"/>
    <row r="3077" ht="12" hidden="1" customHeight="1"/>
    <row r="3078" ht="12" hidden="1" customHeight="1"/>
    <row r="3079" ht="12" hidden="1" customHeight="1"/>
    <row r="3080" ht="12" hidden="1" customHeight="1"/>
    <row r="3081" ht="12" hidden="1" customHeight="1"/>
    <row r="3082" ht="12" hidden="1" customHeight="1"/>
    <row r="3083" ht="12" hidden="1" customHeight="1"/>
    <row r="3084" ht="12" hidden="1" customHeight="1"/>
    <row r="3085" ht="12" hidden="1" customHeight="1"/>
    <row r="3086" ht="12" hidden="1" customHeight="1"/>
    <row r="3087" ht="12" hidden="1" customHeight="1"/>
    <row r="3088" ht="12" hidden="1" customHeight="1"/>
    <row r="3089" ht="12" hidden="1" customHeight="1"/>
    <row r="3090" ht="12" hidden="1" customHeight="1"/>
    <row r="3091" ht="12" hidden="1" customHeight="1"/>
    <row r="3092" ht="12" hidden="1" customHeight="1"/>
    <row r="3093" ht="12" hidden="1" customHeight="1"/>
    <row r="3094" ht="12" hidden="1" customHeight="1"/>
    <row r="3095" ht="12" hidden="1" customHeight="1"/>
    <row r="3096" ht="12" hidden="1" customHeight="1"/>
    <row r="3097" ht="12" hidden="1" customHeight="1"/>
    <row r="3098" ht="12" hidden="1" customHeight="1"/>
    <row r="3099" ht="12" hidden="1" customHeight="1"/>
    <row r="3100" ht="12" hidden="1" customHeight="1"/>
    <row r="3101" ht="12" hidden="1" customHeight="1"/>
    <row r="3102" ht="12" hidden="1" customHeight="1"/>
    <row r="3103" ht="12" hidden="1" customHeight="1"/>
    <row r="3104" ht="12" hidden="1" customHeight="1"/>
    <row r="3105" ht="12" hidden="1" customHeight="1"/>
    <row r="3106" ht="12" hidden="1" customHeight="1"/>
    <row r="3107" ht="12" hidden="1" customHeight="1"/>
    <row r="3108" ht="12" hidden="1" customHeight="1"/>
    <row r="3109" ht="12" hidden="1" customHeight="1"/>
    <row r="3110" ht="12" hidden="1" customHeight="1"/>
    <row r="3111" ht="12" hidden="1" customHeight="1"/>
    <row r="3112" ht="12" hidden="1" customHeight="1"/>
    <row r="3113" ht="12" hidden="1" customHeight="1"/>
    <row r="3114" ht="12" hidden="1" customHeight="1"/>
    <row r="3115" ht="12" hidden="1" customHeight="1"/>
    <row r="3116" ht="12" hidden="1" customHeight="1"/>
    <row r="3117" ht="12" hidden="1" customHeight="1"/>
    <row r="3118" ht="12" hidden="1" customHeight="1"/>
    <row r="3119" ht="12" hidden="1" customHeight="1"/>
    <row r="3120" ht="12" hidden="1" customHeight="1"/>
    <row r="3121" ht="12" hidden="1" customHeight="1"/>
    <row r="3122" ht="12" hidden="1" customHeight="1"/>
    <row r="3123" ht="12" hidden="1" customHeight="1"/>
    <row r="3124" ht="12" hidden="1" customHeight="1"/>
    <row r="3125" ht="12" hidden="1" customHeight="1"/>
    <row r="3126" ht="12" hidden="1" customHeight="1"/>
    <row r="3127" ht="12" hidden="1" customHeight="1"/>
    <row r="3128" ht="12" hidden="1" customHeight="1"/>
    <row r="3129" ht="12" hidden="1" customHeight="1"/>
    <row r="3130" ht="12" hidden="1" customHeight="1"/>
    <row r="3131" ht="12" hidden="1" customHeight="1"/>
    <row r="3132" ht="12" hidden="1" customHeight="1"/>
    <row r="3133" ht="12" hidden="1" customHeight="1"/>
    <row r="3134" ht="12" hidden="1" customHeight="1"/>
    <row r="3135" ht="12" hidden="1" customHeight="1"/>
    <row r="3136" ht="12" hidden="1" customHeight="1"/>
    <row r="3137" ht="12" hidden="1" customHeight="1"/>
    <row r="3138" ht="12" hidden="1" customHeight="1"/>
    <row r="3139" ht="12" hidden="1" customHeight="1"/>
    <row r="3140" ht="12" hidden="1" customHeight="1"/>
    <row r="3141" ht="12" hidden="1" customHeight="1"/>
    <row r="3142" ht="12" hidden="1" customHeight="1"/>
    <row r="3143" ht="12" hidden="1" customHeight="1"/>
    <row r="3144" ht="12" hidden="1" customHeight="1"/>
    <row r="3145" ht="12" hidden="1" customHeight="1"/>
    <row r="3146" ht="12" hidden="1" customHeight="1"/>
    <row r="3147" ht="12" hidden="1" customHeight="1"/>
    <row r="3148" ht="12" hidden="1" customHeight="1"/>
    <row r="3149" ht="12" hidden="1" customHeight="1"/>
    <row r="3150" ht="12" hidden="1" customHeight="1"/>
    <row r="3151" ht="12" hidden="1" customHeight="1"/>
    <row r="3152" ht="12" hidden="1" customHeight="1"/>
    <row r="3153" ht="12" hidden="1" customHeight="1"/>
    <row r="3154" ht="12" hidden="1" customHeight="1"/>
    <row r="3155" ht="12" hidden="1" customHeight="1"/>
    <row r="3156" ht="12" hidden="1" customHeight="1"/>
    <row r="3157" ht="12" hidden="1" customHeight="1"/>
    <row r="3158" ht="12" hidden="1" customHeight="1"/>
    <row r="3159" ht="12" hidden="1" customHeight="1"/>
    <row r="3160" ht="12" hidden="1" customHeight="1"/>
    <row r="3161" ht="12" hidden="1" customHeight="1"/>
    <row r="3162" ht="12" hidden="1" customHeight="1"/>
    <row r="3163" ht="12" hidden="1" customHeight="1"/>
    <row r="3164" ht="12" hidden="1" customHeight="1"/>
    <row r="3165" ht="12" hidden="1" customHeight="1"/>
    <row r="3166" ht="12" hidden="1" customHeight="1"/>
    <row r="3167" ht="12" hidden="1" customHeight="1"/>
    <row r="3168" ht="12" hidden="1" customHeight="1"/>
    <row r="3169" ht="12" hidden="1" customHeight="1"/>
    <row r="3170" ht="12" hidden="1" customHeight="1"/>
    <row r="3171" ht="12" hidden="1" customHeight="1"/>
    <row r="3172" ht="12" hidden="1" customHeight="1"/>
    <row r="3173" ht="12" hidden="1" customHeight="1"/>
    <row r="3174" ht="12" hidden="1" customHeight="1"/>
    <row r="3175" ht="12" hidden="1" customHeight="1"/>
    <row r="3176" ht="12" hidden="1" customHeight="1"/>
    <row r="3177" ht="12" hidden="1" customHeight="1"/>
    <row r="3178" ht="12" hidden="1" customHeight="1"/>
    <row r="3179" ht="12" hidden="1" customHeight="1"/>
    <row r="3180" ht="12" hidden="1" customHeight="1"/>
    <row r="3181" ht="12" hidden="1" customHeight="1"/>
    <row r="3182" ht="12" hidden="1" customHeight="1"/>
    <row r="3183" ht="12" hidden="1" customHeight="1"/>
    <row r="3184" ht="12" hidden="1" customHeight="1"/>
    <row r="3185" ht="12" hidden="1" customHeight="1"/>
    <row r="3186" ht="12" hidden="1" customHeight="1"/>
    <row r="3187" ht="12" hidden="1" customHeight="1"/>
    <row r="3188" ht="12" hidden="1" customHeight="1"/>
    <row r="3189" ht="12" hidden="1" customHeight="1"/>
    <row r="3190" ht="12" hidden="1" customHeight="1"/>
    <row r="3191" ht="12" hidden="1" customHeight="1"/>
    <row r="3192" ht="12" hidden="1" customHeight="1"/>
    <row r="3193" ht="12" hidden="1" customHeight="1"/>
    <row r="3194" ht="12" hidden="1" customHeight="1"/>
    <row r="3195" ht="12" hidden="1" customHeight="1"/>
    <row r="3196" ht="12" hidden="1" customHeight="1"/>
    <row r="3197" ht="12" hidden="1" customHeight="1"/>
    <row r="3198" ht="12" hidden="1" customHeight="1"/>
    <row r="3199" ht="12" hidden="1" customHeight="1"/>
    <row r="3200" ht="12" hidden="1" customHeight="1"/>
    <row r="3201" ht="12" hidden="1" customHeight="1"/>
    <row r="3202" ht="12" hidden="1" customHeight="1"/>
    <row r="3203" ht="12" hidden="1" customHeight="1"/>
    <row r="3204" ht="12" hidden="1" customHeight="1"/>
    <row r="3205" ht="12" hidden="1" customHeight="1"/>
    <row r="3206" ht="12" hidden="1" customHeight="1"/>
    <row r="3207" ht="12" hidden="1" customHeight="1"/>
    <row r="3208" ht="12" hidden="1" customHeight="1"/>
    <row r="3209" ht="12" hidden="1" customHeight="1"/>
    <row r="3210" ht="12" hidden="1" customHeight="1"/>
    <row r="3211" ht="12" hidden="1" customHeight="1"/>
    <row r="3212" ht="12" hidden="1" customHeight="1"/>
    <row r="3213" ht="12" hidden="1" customHeight="1"/>
    <row r="3214" ht="12" hidden="1" customHeight="1"/>
    <row r="3215" ht="12" hidden="1" customHeight="1"/>
    <row r="3216" ht="12" hidden="1" customHeight="1"/>
    <row r="3217" ht="12" hidden="1" customHeight="1"/>
    <row r="3218" ht="12" hidden="1" customHeight="1"/>
    <row r="3219" ht="12" hidden="1" customHeight="1"/>
    <row r="3220" ht="12" hidden="1" customHeight="1"/>
    <row r="3221" ht="12" hidden="1" customHeight="1"/>
    <row r="3222" ht="12" hidden="1" customHeight="1"/>
    <row r="3223" ht="12" hidden="1" customHeight="1"/>
    <row r="3224" ht="12" hidden="1" customHeight="1"/>
    <row r="3225" ht="12" hidden="1" customHeight="1"/>
    <row r="3226" ht="12" hidden="1" customHeight="1"/>
    <row r="3227" ht="12" hidden="1" customHeight="1"/>
    <row r="3228" ht="12" hidden="1" customHeight="1"/>
    <row r="3229" ht="12" hidden="1" customHeight="1"/>
    <row r="3230" ht="12" hidden="1" customHeight="1"/>
    <row r="3231" ht="12" hidden="1" customHeight="1"/>
    <row r="3232" ht="12" hidden="1" customHeight="1"/>
    <row r="3233" ht="12" hidden="1" customHeight="1"/>
    <row r="3234" ht="12" hidden="1" customHeight="1"/>
    <row r="3235" ht="12" hidden="1" customHeight="1"/>
    <row r="3236" ht="12" hidden="1" customHeight="1"/>
    <row r="3237" ht="12" hidden="1" customHeight="1"/>
    <row r="3238" ht="12" hidden="1" customHeight="1"/>
    <row r="3239" ht="12" hidden="1" customHeight="1"/>
    <row r="3240" ht="12" hidden="1" customHeight="1"/>
    <row r="3241" ht="12" hidden="1" customHeight="1"/>
    <row r="3242" ht="12" hidden="1" customHeight="1"/>
    <row r="3243" ht="12" hidden="1" customHeight="1"/>
    <row r="3244" ht="12" hidden="1" customHeight="1"/>
    <row r="3245" ht="12" hidden="1" customHeight="1"/>
    <row r="3246" ht="12" hidden="1" customHeight="1"/>
    <row r="3247" ht="12" hidden="1" customHeight="1"/>
    <row r="3248" ht="12" hidden="1" customHeight="1"/>
    <row r="3249" ht="12" hidden="1" customHeight="1"/>
    <row r="3250" ht="12" hidden="1" customHeight="1"/>
    <row r="3251" ht="12" hidden="1" customHeight="1"/>
    <row r="3252" ht="12" hidden="1" customHeight="1"/>
    <row r="3253" ht="12" hidden="1" customHeight="1"/>
    <row r="3254" ht="12" hidden="1" customHeight="1"/>
    <row r="3255" ht="12" hidden="1" customHeight="1"/>
    <row r="3256" ht="12" hidden="1" customHeight="1"/>
    <row r="3257" ht="12" hidden="1" customHeight="1"/>
    <row r="3258" ht="12" hidden="1" customHeight="1"/>
    <row r="3259" ht="12" hidden="1" customHeight="1"/>
    <row r="3260" ht="12" hidden="1" customHeight="1"/>
    <row r="3261" ht="12" hidden="1" customHeight="1"/>
    <row r="3262" ht="12" hidden="1" customHeight="1"/>
    <row r="3263" ht="12" hidden="1" customHeight="1"/>
    <row r="3264" ht="12" hidden="1" customHeight="1"/>
    <row r="3265" ht="12" hidden="1" customHeight="1"/>
    <row r="3266" ht="12" hidden="1" customHeight="1"/>
    <row r="3267" ht="12" hidden="1" customHeight="1"/>
    <row r="3268" ht="12" hidden="1" customHeight="1"/>
    <row r="3269" ht="12" hidden="1" customHeight="1"/>
    <row r="3270" ht="12" hidden="1" customHeight="1"/>
    <row r="3271" ht="12" hidden="1" customHeight="1"/>
    <row r="3272" ht="12" hidden="1" customHeight="1"/>
    <row r="3273" ht="12" hidden="1" customHeight="1"/>
    <row r="3274" ht="12" hidden="1" customHeight="1"/>
    <row r="3275" ht="12" hidden="1" customHeight="1"/>
    <row r="3276" ht="12" hidden="1" customHeight="1"/>
    <row r="3277" ht="12" hidden="1" customHeight="1"/>
    <row r="3278" ht="12" hidden="1" customHeight="1"/>
    <row r="3279" ht="12" hidden="1" customHeight="1"/>
    <row r="3280" ht="12" hidden="1" customHeight="1"/>
    <row r="3281" ht="12" hidden="1" customHeight="1"/>
    <row r="3282" ht="12" hidden="1" customHeight="1"/>
    <row r="3283" ht="12" hidden="1" customHeight="1"/>
    <row r="3284" ht="12" hidden="1" customHeight="1"/>
    <row r="3285" ht="12" hidden="1" customHeight="1"/>
    <row r="3286" ht="12" hidden="1" customHeight="1"/>
    <row r="3287" ht="12" hidden="1" customHeight="1"/>
    <row r="3288" ht="12" hidden="1" customHeight="1"/>
    <row r="3289" ht="12" hidden="1" customHeight="1"/>
    <row r="3290" ht="12" hidden="1" customHeight="1"/>
    <row r="3291" ht="12" hidden="1" customHeight="1"/>
    <row r="3292" ht="12" hidden="1" customHeight="1"/>
    <row r="3293" ht="12" hidden="1" customHeight="1"/>
    <row r="3294" ht="12" hidden="1" customHeight="1"/>
    <row r="3295" ht="12" hidden="1" customHeight="1"/>
    <row r="3296" ht="12" hidden="1" customHeight="1"/>
    <row r="3297" ht="12" hidden="1" customHeight="1"/>
    <row r="3298" ht="12" hidden="1" customHeight="1"/>
    <row r="3299" ht="12" hidden="1" customHeight="1"/>
    <row r="3300" ht="12" hidden="1" customHeight="1"/>
    <row r="3301" ht="12" hidden="1" customHeight="1"/>
    <row r="3302" ht="12" hidden="1" customHeight="1"/>
    <row r="3303" ht="12" hidden="1" customHeight="1"/>
    <row r="3304" ht="12" hidden="1" customHeight="1"/>
    <row r="3305" ht="12" hidden="1" customHeight="1"/>
    <row r="3306" ht="12" hidden="1" customHeight="1"/>
    <row r="3307" ht="12" hidden="1" customHeight="1"/>
    <row r="3308" ht="12" hidden="1" customHeight="1"/>
    <row r="3309" ht="12" hidden="1" customHeight="1"/>
    <row r="3310" ht="12" hidden="1" customHeight="1"/>
    <row r="3311" ht="12" hidden="1" customHeight="1"/>
    <row r="3312" ht="12" hidden="1" customHeight="1"/>
    <row r="3313" ht="12" hidden="1" customHeight="1"/>
    <row r="3314" ht="12" hidden="1" customHeight="1"/>
    <row r="3315" ht="12" hidden="1" customHeight="1"/>
    <row r="3316" ht="12" hidden="1" customHeight="1"/>
    <row r="3317" ht="12" hidden="1" customHeight="1"/>
    <row r="3318" ht="12" hidden="1" customHeight="1"/>
    <row r="3319" ht="12" hidden="1" customHeight="1"/>
    <row r="3320" ht="12" hidden="1" customHeight="1"/>
    <row r="3321" ht="12" hidden="1" customHeight="1"/>
    <row r="3322" ht="12" hidden="1" customHeight="1"/>
    <row r="3323" ht="12" hidden="1" customHeight="1"/>
    <row r="3324" ht="12" hidden="1" customHeight="1"/>
    <row r="3325" ht="12" hidden="1" customHeight="1"/>
    <row r="3326" ht="12" hidden="1" customHeight="1"/>
    <row r="3327" ht="12" hidden="1" customHeight="1"/>
    <row r="3328" ht="12" hidden="1" customHeight="1"/>
    <row r="3329" ht="12" hidden="1" customHeight="1"/>
    <row r="3330" ht="12" hidden="1" customHeight="1"/>
    <row r="3331" ht="12" hidden="1" customHeight="1"/>
    <row r="3332" ht="12" hidden="1" customHeight="1"/>
    <row r="3333" ht="12" hidden="1" customHeight="1"/>
    <row r="3334" ht="12" hidden="1" customHeight="1"/>
    <row r="3335" ht="12" hidden="1" customHeight="1"/>
    <row r="3336" ht="12" hidden="1" customHeight="1"/>
    <row r="3337" ht="12" hidden="1" customHeight="1"/>
    <row r="3338" ht="12" hidden="1" customHeight="1"/>
    <row r="3339" ht="12" hidden="1" customHeight="1"/>
    <row r="3340" ht="12" hidden="1" customHeight="1"/>
    <row r="3341" ht="12" hidden="1" customHeight="1"/>
    <row r="3342" ht="12" hidden="1" customHeight="1"/>
    <row r="3343" ht="12" hidden="1" customHeight="1"/>
    <row r="3344" ht="12" hidden="1" customHeight="1"/>
    <row r="3345" ht="12" hidden="1" customHeight="1"/>
    <row r="3346" ht="12" hidden="1" customHeight="1"/>
    <row r="3347" ht="12" hidden="1" customHeight="1"/>
    <row r="3348" ht="12" hidden="1" customHeight="1"/>
    <row r="3349" ht="12" hidden="1" customHeight="1"/>
    <row r="3350" ht="12" hidden="1" customHeight="1"/>
    <row r="3351" ht="12" hidden="1" customHeight="1"/>
    <row r="3352" ht="12" hidden="1" customHeight="1"/>
    <row r="3353" ht="12" hidden="1" customHeight="1"/>
    <row r="3354" ht="12" hidden="1" customHeight="1"/>
    <row r="3355" ht="12" hidden="1" customHeight="1"/>
    <row r="3356" ht="12" hidden="1" customHeight="1"/>
    <row r="3357" ht="12" hidden="1" customHeight="1"/>
    <row r="3358" ht="12" hidden="1" customHeight="1"/>
    <row r="3359" ht="12" hidden="1" customHeight="1"/>
    <row r="3360" ht="12" hidden="1" customHeight="1"/>
    <row r="3361" ht="12" hidden="1" customHeight="1"/>
    <row r="3362" ht="12" hidden="1" customHeight="1"/>
    <row r="3363" ht="12" hidden="1" customHeight="1"/>
    <row r="3364" ht="12" hidden="1" customHeight="1"/>
    <row r="3365" ht="12" hidden="1" customHeight="1"/>
    <row r="3366" ht="12" hidden="1" customHeight="1"/>
    <row r="3367" ht="12" hidden="1" customHeight="1"/>
    <row r="3368" ht="12" hidden="1" customHeight="1"/>
    <row r="3369" ht="12" hidden="1" customHeight="1"/>
    <row r="3370" ht="12" hidden="1" customHeight="1"/>
    <row r="3371" ht="12" hidden="1" customHeight="1"/>
    <row r="3372" ht="12" hidden="1" customHeight="1"/>
    <row r="3373" ht="12" hidden="1" customHeight="1"/>
    <row r="3374" ht="12" hidden="1" customHeight="1"/>
    <row r="3375" ht="12" hidden="1" customHeight="1"/>
    <row r="3376" ht="12" hidden="1" customHeight="1"/>
    <row r="3377" ht="12" hidden="1" customHeight="1"/>
    <row r="3378" ht="12" hidden="1" customHeight="1"/>
    <row r="3379" ht="12" hidden="1" customHeight="1"/>
    <row r="3380" ht="12" hidden="1" customHeight="1"/>
    <row r="3381" ht="12" hidden="1" customHeight="1"/>
    <row r="3382" ht="12" hidden="1" customHeight="1"/>
    <row r="3383" ht="12" hidden="1" customHeight="1"/>
    <row r="3384" ht="12" hidden="1" customHeight="1"/>
    <row r="3385" ht="12" hidden="1" customHeight="1"/>
    <row r="3386" ht="12" hidden="1" customHeight="1"/>
    <row r="3387" ht="12" hidden="1" customHeight="1"/>
    <row r="3388" ht="12" hidden="1" customHeight="1"/>
    <row r="3389" ht="12" hidden="1" customHeight="1"/>
    <row r="3390" ht="12" hidden="1" customHeight="1"/>
    <row r="3391" ht="12" hidden="1" customHeight="1"/>
    <row r="3392" ht="12" hidden="1" customHeight="1"/>
    <row r="3393" ht="12" hidden="1" customHeight="1"/>
    <row r="3394" ht="12" hidden="1" customHeight="1"/>
    <row r="3395" ht="12" hidden="1" customHeight="1"/>
    <row r="3396" ht="12" hidden="1" customHeight="1"/>
    <row r="3397" ht="12" hidden="1" customHeight="1"/>
    <row r="3398" ht="12" hidden="1" customHeight="1"/>
    <row r="3399" ht="12" hidden="1" customHeight="1"/>
    <row r="3400" ht="12" hidden="1" customHeight="1"/>
    <row r="3401" ht="12" hidden="1" customHeight="1"/>
    <row r="3402" ht="12" hidden="1" customHeight="1"/>
    <row r="3403" ht="12" hidden="1" customHeight="1"/>
    <row r="3404" ht="12" hidden="1" customHeight="1"/>
    <row r="3405" ht="12" hidden="1" customHeight="1"/>
    <row r="3406" ht="12" hidden="1" customHeight="1"/>
    <row r="3407" ht="12" hidden="1" customHeight="1"/>
    <row r="3408" ht="12" hidden="1" customHeight="1"/>
    <row r="3409" ht="12" hidden="1" customHeight="1"/>
    <row r="3410" ht="12" hidden="1" customHeight="1"/>
    <row r="3411" ht="12" hidden="1" customHeight="1"/>
    <row r="3412" ht="12" hidden="1" customHeight="1"/>
    <row r="3413" ht="12" hidden="1" customHeight="1"/>
    <row r="3414" ht="12" hidden="1" customHeight="1"/>
    <row r="3415" ht="12" hidden="1" customHeight="1"/>
    <row r="3416" ht="12" hidden="1" customHeight="1"/>
    <row r="3417" ht="12" hidden="1" customHeight="1"/>
    <row r="3418" ht="12" hidden="1" customHeight="1"/>
    <row r="3419" ht="12" hidden="1" customHeight="1"/>
    <row r="3420" ht="12" hidden="1" customHeight="1"/>
    <row r="3421" ht="12" hidden="1" customHeight="1"/>
    <row r="3422" ht="12" hidden="1" customHeight="1"/>
    <row r="3423" ht="12" hidden="1" customHeight="1"/>
    <row r="3424" ht="12" hidden="1" customHeight="1"/>
    <row r="3425" ht="12" hidden="1" customHeight="1"/>
    <row r="3426" ht="12" hidden="1" customHeight="1"/>
    <row r="3427" ht="12" hidden="1" customHeight="1"/>
    <row r="3428" ht="12" hidden="1" customHeight="1"/>
    <row r="3429" ht="12" hidden="1" customHeight="1"/>
    <row r="3430" ht="12" hidden="1" customHeight="1"/>
    <row r="3431" ht="12" hidden="1" customHeight="1"/>
    <row r="3432" ht="12" hidden="1" customHeight="1"/>
    <row r="3433" ht="12" hidden="1" customHeight="1"/>
    <row r="3434" ht="12" hidden="1" customHeight="1"/>
    <row r="3435" ht="12" hidden="1" customHeight="1"/>
    <row r="3436" ht="12" hidden="1" customHeight="1"/>
    <row r="3437" ht="12" hidden="1" customHeight="1"/>
    <row r="3438" ht="12" hidden="1" customHeight="1"/>
    <row r="3439" ht="12" hidden="1" customHeight="1"/>
    <row r="3440" ht="12" hidden="1" customHeight="1"/>
    <row r="3441" ht="12" hidden="1" customHeight="1"/>
    <row r="3442" ht="12" hidden="1" customHeight="1"/>
    <row r="3443" ht="12" hidden="1" customHeight="1"/>
    <row r="3444" ht="12" hidden="1" customHeight="1"/>
    <row r="3445" ht="12" hidden="1" customHeight="1"/>
    <row r="3446" ht="12" hidden="1" customHeight="1"/>
    <row r="3447" ht="12" hidden="1" customHeight="1"/>
    <row r="3448" ht="12" hidden="1" customHeight="1"/>
    <row r="3449" ht="12" hidden="1" customHeight="1"/>
    <row r="3450" ht="12" hidden="1" customHeight="1"/>
    <row r="3451" ht="12" hidden="1" customHeight="1"/>
    <row r="3452" ht="12" hidden="1" customHeight="1"/>
    <row r="3453" ht="12" hidden="1" customHeight="1"/>
    <row r="3454" ht="12" hidden="1" customHeight="1"/>
    <row r="3455" ht="12" hidden="1" customHeight="1"/>
    <row r="3456" ht="12" hidden="1" customHeight="1"/>
    <row r="3457" ht="12" hidden="1" customHeight="1"/>
    <row r="3458" ht="12" hidden="1" customHeight="1"/>
    <row r="3459" ht="12" hidden="1" customHeight="1"/>
    <row r="3460" ht="12" hidden="1" customHeight="1"/>
    <row r="3461" ht="12" hidden="1" customHeight="1"/>
    <row r="3462" ht="12" hidden="1" customHeight="1"/>
    <row r="3463" ht="12" hidden="1" customHeight="1"/>
    <row r="3464" ht="12" hidden="1" customHeight="1"/>
    <row r="3465" ht="12" hidden="1" customHeight="1"/>
    <row r="3466" ht="12" hidden="1" customHeight="1"/>
    <row r="3467" ht="12" hidden="1" customHeight="1"/>
    <row r="3468" ht="12" hidden="1" customHeight="1"/>
    <row r="3469" ht="12" hidden="1" customHeight="1"/>
    <row r="3470" ht="12" hidden="1" customHeight="1"/>
    <row r="3471" ht="12" hidden="1" customHeight="1"/>
    <row r="3472" ht="12" hidden="1" customHeight="1"/>
    <row r="3473" ht="12" hidden="1" customHeight="1"/>
    <row r="3474" ht="12" hidden="1" customHeight="1"/>
    <row r="3475" ht="12" hidden="1" customHeight="1"/>
    <row r="3476" ht="12" hidden="1" customHeight="1"/>
    <row r="3477" ht="12" hidden="1" customHeight="1"/>
    <row r="3478" ht="12" hidden="1" customHeight="1"/>
    <row r="3479" ht="12" hidden="1" customHeight="1"/>
    <row r="3480" ht="12" hidden="1" customHeight="1"/>
    <row r="3481" ht="12" hidden="1" customHeight="1"/>
    <row r="3482" ht="12" hidden="1" customHeight="1"/>
    <row r="3483" ht="12" hidden="1" customHeight="1"/>
    <row r="3484" ht="12" hidden="1" customHeight="1"/>
    <row r="3485" ht="12" hidden="1" customHeight="1"/>
    <row r="3486" ht="12" hidden="1" customHeight="1"/>
    <row r="3487" ht="12" hidden="1" customHeight="1"/>
    <row r="3488" ht="12" hidden="1" customHeight="1"/>
    <row r="3489" ht="12" hidden="1" customHeight="1"/>
    <row r="3490" ht="12" hidden="1" customHeight="1"/>
    <row r="3491" ht="12" hidden="1" customHeight="1"/>
    <row r="3492" ht="12" hidden="1" customHeight="1"/>
    <row r="3493" ht="12" hidden="1" customHeight="1"/>
    <row r="3494" ht="12" hidden="1" customHeight="1"/>
    <row r="3495" ht="12" hidden="1" customHeight="1"/>
    <row r="3496" ht="12" hidden="1" customHeight="1"/>
    <row r="3497" ht="12" hidden="1" customHeight="1"/>
    <row r="3498" ht="12" hidden="1" customHeight="1"/>
    <row r="3499" ht="12" hidden="1" customHeight="1"/>
    <row r="3500" ht="12" hidden="1" customHeight="1"/>
    <row r="3501" ht="12" hidden="1" customHeight="1"/>
    <row r="3502" ht="12" hidden="1" customHeight="1"/>
    <row r="3503" ht="12" hidden="1" customHeight="1"/>
    <row r="3504" ht="12" hidden="1" customHeight="1"/>
    <row r="3505" ht="12" hidden="1" customHeight="1"/>
    <row r="3506" ht="12" hidden="1" customHeight="1"/>
    <row r="3507" ht="12" hidden="1" customHeight="1"/>
    <row r="3508" ht="12" hidden="1" customHeight="1"/>
    <row r="3509" ht="12" hidden="1" customHeight="1"/>
    <row r="3510" ht="12" hidden="1" customHeight="1"/>
    <row r="3511" ht="12" hidden="1" customHeight="1"/>
    <row r="3512" ht="12" hidden="1" customHeight="1"/>
    <row r="3513" ht="12" hidden="1" customHeight="1"/>
    <row r="3514" ht="12" hidden="1" customHeight="1"/>
    <row r="3515" ht="12" hidden="1" customHeight="1"/>
    <row r="3516" ht="12" hidden="1" customHeight="1"/>
    <row r="3517" ht="12" hidden="1" customHeight="1"/>
    <row r="3518" ht="12" hidden="1" customHeight="1"/>
    <row r="3519" ht="12" hidden="1" customHeight="1"/>
    <row r="3520" ht="12" hidden="1" customHeight="1"/>
    <row r="3521" ht="12" hidden="1" customHeight="1"/>
    <row r="3522" ht="12" hidden="1" customHeight="1"/>
    <row r="3523" ht="12" hidden="1" customHeight="1"/>
    <row r="3524" ht="12" hidden="1" customHeight="1"/>
    <row r="3525" ht="12" hidden="1" customHeight="1"/>
    <row r="3526" ht="12" hidden="1" customHeight="1"/>
    <row r="3527" ht="12" hidden="1" customHeight="1"/>
    <row r="3528" ht="12" hidden="1" customHeight="1"/>
    <row r="3529" ht="12" hidden="1" customHeight="1"/>
    <row r="3530" ht="12" hidden="1" customHeight="1"/>
    <row r="3531" ht="12" hidden="1" customHeight="1"/>
    <row r="3532" ht="12" hidden="1" customHeight="1"/>
    <row r="3533" ht="12" hidden="1" customHeight="1"/>
    <row r="3534" ht="12" hidden="1" customHeight="1"/>
    <row r="3535" ht="12" hidden="1" customHeight="1"/>
    <row r="3536" ht="12" hidden="1" customHeight="1"/>
    <row r="3537" ht="12" hidden="1" customHeight="1"/>
    <row r="3538" ht="12" hidden="1" customHeight="1"/>
    <row r="3539" ht="12" hidden="1" customHeight="1"/>
    <row r="3540" ht="12" hidden="1" customHeight="1"/>
    <row r="3541" ht="12" hidden="1" customHeight="1"/>
    <row r="3542" ht="12" hidden="1" customHeight="1"/>
    <row r="3543" ht="12" hidden="1" customHeight="1"/>
    <row r="3544" ht="12" hidden="1" customHeight="1"/>
    <row r="3545" ht="12" hidden="1" customHeight="1"/>
    <row r="3546" ht="12" hidden="1" customHeight="1"/>
    <row r="3547" ht="12" hidden="1" customHeight="1"/>
    <row r="3548" ht="12" hidden="1" customHeight="1"/>
    <row r="3549" ht="12" hidden="1" customHeight="1"/>
    <row r="3550" ht="12" hidden="1" customHeight="1"/>
    <row r="3551" ht="12" hidden="1" customHeight="1"/>
    <row r="3552" ht="12" hidden="1" customHeight="1"/>
    <row r="3553" ht="12" hidden="1" customHeight="1"/>
    <row r="3554" ht="12" hidden="1" customHeight="1"/>
    <row r="3555" ht="12" hidden="1" customHeight="1"/>
    <row r="3556" ht="12" hidden="1" customHeight="1"/>
    <row r="3557" ht="12" hidden="1" customHeight="1"/>
    <row r="3558" ht="12" hidden="1" customHeight="1"/>
    <row r="3559" ht="12" hidden="1" customHeight="1"/>
    <row r="3560" ht="12" hidden="1" customHeight="1"/>
    <row r="3561" ht="12" hidden="1" customHeight="1"/>
    <row r="3562" ht="12" hidden="1" customHeight="1"/>
    <row r="3563" ht="12" hidden="1" customHeight="1"/>
    <row r="3564" ht="12" hidden="1" customHeight="1"/>
    <row r="3565" ht="12" hidden="1" customHeight="1"/>
    <row r="3566" ht="12" hidden="1" customHeight="1"/>
    <row r="3567" ht="12" hidden="1" customHeight="1"/>
    <row r="3568" ht="12" hidden="1" customHeight="1"/>
    <row r="3569" ht="12" hidden="1" customHeight="1"/>
    <row r="3570" ht="12" hidden="1" customHeight="1"/>
    <row r="3571" ht="12" hidden="1" customHeight="1"/>
    <row r="3572" ht="12" hidden="1" customHeight="1"/>
    <row r="3573" ht="12" hidden="1" customHeight="1"/>
    <row r="3574" ht="12" hidden="1" customHeight="1"/>
    <row r="3575" ht="12" hidden="1" customHeight="1"/>
    <row r="3576" ht="12" hidden="1" customHeight="1"/>
    <row r="3577" ht="12" hidden="1" customHeight="1"/>
    <row r="3578" ht="12" hidden="1" customHeight="1"/>
    <row r="3579" ht="12" hidden="1" customHeight="1"/>
    <row r="3580" ht="12" hidden="1" customHeight="1"/>
    <row r="3581" ht="12" hidden="1" customHeight="1"/>
    <row r="3582" ht="12" hidden="1" customHeight="1"/>
    <row r="3583" ht="12" hidden="1" customHeight="1"/>
    <row r="3584" ht="12" hidden="1" customHeight="1"/>
    <row r="3585" ht="12" hidden="1" customHeight="1"/>
    <row r="3586" ht="12" hidden="1" customHeight="1"/>
    <row r="3587" ht="12" hidden="1" customHeight="1"/>
    <row r="3588" ht="12" hidden="1" customHeight="1"/>
    <row r="3589" ht="12" hidden="1" customHeight="1"/>
    <row r="3590" ht="12" hidden="1" customHeight="1"/>
    <row r="3591" ht="12" hidden="1" customHeight="1"/>
    <row r="3592" ht="12" hidden="1" customHeight="1"/>
    <row r="3593" ht="12" hidden="1" customHeight="1"/>
    <row r="3594" ht="12" hidden="1" customHeight="1"/>
    <row r="3595" ht="12" hidden="1" customHeight="1"/>
    <row r="3596" ht="12" hidden="1" customHeight="1"/>
    <row r="3597" ht="12" hidden="1" customHeight="1"/>
    <row r="3598" ht="12" hidden="1" customHeight="1"/>
    <row r="3599" ht="12" hidden="1" customHeight="1"/>
    <row r="3600" ht="12" hidden="1" customHeight="1"/>
    <row r="3601" ht="12" hidden="1" customHeight="1"/>
    <row r="3602" ht="12" hidden="1" customHeight="1"/>
    <row r="3603" ht="12" hidden="1" customHeight="1"/>
    <row r="3604" ht="12" hidden="1" customHeight="1"/>
    <row r="3605" ht="12" hidden="1" customHeight="1"/>
    <row r="3606" ht="12" hidden="1" customHeight="1"/>
    <row r="3607" ht="12" hidden="1" customHeight="1"/>
    <row r="3608" ht="12" hidden="1" customHeight="1"/>
    <row r="3609" ht="12" hidden="1" customHeight="1"/>
    <row r="3610" ht="12" hidden="1" customHeight="1"/>
    <row r="3611" ht="12" hidden="1" customHeight="1"/>
    <row r="3612" ht="12" hidden="1" customHeight="1"/>
    <row r="3613" ht="12" hidden="1" customHeight="1"/>
    <row r="3614" ht="12" hidden="1" customHeight="1"/>
    <row r="3615" ht="12" hidden="1" customHeight="1"/>
    <row r="3616" ht="12" hidden="1" customHeight="1"/>
    <row r="3617" ht="12" hidden="1" customHeight="1"/>
    <row r="3618" ht="12" hidden="1" customHeight="1"/>
    <row r="3619" ht="12" hidden="1" customHeight="1"/>
    <row r="3620" ht="12" hidden="1" customHeight="1"/>
    <row r="3621" ht="12" hidden="1" customHeight="1"/>
    <row r="3622" ht="12" hidden="1" customHeight="1"/>
    <row r="3623" ht="12" hidden="1" customHeight="1"/>
    <row r="3624" ht="12" hidden="1" customHeight="1"/>
    <row r="3625" ht="12" hidden="1" customHeight="1"/>
    <row r="3626" ht="12" hidden="1" customHeight="1"/>
    <row r="3627" ht="12" hidden="1" customHeight="1"/>
    <row r="3628" ht="12" hidden="1" customHeight="1"/>
    <row r="3629" ht="12" hidden="1" customHeight="1"/>
    <row r="3630" ht="12" hidden="1" customHeight="1"/>
    <row r="3631" ht="12" hidden="1" customHeight="1"/>
    <row r="3632" ht="12" hidden="1" customHeight="1"/>
    <row r="3633" ht="12" hidden="1" customHeight="1"/>
    <row r="3634" ht="12" hidden="1" customHeight="1"/>
    <row r="3635" ht="12" hidden="1" customHeight="1"/>
    <row r="3636" ht="12" hidden="1" customHeight="1"/>
    <row r="3637" ht="12" hidden="1" customHeight="1"/>
    <row r="3638" ht="12" hidden="1" customHeight="1"/>
    <row r="3639" ht="12" hidden="1" customHeight="1"/>
    <row r="3640" ht="12" hidden="1" customHeight="1"/>
    <row r="3641" ht="12" hidden="1" customHeight="1"/>
    <row r="3642" ht="12" hidden="1" customHeight="1"/>
    <row r="3643" ht="12" hidden="1" customHeight="1"/>
    <row r="3644" ht="12" hidden="1" customHeight="1"/>
    <row r="3645" ht="12" hidden="1" customHeight="1"/>
    <row r="3646" ht="12" hidden="1" customHeight="1"/>
    <row r="3647" ht="12" hidden="1" customHeight="1"/>
    <row r="3648" ht="12" hidden="1" customHeight="1"/>
    <row r="3649" ht="12" hidden="1" customHeight="1"/>
    <row r="3650" ht="12" hidden="1" customHeight="1"/>
    <row r="3651" ht="12" hidden="1" customHeight="1"/>
    <row r="3652" ht="12" hidden="1" customHeight="1"/>
    <row r="3653" ht="12" hidden="1" customHeight="1"/>
    <row r="3654" ht="12" hidden="1" customHeight="1"/>
    <row r="3655" ht="12" hidden="1" customHeight="1"/>
    <row r="3656" ht="12" hidden="1" customHeight="1"/>
    <row r="3657" ht="12" hidden="1" customHeight="1"/>
    <row r="3658" ht="12" hidden="1" customHeight="1"/>
    <row r="3659" ht="12" hidden="1" customHeight="1"/>
    <row r="3660" ht="12" hidden="1" customHeight="1"/>
    <row r="3661" ht="12" hidden="1" customHeight="1"/>
    <row r="3662" ht="12" hidden="1" customHeight="1"/>
    <row r="3663" ht="12" hidden="1" customHeight="1"/>
    <row r="3664" ht="12" hidden="1" customHeight="1"/>
    <row r="3665" ht="12" hidden="1" customHeight="1"/>
    <row r="3666" ht="12" hidden="1" customHeight="1"/>
    <row r="3667" ht="12" hidden="1" customHeight="1"/>
    <row r="3668" ht="12" hidden="1" customHeight="1"/>
    <row r="3669" ht="12" hidden="1" customHeight="1"/>
    <row r="3670" ht="12" hidden="1" customHeight="1"/>
    <row r="3671" ht="12" hidden="1" customHeight="1"/>
    <row r="3672" ht="12" hidden="1" customHeight="1"/>
    <row r="3673" ht="12" hidden="1" customHeight="1"/>
    <row r="3674" ht="12" hidden="1" customHeight="1"/>
    <row r="3675" ht="12" hidden="1" customHeight="1"/>
    <row r="3676" ht="12" hidden="1" customHeight="1"/>
    <row r="3677" ht="12" hidden="1" customHeight="1"/>
    <row r="3678" ht="12" hidden="1" customHeight="1"/>
    <row r="3679" ht="12" hidden="1" customHeight="1"/>
    <row r="3680" ht="12" hidden="1" customHeight="1"/>
    <row r="3681" ht="12" hidden="1" customHeight="1"/>
    <row r="3682" ht="12" hidden="1" customHeight="1"/>
    <row r="3683" ht="12" hidden="1" customHeight="1"/>
    <row r="3684" ht="12" hidden="1" customHeight="1"/>
    <row r="3685" ht="12" hidden="1" customHeight="1"/>
    <row r="3686" ht="12" hidden="1" customHeight="1"/>
    <row r="3687" ht="12" hidden="1" customHeight="1"/>
    <row r="3688" ht="12" hidden="1" customHeight="1"/>
    <row r="3689" ht="12" hidden="1" customHeight="1"/>
    <row r="3690" ht="12" hidden="1" customHeight="1"/>
    <row r="3691" ht="12" hidden="1" customHeight="1"/>
    <row r="3692" ht="12" hidden="1" customHeight="1"/>
    <row r="3693" ht="12" hidden="1" customHeight="1"/>
    <row r="3694" ht="12" hidden="1" customHeight="1"/>
    <row r="3695" ht="12" hidden="1" customHeight="1"/>
    <row r="3696" ht="12" hidden="1" customHeight="1"/>
    <row r="3697" ht="12" hidden="1" customHeight="1"/>
    <row r="3698" ht="12" hidden="1" customHeight="1"/>
    <row r="3699" ht="12" hidden="1" customHeight="1"/>
    <row r="3700" ht="12" hidden="1" customHeight="1"/>
    <row r="3701" ht="12" hidden="1" customHeight="1"/>
    <row r="3702" ht="12" hidden="1" customHeight="1"/>
    <row r="3703" ht="12" hidden="1" customHeight="1"/>
    <row r="3704" ht="12" hidden="1" customHeight="1"/>
    <row r="3705" ht="12" hidden="1" customHeight="1"/>
    <row r="3706" ht="12" hidden="1" customHeight="1"/>
    <row r="3707" ht="12" hidden="1" customHeight="1"/>
    <row r="3708" ht="12" hidden="1" customHeight="1"/>
    <row r="3709" ht="12" hidden="1" customHeight="1"/>
    <row r="3710" ht="12" hidden="1" customHeight="1"/>
    <row r="3711" ht="12" hidden="1" customHeight="1"/>
    <row r="3712" ht="12" hidden="1" customHeight="1"/>
    <row r="3713" ht="12" hidden="1" customHeight="1"/>
    <row r="3714" ht="12" hidden="1" customHeight="1"/>
    <row r="3715" ht="12" hidden="1" customHeight="1"/>
    <row r="3716" ht="12" hidden="1" customHeight="1"/>
    <row r="3717" ht="12" hidden="1" customHeight="1"/>
    <row r="3718" ht="12" hidden="1" customHeight="1"/>
    <row r="3719" ht="12" hidden="1" customHeight="1"/>
    <row r="3720" ht="12" hidden="1" customHeight="1"/>
    <row r="3721" ht="12" hidden="1" customHeight="1"/>
    <row r="3722" ht="12" hidden="1" customHeight="1"/>
    <row r="3723" ht="12" hidden="1" customHeight="1"/>
    <row r="3724" ht="12" hidden="1" customHeight="1"/>
    <row r="3725" ht="12" hidden="1" customHeight="1"/>
    <row r="3726" ht="12" hidden="1" customHeight="1"/>
    <row r="3727" ht="12" hidden="1" customHeight="1"/>
    <row r="3728" ht="12" hidden="1" customHeight="1"/>
    <row r="3729" ht="12" hidden="1" customHeight="1"/>
    <row r="3730" ht="12" hidden="1" customHeight="1"/>
    <row r="3731" ht="12" hidden="1" customHeight="1"/>
    <row r="3732" ht="12" hidden="1" customHeight="1"/>
    <row r="3733" ht="12" hidden="1" customHeight="1"/>
    <row r="3734" ht="12" hidden="1" customHeight="1"/>
    <row r="3735" ht="12" hidden="1" customHeight="1"/>
    <row r="3736" ht="12" hidden="1" customHeight="1"/>
    <row r="3737" ht="12" hidden="1" customHeight="1"/>
    <row r="3738" ht="12" hidden="1" customHeight="1"/>
    <row r="3739" ht="12" hidden="1" customHeight="1"/>
    <row r="3740" ht="12" hidden="1" customHeight="1"/>
    <row r="3741" ht="12" hidden="1" customHeight="1"/>
    <row r="3742" ht="12" hidden="1" customHeight="1"/>
    <row r="3743" ht="12" hidden="1" customHeight="1"/>
    <row r="3744" ht="12" hidden="1" customHeight="1"/>
    <row r="3745" ht="12" hidden="1" customHeight="1"/>
    <row r="3746" ht="12" hidden="1" customHeight="1"/>
    <row r="3747" ht="12" hidden="1" customHeight="1"/>
    <row r="3748" ht="12" hidden="1" customHeight="1"/>
    <row r="3749" ht="12" hidden="1" customHeight="1"/>
    <row r="3750" ht="12" hidden="1" customHeight="1"/>
    <row r="3751" ht="12" hidden="1" customHeight="1"/>
    <row r="3752" ht="12" hidden="1" customHeight="1"/>
    <row r="3753" ht="12" hidden="1" customHeight="1"/>
    <row r="3754" ht="12" hidden="1" customHeight="1"/>
    <row r="3755" ht="12" hidden="1" customHeight="1"/>
    <row r="3756" ht="12" hidden="1" customHeight="1"/>
    <row r="3757" ht="12" hidden="1" customHeight="1"/>
    <row r="3758" ht="12" hidden="1" customHeight="1"/>
    <row r="3759" ht="12" hidden="1" customHeight="1"/>
    <row r="3760" ht="12" hidden="1" customHeight="1"/>
    <row r="3761" ht="12" hidden="1" customHeight="1"/>
    <row r="3762" ht="12" hidden="1" customHeight="1"/>
    <row r="3763" ht="12" hidden="1" customHeight="1"/>
    <row r="3764" ht="12" hidden="1" customHeight="1"/>
    <row r="3765" ht="12" hidden="1" customHeight="1"/>
    <row r="3766" ht="12" hidden="1" customHeight="1"/>
    <row r="3767" ht="12" hidden="1" customHeight="1"/>
    <row r="3768" ht="12" hidden="1" customHeight="1"/>
    <row r="3769" ht="12" hidden="1" customHeight="1"/>
    <row r="3770" ht="12" hidden="1" customHeight="1"/>
    <row r="3771" ht="12" hidden="1" customHeight="1"/>
    <row r="3772" ht="12" hidden="1" customHeight="1"/>
    <row r="3773" ht="12" hidden="1" customHeight="1"/>
    <row r="3774" ht="12" hidden="1" customHeight="1"/>
    <row r="3775" ht="12" hidden="1" customHeight="1"/>
    <row r="3776" ht="12" hidden="1" customHeight="1"/>
    <row r="3777" ht="12" hidden="1" customHeight="1"/>
    <row r="3778" ht="12" hidden="1" customHeight="1"/>
    <row r="3779" ht="12" hidden="1" customHeight="1"/>
    <row r="3780" ht="12" hidden="1" customHeight="1"/>
    <row r="3781" ht="12" hidden="1" customHeight="1"/>
    <row r="3782" ht="12" hidden="1" customHeight="1"/>
    <row r="3783" ht="12" hidden="1" customHeight="1"/>
    <row r="3784" ht="12" hidden="1" customHeight="1"/>
    <row r="3785" ht="12" hidden="1" customHeight="1"/>
    <row r="3786" ht="12" hidden="1" customHeight="1"/>
    <row r="3787" ht="12" hidden="1" customHeight="1"/>
    <row r="3788" ht="12" hidden="1" customHeight="1"/>
    <row r="3789" ht="12" hidden="1" customHeight="1"/>
    <row r="3790" ht="12" hidden="1" customHeight="1"/>
    <row r="3791" ht="12" hidden="1" customHeight="1"/>
    <row r="3792" ht="12" hidden="1" customHeight="1"/>
    <row r="3793" ht="12" hidden="1" customHeight="1"/>
    <row r="3794" ht="12" hidden="1" customHeight="1"/>
    <row r="3795" ht="12" hidden="1" customHeight="1"/>
    <row r="3796" ht="12" hidden="1" customHeight="1"/>
    <row r="3797" ht="12" hidden="1" customHeight="1"/>
    <row r="3798" ht="12" hidden="1" customHeight="1"/>
    <row r="3799" ht="12" hidden="1" customHeight="1"/>
    <row r="3800" ht="12" hidden="1" customHeight="1"/>
    <row r="3801" ht="12" hidden="1" customHeight="1"/>
    <row r="3802" ht="12" hidden="1" customHeight="1"/>
    <row r="3803" ht="12" hidden="1" customHeight="1"/>
    <row r="3804" ht="12" hidden="1" customHeight="1"/>
    <row r="3805" ht="12" hidden="1" customHeight="1"/>
    <row r="3806" ht="12" hidden="1" customHeight="1"/>
    <row r="3807" ht="12" hidden="1" customHeight="1"/>
    <row r="3808" ht="12" hidden="1" customHeight="1"/>
    <row r="3809" ht="12" hidden="1" customHeight="1"/>
    <row r="3810" ht="12" hidden="1" customHeight="1"/>
    <row r="3811" ht="12" hidden="1" customHeight="1"/>
    <row r="3812" ht="12" hidden="1" customHeight="1"/>
    <row r="3813" ht="12" hidden="1" customHeight="1"/>
    <row r="3814" ht="12" hidden="1" customHeight="1"/>
    <row r="3815" ht="12" hidden="1" customHeight="1"/>
    <row r="3816" ht="12" hidden="1" customHeight="1"/>
    <row r="3817" ht="12" hidden="1" customHeight="1"/>
    <row r="3818" ht="12" hidden="1" customHeight="1"/>
    <row r="3819" ht="12" hidden="1" customHeight="1"/>
    <row r="3820" ht="12" hidden="1" customHeight="1"/>
    <row r="3821" ht="12" hidden="1" customHeight="1"/>
    <row r="3822" ht="12" hidden="1" customHeight="1"/>
    <row r="3823" ht="12" hidden="1" customHeight="1"/>
    <row r="3824" ht="12" hidden="1" customHeight="1"/>
    <row r="3825" ht="12" hidden="1" customHeight="1"/>
    <row r="3826" ht="12" hidden="1" customHeight="1"/>
    <row r="3827" ht="12" hidden="1" customHeight="1"/>
    <row r="3828" ht="12" hidden="1" customHeight="1"/>
    <row r="3829" ht="12" hidden="1" customHeight="1"/>
    <row r="3830" ht="12" hidden="1" customHeight="1"/>
    <row r="3831" ht="12" hidden="1" customHeight="1"/>
    <row r="3832" ht="12" hidden="1" customHeight="1"/>
    <row r="3833" ht="12" hidden="1" customHeight="1"/>
    <row r="3834" ht="12" hidden="1" customHeight="1"/>
    <row r="3835" ht="12" hidden="1" customHeight="1"/>
    <row r="3836" ht="12" hidden="1" customHeight="1"/>
    <row r="3837" ht="12" hidden="1" customHeight="1"/>
    <row r="3838" ht="12" hidden="1" customHeight="1"/>
    <row r="3839" ht="12" hidden="1" customHeight="1"/>
    <row r="3840" ht="12" hidden="1" customHeight="1"/>
    <row r="3841" ht="12" hidden="1" customHeight="1"/>
    <row r="3842" ht="12" hidden="1" customHeight="1"/>
    <row r="3843" ht="12" hidden="1" customHeight="1"/>
    <row r="3844" ht="12" hidden="1" customHeight="1"/>
    <row r="3845" ht="12" hidden="1" customHeight="1"/>
    <row r="3846" ht="12" hidden="1" customHeight="1"/>
    <row r="3847" ht="12" hidden="1" customHeight="1"/>
    <row r="3848" ht="12" hidden="1" customHeight="1"/>
    <row r="3849" ht="12" hidden="1" customHeight="1"/>
    <row r="3850" ht="12" hidden="1" customHeight="1"/>
    <row r="3851" ht="12" hidden="1" customHeight="1"/>
    <row r="3852" ht="12" hidden="1" customHeight="1"/>
    <row r="3853" ht="12" hidden="1" customHeight="1"/>
    <row r="3854" ht="12" hidden="1" customHeight="1"/>
    <row r="3855" ht="12" hidden="1" customHeight="1"/>
    <row r="3856" ht="12" hidden="1" customHeight="1"/>
    <row r="3857" ht="12" hidden="1" customHeight="1"/>
    <row r="3858" ht="12" hidden="1" customHeight="1"/>
    <row r="3859" ht="12" hidden="1" customHeight="1"/>
    <row r="3860" ht="12" hidden="1" customHeight="1"/>
    <row r="3861" ht="12" hidden="1" customHeight="1"/>
    <row r="3862" ht="12" hidden="1" customHeight="1"/>
    <row r="3863" ht="12" hidden="1" customHeight="1"/>
    <row r="3864" ht="12" hidden="1" customHeight="1"/>
    <row r="3865" ht="12" hidden="1" customHeight="1"/>
    <row r="3866" ht="12" hidden="1" customHeight="1"/>
    <row r="3867" ht="12" hidden="1" customHeight="1"/>
    <row r="3868" ht="12" hidden="1" customHeight="1"/>
    <row r="3869" ht="12" hidden="1" customHeight="1"/>
    <row r="3870" ht="12" hidden="1" customHeight="1"/>
    <row r="3871" ht="12" hidden="1" customHeight="1"/>
    <row r="3872" ht="12" hidden="1" customHeight="1"/>
    <row r="3873" ht="12" hidden="1" customHeight="1"/>
    <row r="3874" ht="12" hidden="1" customHeight="1"/>
    <row r="3875" ht="12" hidden="1" customHeight="1"/>
    <row r="3876" ht="12" hidden="1" customHeight="1"/>
    <row r="3877" ht="12" hidden="1" customHeight="1"/>
    <row r="3878" ht="12" hidden="1" customHeight="1"/>
    <row r="3879" ht="12" hidden="1" customHeight="1"/>
    <row r="3880" ht="12" hidden="1" customHeight="1"/>
    <row r="3881" ht="12" hidden="1" customHeight="1"/>
    <row r="3882" ht="12" hidden="1" customHeight="1"/>
    <row r="3883" ht="12" hidden="1" customHeight="1"/>
    <row r="3884" ht="12" hidden="1" customHeight="1"/>
    <row r="3885" ht="12" hidden="1" customHeight="1"/>
    <row r="3886" ht="12" hidden="1" customHeight="1"/>
    <row r="3887" ht="12" hidden="1" customHeight="1"/>
    <row r="3888" ht="12" hidden="1" customHeight="1"/>
    <row r="3889" ht="12" hidden="1" customHeight="1"/>
    <row r="3890" ht="12" hidden="1" customHeight="1"/>
    <row r="3891" ht="12" hidden="1" customHeight="1"/>
    <row r="3892" ht="12" hidden="1" customHeight="1"/>
    <row r="3893" ht="12" hidden="1" customHeight="1"/>
    <row r="3894" ht="12" hidden="1" customHeight="1"/>
    <row r="3895" ht="12" hidden="1" customHeight="1"/>
    <row r="3896" ht="12" hidden="1" customHeight="1"/>
    <row r="3897" ht="12" hidden="1" customHeight="1"/>
    <row r="3898" ht="12" hidden="1" customHeight="1"/>
    <row r="3899" ht="12" hidden="1" customHeight="1"/>
    <row r="3900" ht="12" hidden="1" customHeight="1"/>
    <row r="3901" ht="12" hidden="1" customHeight="1"/>
    <row r="3902" ht="12" hidden="1" customHeight="1"/>
    <row r="3903" ht="12" hidden="1" customHeight="1"/>
    <row r="3904" ht="12" hidden="1" customHeight="1"/>
    <row r="3905" ht="12" hidden="1" customHeight="1"/>
    <row r="3906" ht="12" hidden="1" customHeight="1"/>
    <row r="3907" ht="12" hidden="1" customHeight="1"/>
    <row r="3908" ht="12" hidden="1" customHeight="1"/>
    <row r="3909" ht="12" hidden="1" customHeight="1"/>
    <row r="3910" ht="12" hidden="1" customHeight="1"/>
    <row r="3911" ht="12" hidden="1" customHeight="1"/>
    <row r="3912" ht="12" hidden="1" customHeight="1"/>
    <row r="3913" ht="12" hidden="1" customHeight="1"/>
    <row r="3914" ht="12" hidden="1" customHeight="1"/>
    <row r="3915" ht="12" hidden="1" customHeight="1"/>
    <row r="3916" ht="12" hidden="1" customHeight="1"/>
    <row r="3917" ht="12" hidden="1" customHeight="1"/>
    <row r="3918" ht="12" hidden="1" customHeight="1"/>
    <row r="3919" ht="12" hidden="1" customHeight="1"/>
    <row r="3920" ht="12" hidden="1" customHeight="1"/>
    <row r="3921" ht="12" hidden="1" customHeight="1"/>
    <row r="3922" ht="12" hidden="1" customHeight="1"/>
    <row r="3923" ht="12" hidden="1" customHeight="1"/>
    <row r="3924" ht="12" hidden="1" customHeight="1"/>
    <row r="3925" ht="12" hidden="1" customHeight="1"/>
    <row r="3926" ht="12" hidden="1" customHeight="1"/>
    <row r="3927" ht="12" hidden="1" customHeight="1"/>
    <row r="3928" ht="12" hidden="1" customHeight="1"/>
    <row r="3929" ht="12" hidden="1" customHeight="1"/>
    <row r="3930" ht="12" hidden="1" customHeight="1"/>
    <row r="3931" ht="12" hidden="1" customHeight="1"/>
    <row r="3932" ht="12" hidden="1" customHeight="1"/>
    <row r="3933" ht="12" hidden="1" customHeight="1"/>
    <row r="3934" ht="12" hidden="1" customHeight="1"/>
    <row r="3935" ht="12" hidden="1" customHeight="1"/>
    <row r="3936" ht="12" hidden="1" customHeight="1"/>
    <row r="3937" ht="12" hidden="1" customHeight="1"/>
    <row r="3938" ht="12" hidden="1" customHeight="1"/>
    <row r="3939" ht="12" hidden="1" customHeight="1"/>
    <row r="3940" ht="12" hidden="1" customHeight="1"/>
    <row r="3941" ht="12" hidden="1" customHeight="1"/>
    <row r="3942" ht="12" hidden="1" customHeight="1"/>
    <row r="3943" ht="12" hidden="1" customHeight="1"/>
    <row r="3944" ht="12" hidden="1" customHeight="1"/>
    <row r="3945" ht="12" hidden="1" customHeight="1"/>
    <row r="3946" ht="12" hidden="1" customHeight="1"/>
    <row r="3947" ht="12" hidden="1" customHeight="1"/>
    <row r="3948" ht="12" hidden="1" customHeight="1"/>
    <row r="3949" ht="12" hidden="1" customHeight="1"/>
    <row r="3950" ht="12" hidden="1" customHeight="1"/>
    <row r="3951" ht="12" hidden="1" customHeight="1"/>
    <row r="3952" ht="12" hidden="1" customHeight="1"/>
    <row r="3953" ht="12" hidden="1" customHeight="1"/>
    <row r="3954" ht="12" hidden="1" customHeight="1"/>
    <row r="3955" ht="12" hidden="1" customHeight="1"/>
    <row r="3956" ht="12" hidden="1" customHeight="1"/>
    <row r="3957" ht="12" hidden="1" customHeight="1"/>
    <row r="3958" ht="12" hidden="1" customHeight="1"/>
    <row r="3959" ht="12" hidden="1" customHeight="1"/>
    <row r="3960" ht="12" hidden="1" customHeight="1"/>
    <row r="3961" ht="12" hidden="1" customHeight="1"/>
    <row r="3962" ht="12" hidden="1" customHeight="1"/>
    <row r="3963" ht="12" hidden="1" customHeight="1"/>
    <row r="3964" ht="12" hidden="1" customHeight="1"/>
    <row r="3965" ht="12" hidden="1" customHeight="1"/>
    <row r="3966" ht="12" hidden="1" customHeight="1"/>
    <row r="3967" ht="12" hidden="1" customHeight="1"/>
    <row r="3968" ht="12" hidden="1" customHeight="1"/>
    <row r="3969" ht="12" hidden="1" customHeight="1"/>
    <row r="3970" ht="12" hidden="1" customHeight="1"/>
    <row r="3971" ht="12" hidden="1" customHeight="1"/>
    <row r="3972" ht="12" hidden="1" customHeight="1"/>
    <row r="3973" ht="12" hidden="1" customHeight="1"/>
    <row r="3974" ht="12" hidden="1" customHeight="1"/>
    <row r="3975" ht="12" hidden="1" customHeight="1"/>
    <row r="3976" ht="12" hidden="1" customHeight="1"/>
    <row r="3977" ht="12" hidden="1" customHeight="1"/>
    <row r="3978" ht="12" hidden="1" customHeight="1"/>
    <row r="3979" ht="12" hidden="1" customHeight="1"/>
    <row r="3980" ht="12" hidden="1" customHeight="1"/>
    <row r="3981" ht="12" hidden="1" customHeight="1"/>
    <row r="3982" ht="12" hidden="1" customHeight="1"/>
    <row r="3983" ht="12" hidden="1" customHeight="1"/>
    <row r="3984" ht="12" hidden="1" customHeight="1"/>
    <row r="3985" ht="12" hidden="1" customHeight="1"/>
    <row r="3986" ht="12" hidden="1" customHeight="1"/>
    <row r="3987" ht="12" hidden="1" customHeight="1"/>
    <row r="3988" ht="12" hidden="1" customHeight="1"/>
    <row r="3989" ht="12" hidden="1" customHeight="1"/>
    <row r="3990" ht="12" hidden="1" customHeight="1"/>
    <row r="3991" ht="12" hidden="1" customHeight="1"/>
    <row r="3992" ht="12" hidden="1" customHeight="1"/>
    <row r="3993" ht="12" hidden="1" customHeight="1"/>
    <row r="3994" ht="12" hidden="1" customHeight="1"/>
    <row r="3995" ht="12" hidden="1" customHeight="1"/>
    <row r="3996" ht="12" hidden="1" customHeight="1"/>
    <row r="3997" ht="12" hidden="1" customHeight="1"/>
    <row r="3998" ht="12" hidden="1" customHeight="1"/>
    <row r="3999" ht="12" hidden="1" customHeight="1"/>
    <row r="4000" ht="12" hidden="1" customHeight="1"/>
    <row r="4001" ht="12" hidden="1" customHeight="1"/>
    <row r="4002" ht="12" hidden="1" customHeight="1"/>
    <row r="4003" ht="12" hidden="1" customHeight="1"/>
    <row r="4004" ht="12" hidden="1" customHeight="1"/>
    <row r="4005" ht="12" hidden="1" customHeight="1"/>
    <row r="4006" ht="12" hidden="1" customHeight="1"/>
    <row r="4007" ht="12" hidden="1" customHeight="1"/>
    <row r="4008" ht="12" hidden="1" customHeight="1"/>
    <row r="4009" ht="12" hidden="1" customHeight="1"/>
    <row r="4010" ht="12" hidden="1" customHeight="1"/>
    <row r="4011" ht="12" hidden="1" customHeight="1"/>
    <row r="4012" ht="12" hidden="1" customHeight="1"/>
    <row r="4013" ht="12" hidden="1" customHeight="1"/>
    <row r="4014" ht="12" hidden="1" customHeight="1"/>
    <row r="4015" ht="12" hidden="1" customHeight="1"/>
    <row r="4016" ht="12" hidden="1" customHeight="1"/>
    <row r="4017" ht="12" hidden="1" customHeight="1"/>
    <row r="4018" ht="12" hidden="1" customHeight="1"/>
    <row r="4019" ht="12" hidden="1" customHeight="1"/>
    <row r="4020" ht="12" hidden="1" customHeight="1"/>
    <row r="4021" ht="12" hidden="1" customHeight="1"/>
    <row r="4022" ht="12" hidden="1" customHeight="1"/>
    <row r="4023" ht="12" hidden="1" customHeight="1"/>
    <row r="4024" ht="12" hidden="1" customHeight="1"/>
    <row r="4025" ht="12" hidden="1" customHeight="1"/>
    <row r="4026" ht="12" hidden="1" customHeight="1"/>
    <row r="4027" ht="12" hidden="1" customHeight="1"/>
    <row r="4028" ht="12" hidden="1" customHeight="1"/>
    <row r="4029" ht="12" hidden="1" customHeight="1"/>
    <row r="4030" ht="12" hidden="1" customHeight="1"/>
    <row r="4031" ht="12" hidden="1" customHeight="1"/>
    <row r="4032" ht="12" hidden="1" customHeight="1"/>
    <row r="4033" ht="12" hidden="1" customHeight="1"/>
    <row r="4034" ht="12" hidden="1" customHeight="1"/>
    <row r="4035" ht="12" hidden="1" customHeight="1"/>
    <row r="4036" ht="12" hidden="1" customHeight="1"/>
    <row r="4037" ht="12" hidden="1" customHeight="1"/>
    <row r="4038" ht="12" hidden="1" customHeight="1"/>
    <row r="4039" ht="12" hidden="1" customHeight="1"/>
    <row r="4040" ht="12" hidden="1" customHeight="1"/>
    <row r="4041" ht="12" hidden="1" customHeight="1"/>
    <row r="4042" ht="12" hidden="1" customHeight="1"/>
    <row r="4043" ht="12" hidden="1" customHeight="1"/>
    <row r="4044" ht="12" hidden="1" customHeight="1"/>
    <row r="4045" ht="12" hidden="1" customHeight="1"/>
    <row r="4046" ht="12" hidden="1" customHeight="1"/>
    <row r="4047" ht="12" hidden="1" customHeight="1"/>
    <row r="4048" ht="12" hidden="1" customHeight="1"/>
    <row r="4049" ht="12" hidden="1" customHeight="1"/>
    <row r="4050" ht="12" hidden="1" customHeight="1"/>
    <row r="4051" ht="12" hidden="1" customHeight="1"/>
    <row r="4052" ht="12" hidden="1" customHeight="1"/>
    <row r="4053" ht="12" hidden="1" customHeight="1"/>
    <row r="4054" ht="12" hidden="1" customHeight="1"/>
    <row r="4055" ht="12" hidden="1" customHeight="1"/>
    <row r="4056" ht="12" hidden="1" customHeight="1"/>
    <row r="4057" ht="12" hidden="1" customHeight="1"/>
    <row r="4058" ht="12" hidden="1" customHeight="1"/>
    <row r="4059" ht="12" hidden="1" customHeight="1"/>
    <row r="4060" ht="12" hidden="1" customHeight="1"/>
    <row r="4061" ht="12" hidden="1" customHeight="1"/>
    <row r="4062" ht="12" hidden="1" customHeight="1"/>
    <row r="4063" ht="12" hidden="1" customHeight="1"/>
    <row r="4064" ht="12" hidden="1" customHeight="1"/>
    <row r="4065" ht="12" hidden="1" customHeight="1"/>
    <row r="4066" ht="12" hidden="1" customHeight="1"/>
    <row r="4067" ht="12" hidden="1" customHeight="1"/>
    <row r="4068" ht="12" hidden="1" customHeight="1"/>
    <row r="4069" ht="12" hidden="1" customHeight="1"/>
    <row r="4070" ht="12" hidden="1" customHeight="1"/>
    <row r="4071" ht="12" hidden="1" customHeight="1"/>
    <row r="4072" ht="12" hidden="1" customHeight="1"/>
    <row r="4073" ht="12" hidden="1" customHeight="1"/>
    <row r="4074" ht="12" hidden="1" customHeight="1"/>
    <row r="4075" ht="12" hidden="1" customHeight="1"/>
    <row r="4076" ht="12" hidden="1" customHeight="1"/>
    <row r="4077" ht="12" hidden="1" customHeight="1"/>
    <row r="4078" ht="12" hidden="1" customHeight="1"/>
    <row r="4079" ht="12" hidden="1" customHeight="1"/>
    <row r="4080" ht="12" hidden="1" customHeight="1"/>
    <row r="4081" ht="12" hidden="1" customHeight="1"/>
    <row r="4082" ht="12" hidden="1" customHeight="1"/>
    <row r="4083" ht="12" hidden="1" customHeight="1"/>
    <row r="4084" ht="12" hidden="1" customHeight="1"/>
    <row r="4085" ht="12" hidden="1" customHeight="1"/>
    <row r="4086" ht="12" hidden="1" customHeight="1"/>
    <row r="4087" ht="12" hidden="1" customHeight="1"/>
    <row r="4088" ht="12" hidden="1" customHeight="1"/>
    <row r="4089" ht="12" hidden="1" customHeight="1"/>
    <row r="4090" ht="12" hidden="1" customHeight="1"/>
    <row r="4091" ht="12" hidden="1" customHeight="1"/>
    <row r="4092" ht="12" hidden="1" customHeight="1"/>
    <row r="4093" ht="12" hidden="1" customHeight="1"/>
    <row r="4094" ht="12" hidden="1" customHeight="1"/>
    <row r="4095" ht="12" hidden="1" customHeight="1"/>
    <row r="4096" ht="12" hidden="1" customHeight="1"/>
    <row r="4097" ht="12" hidden="1" customHeight="1"/>
    <row r="4098" ht="12" hidden="1" customHeight="1"/>
    <row r="4099" ht="12" hidden="1" customHeight="1"/>
    <row r="4100" ht="12" hidden="1" customHeight="1"/>
    <row r="4101" ht="12" hidden="1" customHeight="1"/>
    <row r="4102" ht="12" hidden="1" customHeight="1"/>
    <row r="4103" ht="12" hidden="1" customHeight="1"/>
    <row r="4104" ht="12" hidden="1" customHeight="1"/>
    <row r="4105" ht="12" hidden="1" customHeight="1"/>
    <row r="4106" ht="12" hidden="1" customHeight="1"/>
    <row r="4107" ht="12" hidden="1" customHeight="1"/>
    <row r="4108" ht="12" hidden="1" customHeight="1"/>
    <row r="4109" ht="12" hidden="1" customHeight="1"/>
    <row r="4110" ht="12" hidden="1" customHeight="1"/>
    <row r="4111" ht="12" hidden="1" customHeight="1"/>
    <row r="4112" ht="12" hidden="1" customHeight="1"/>
    <row r="4113" ht="12" hidden="1" customHeight="1"/>
    <row r="4114" ht="12" hidden="1" customHeight="1"/>
    <row r="4115" ht="12" hidden="1" customHeight="1"/>
    <row r="4116" ht="12" hidden="1" customHeight="1"/>
    <row r="4117" ht="12" hidden="1" customHeight="1"/>
    <row r="4118" ht="12" hidden="1" customHeight="1"/>
    <row r="4119" ht="12" hidden="1" customHeight="1"/>
    <row r="4120" ht="12" hidden="1" customHeight="1"/>
    <row r="4121" ht="12" hidden="1" customHeight="1"/>
    <row r="4122" ht="12" hidden="1" customHeight="1"/>
    <row r="4123" ht="12" hidden="1" customHeight="1"/>
    <row r="4124" ht="12" hidden="1" customHeight="1"/>
    <row r="4125" ht="12" hidden="1" customHeight="1"/>
    <row r="4126" ht="12" hidden="1" customHeight="1"/>
    <row r="4127" ht="12" hidden="1" customHeight="1"/>
    <row r="4128" ht="12" hidden="1" customHeight="1"/>
    <row r="4129" ht="12" hidden="1" customHeight="1"/>
    <row r="4130" ht="12" hidden="1" customHeight="1"/>
    <row r="4131" ht="12" hidden="1" customHeight="1"/>
    <row r="4132" ht="12" hidden="1" customHeight="1"/>
    <row r="4133" ht="12" hidden="1" customHeight="1"/>
    <row r="4134" ht="12" hidden="1" customHeight="1"/>
    <row r="4135" ht="12" hidden="1" customHeight="1"/>
    <row r="4136" ht="12" hidden="1" customHeight="1"/>
    <row r="4137" ht="12" hidden="1" customHeight="1"/>
    <row r="4138" ht="12" hidden="1" customHeight="1"/>
    <row r="4139" ht="12" hidden="1" customHeight="1"/>
    <row r="4140" ht="12" hidden="1" customHeight="1"/>
    <row r="4141" ht="12" hidden="1" customHeight="1"/>
    <row r="4142" ht="12" hidden="1" customHeight="1"/>
    <row r="4143" ht="12" hidden="1" customHeight="1"/>
    <row r="4144" ht="12" hidden="1" customHeight="1"/>
    <row r="4145" ht="12" hidden="1" customHeight="1"/>
    <row r="4146" ht="12" hidden="1" customHeight="1"/>
    <row r="4147" ht="12" hidden="1" customHeight="1"/>
    <row r="4148" ht="12" hidden="1" customHeight="1"/>
    <row r="4149" ht="12" hidden="1" customHeight="1"/>
    <row r="4150" ht="12" hidden="1" customHeight="1"/>
    <row r="4151" ht="12" hidden="1" customHeight="1"/>
    <row r="4152" ht="12" hidden="1" customHeight="1"/>
    <row r="4153" ht="12" hidden="1" customHeight="1"/>
    <row r="4154" ht="12" hidden="1" customHeight="1"/>
    <row r="4155" ht="12" hidden="1" customHeight="1"/>
    <row r="4156" ht="12" hidden="1" customHeight="1"/>
    <row r="4157" ht="12" hidden="1" customHeight="1"/>
    <row r="4158" ht="12" hidden="1" customHeight="1"/>
    <row r="4159" ht="12" hidden="1" customHeight="1"/>
    <row r="4160" ht="12" hidden="1" customHeight="1"/>
    <row r="4161" ht="12" hidden="1" customHeight="1"/>
    <row r="4162" ht="12" hidden="1" customHeight="1"/>
    <row r="4163" ht="12" hidden="1" customHeight="1"/>
    <row r="4164" ht="12" hidden="1" customHeight="1"/>
    <row r="4165" ht="12" hidden="1" customHeight="1"/>
    <row r="4166" ht="12" hidden="1" customHeight="1"/>
    <row r="4167" ht="12" hidden="1" customHeight="1"/>
    <row r="4168" ht="12" hidden="1" customHeight="1"/>
    <row r="4169" ht="12" hidden="1" customHeight="1"/>
    <row r="4170" ht="12" hidden="1" customHeight="1"/>
    <row r="4171" ht="12" hidden="1" customHeight="1"/>
    <row r="4172" ht="12" hidden="1" customHeight="1"/>
    <row r="4173" ht="12" hidden="1" customHeight="1"/>
    <row r="4174" ht="12" hidden="1" customHeight="1"/>
    <row r="4175" ht="12" hidden="1" customHeight="1"/>
    <row r="4176" ht="12" hidden="1" customHeight="1"/>
    <row r="4177" ht="12" hidden="1" customHeight="1"/>
    <row r="4178" ht="12" hidden="1" customHeight="1"/>
    <row r="4179" ht="12" hidden="1" customHeight="1"/>
    <row r="4180" ht="12" hidden="1" customHeight="1"/>
    <row r="4181" ht="12" hidden="1" customHeight="1"/>
    <row r="4182" ht="12" hidden="1" customHeight="1"/>
    <row r="4183" ht="12" hidden="1" customHeight="1"/>
    <row r="4184" ht="12" hidden="1" customHeight="1"/>
    <row r="4185" ht="12" hidden="1" customHeight="1"/>
    <row r="4186" ht="12" hidden="1" customHeight="1"/>
    <row r="4187" ht="12" hidden="1" customHeight="1"/>
    <row r="4188" ht="12" hidden="1" customHeight="1"/>
    <row r="4189" ht="12" hidden="1" customHeight="1"/>
    <row r="4190" ht="12" hidden="1" customHeight="1"/>
    <row r="4191" ht="12" hidden="1" customHeight="1"/>
    <row r="4192" ht="12" hidden="1" customHeight="1"/>
    <row r="4193" ht="12" hidden="1" customHeight="1"/>
    <row r="4194" ht="12" hidden="1" customHeight="1"/>
    <row r="4195" ht="12" hidden="1" customHeight="1"/>
    <row r="4196" ht="12" hidden="1" customHeight="1"/>
    <row r="4197" ht="12" hidden="1" customHeight="1"/>
    <row r="4198" ht="12" hidden="1" customHeight="1"/>
    <row r="4199" ht="12" hidden="1" customHeight="1"/>
    <row r="4200" ht="12" hidden="1" customHeight="1"/>
    <row r="4201" ht="12" hidden="1" customHeight="1"/>
    <row r="4202" ht="12" hidden="1" customHeight="1"/>
    <row r="4203" ht="12" hidden="1" customHeight="1"/>
    <row r="4204" ht="12" hidden="1" customHeight="1"/>
    <row r="4205" ht="12" hidden="1" customHeight="1"/>
    <row r="4206" ht="12" hidden="1" customHeight="1"/>
    <row r="4207" ht="12" hidden="1" customHeight="1"/>
    <row r="4208" ht="12" hidden="1" customHeight="1"/>
    <row r="4209" ht="12" hidden="1" customHeight="1"/>
    <row r="4210" ht="12" hidden="1" customHeight="1"/>
    <row r="4211" ht="12" hidden="1" customHeight="1"/>
    <row r="4212" ht="12" hidden="1" customHeight="1"/>
    <row r="4213" ht="12" hidden="1" customHeight="1"/>
    <row r="4214" ht="12" hidden="1" customHeight="1"/>
    <row r="4215" ht="12" hidden="1" customHeight="1"/>
    <row r="4216" ht="12" hidden="1" customHeight="1"/>
    <row r="4217" ht="12" hidden="1" customHeight="1"/>
    <row r="4218" ht="12" hidden="1" customHeight="1"/>
    <row r="4219" ht="12" hidden="1" customHeight="1"/>
    <row r="4220" ht="12" hidden="1" customHeight="1"/>
    <row r="4221" ht="12" hidden="1" customHeight="1"/>
    <row r="4222" ht="12" hidden="1" customHeight="1"/>
    <row r="4223" ht="12" hidden="1" customHeight="1"/>
    <row r="4224" ht="12" hidden="1" customHeight="1"/>
    <row r="4225" ht="12" hidden="1" customHeight="1"/>
    <row r="4226" ht="12" hidden="1" customHeight="1"/>
    <row r="4227" ht="12" hidden="1" customHeight="1"/>
    <row r="4228" ht="12" hidden="1" customHeight="1"/>
    <row r="4229" ht="12" hidden="1" customHeight="1"/>
    <row r="4230" ht="12" hidden="1" customHeight="1"/>
    <row r="4231" ht="12" hidden="1" customHeight="1"/>
    <row r="4232" ht="12" hidden="1" customHeight="1"/>
    <row r="4233" ht="12" hidden="1" customHeight="1"/>
    <row r="4234" ht="12" hidden="1" customHeight="1"/>
    <row r="4235" ht="12" hidden="1" customHeight="1"/>
    <row r="4236" ht="12" hidden="1" customHeight="1"/>
    <row r="4237" ht="12" hidden="1" customHeight="1"/>
    <row r="4238" ht="12" hidden="1" customHeight="1"/>
    <row r="4239" ht="12" hidden="1" customHeight="1"/>
    <row r="4240" ht="12" hidden="1" customHeight="1"/>
    <row r="4241" ht="12" hidden="1" customHeight="1"/>
    <row r="4242" ht="12" hidden="1" customHeight="1"/>
    <row r="4243" ht="12" hidden="1" customHeight="1"/>
    <row r="4244" ht="12" hidden="1" customHeight="1"/>
    <row r="4245" ht="12" hidden="1" customHeight="1"/>
    <row r="4246" ht="12" hidden="1" customHeight="1"/>
    <row r="4247" ht="12" hidden="1" customHeight="1"/>
    <row r="4248" ht="12" hidden="1" customHeight="1"/>
    <row r="4249" ht="12" hidden="1" customHeight="1"/>
    <row r="4250" ht="12" hidden="1" customHeight="1"/>
    <row r="4251" ht="12" hidden="1" customHeight="1"/>
    <row r="4252" ht="12" hidden="1" customHeight="1"/>
    <row r="4253" ht="12" hidden="1" customHeight="1"/>
    <row r="4254" ht="12" hidden="1" customHeight="1"/>
    <row r="4255" ht="12" hidden="1" customHeight="1"/>
    <row r="4256" ht="12" hidden="1" customHeight="1"/>
    <row r="4257" ht="12" hidden="1" customHeight="1"/>
    <row r="4258" ht="12" hidden="1" customHeight="1"/>
    <row r="4259" ht="12" hidden="1" customHeight="1"/>
    <row r="4260" ht="12" hidden="1" customHeight="1"/>
    <row r="4261" ht="12" hidden="1" customHeight="1"/>
    <row r="4262" ht="12" hidden="1" customHeight="1"/>
    <row r="4263" ht="12" hidden="1" customHeight="1"/>
    <row r="4264" ht="12" hidden="1" customHeight="1"/>
    <row r="4265" ht="12" hidden="1" customHeight="1"/>
    <row r="4266" ht="12" hidden="1" customHeight="1"/>
    <row r="4267" ht="12" hidden="1" customHeight="1"/>
    <row r="4268" ht="12" hidden="1" customHeight="1"/>
    <row r="4269" ht="12" hidden="1" customHeight="1"/>
    <row r="4270" ht="12" hidden="1" customHeight="1"/>
    <row r="4271" ht="12" hidden="1" customHeight="1"/>
    <row r="4272" ht="12" hidden="1" customHeight="1"/>
    <row r="4273" ht="12" hidden="1" customHeight="1"/>
    <row r="4274" ht="12" hidden="1" customHeight="1"/>
    <row r="4275" ht="12" hidden="1" customHeight="1"/>
    <row r="4276" ht="12" hidden="1" customHeight="1"/>
    <row r="4277" ht="12" hidden="1" customHeight="1"/>
    <row r="4278" ht="12" hidden="1" customHeight="1"/>
    <row r="4279" ht="12" hidden="1" customHeight="1"/>
    <row r="4280" ht="12" hidden="1" customHeight="1"/>
    <row r="4281" ht="12" hidden="1" customHeight="1"/>
    <row r="4282" ht="12" hidden="1" customHeight="1"/>
    <row r="4283" ht="12" hidden="1" customHeight="1"/>
    <row r="4284" ht="12" hidden="1" customHeight="1"/>
    <row r="4285" ht="12" hidden="1" customHeight="1"/>
    <row r="4286" ht="12" hidden="1" customHeight="1"/>
    <row r="4287" ht="12" hidden="1" customHeight="1"/>
    <row r="4288" ht="12" hidden="1" customHeight="1"/>
    <row r="4289" ht="12" hidden="1" customHeight="1"/>
    <row r="4290" ht="12" hidden="1" customHeight="1"/>
    <row r="4291" ht="12" hidden="1" customHeight="1"/>
    <row r="4292" ht="12" hidden="1" customHeight="1"/>
    <row r="4293" ht="12" hidden="1" customHeight="1"/>
    <row r="4294" ht="12" hidden="1" customHeight="1"/>
    <row r="4295" ht="12" hidden="1" customHeight="1"/>
    <row r="4296" ht="12" hidden="1" customHeight="1"/>
    <row r="4297" ht="12" hidden="1" customHeight="1"/>
    <row r="4298" ht="12" hidden="1" customHeight="1"/>
    <row r="4299" ht="12" hidden="1" customHeight="1"/>
    <row r="4300" ht="12" hidden="1" customHeight="1"/>
    <row r="4301" ht="12" hidden="1" customHeight="1"/>
    <row r="4302" ht="12" hidden="1" customHeight="1"/>
    <row r="4303" ht="12" hidden="1" customHeight="1"/>
    <row r="4304" ht="12" hidden="1" customHeight="1"/>
    <row r="4305" ht="12" hidden="1" customHeight="1"/>
    <row r="4306" ht="12" hidden="1" customHeight="1"/>
    <row r="4307" ht="12" hidden="1" customHeight="1"/>
    <row r="4308" ht="12" hidden="1" customHeight="1"/>
    <row r="4309" ht="12" hidden="1" customHeight="1"/>
    <row r="4310" ht="12" hidden="1" customHeight="1"/>
    <row r="4311" ht="12" hidden="1" customHeight="1"/>
    <row r="4312" ht="12" hidden="1" customHeight="1"/>
    <row r="4313" ht="12" hidden="1" customHeight="1"/>
    <row r="4314" ht="12" hidden="1" customHeight="1"/>
    <row r="4315" ht="12" hidden="1" customHeight="1"/>
    <row r="4316" ht="12" hidden="1" customHeight="1"/>
    <row r="4317" ht="12" hidden="1" customHeight="1"/>
    <row r="4318" ht="12" hidden="1" customHeight="1"/>
    <row r="4319" ht="12" hidden="1" customHeight="1"/>
    <row r="4320" ht="12" hidden="1" customHeight="1"/>
    <row r="4321" ht="12" hidden="1" customHeight="1"/>
    <row r="4322" ht="12" hidden="1" customHeight="1"/>
    <row r="4323" ht="12" hidden="1" customHeight="1"/>
    <row r="4324" ht="12" hidden="1" customHeight="1"/>
    <row r="4325" ht="12" hidden="1" customHeight="1"/>
    <row r="4326" ht="12" hidden="1" customHeight="1"/>
    <row r="4327" ht="12" hidden="1" customHeight="1"/>
    <row r="4328" ht="12" hidden="1" customHeight="1"/>
    <row r="4329" ht="12" hidden="1" customHeight="1"/>
    <row r="4330" ht="12" hidden="1" customHeight="1"/>
    <row r="4331" ht="12" hidden="1" customHeight="1"/>
    <row r="4332" ht="12" hidden="1" customHeight="1"/>
    <row r="4333" ht="12" hidden="1" customHeight="1"/>
    <row r="4334" ht="12" hidden="1" customHeight="1"/>
    <row r="4335" ht="12" hidden="1" customHeight="1"/>
    <row r="4336" ht="12" hidden="1" customHeight="1"/>
    <row r="4337" ht="12" hidden="1" customHeight="1"/>
    <row r="4338" ht="12" hidden="1" customHeight="1"/>
    <row r="4339" ht="12" hidden="1" customHeight="1"/>
    <row r="4340" ht="12" hidden="1" customHeight="1"/>
    <row r="4341" ht="12" hidden="1" customHeight="1"/>
    <row r="4342" ht="12" hidden="1" customHeight="1"/>
    <row r="4343" ht="12" hidden="1" customHeight="1"/>
    <row r="4344" ht="12" hidden="1" customHeight="1"/>
    <row r="4345" ht="12" hidden="1" customHeight="1"/>
    <row r="4346" ht="12" hidden="1" customHeight="1"/>
    <row r="4347" ht="12" hidden="1" customHeight="1"/>
    <row r="4348" ht="12" hidden="1" customHeight="1"/>
    <row r="4349" ht="12" hidden="1" customHeight="1"/>
    <row r="4350" ht="12" hidden="1" customHeight="1"/>
    <row r="4351" ht="12" hidden="1" customHeight="1"/>
    <row r="4352" ht="12" hidden="1" customHeight="1"/>
    <row r="4353" ht="12" hidden="1" customHeight="1"/>
    <row r="4354" ht="12" hidden="1" customHeight="1"/>
    <row r="4355" ht="12" hidden="1" customHeight="1"/>
    <row r="4356" ht="12" hidden="1" customHeight="1"/>
    <row r="4357" ht="12" hidden="1" customHeight="1"/>
    <row r="4358" ht="12" hidden="1" customHeight="1"/>
    <row r="4359" ht="12" hidden="1" customHeight="1"/>
    <row r="4360" ht="12" hidden="1" customHeight="1"/>
    <row r="4361" ht="12" hidden="1" customHeight="1"/>
    <row r="4362" ht="12" hidden="1" customHeight="1"/>
    <row r="4363" ht="12" hidden="1" customHeight="1"/>
    <row r="4364" ht="12" hidden="1" customHeight="1"/>
    <row r="4365" ht="12" hidden="1" customHeight="1"/>
    <row r="4366" ht="12" hidden="1" customHeight="1"/>
    <row r="4367" ht="12" hidden="1" customHeight="1"/>
    <row r="4368" ht="12" hidden="1" customHeight="1"/>
    <row r="4369" ht="12" hidden="1" customHeight="1"/>
    <row r="4370" ht="12" hidden="1" customHeight="1"/>
    <row r="4371" ht="12" hidden="1" customHeight="1"/>
    <row r="4372" ht="12" hidden="1" customHeight="1"/>
    <row r="4373" ht="12" hidden="1" customHeight="1"/>
    <row r="4374" ht="12" hidden="1" customHeight="1"/>
    <row r="4375" ht="12" hidden="1" customHeight="1"/>
    <row r="4376" ht="12" hidden="1" customHeight="1"/>
    <row r="4377" ht="12" hidden="1" customHeight="1"/>
    <row r="4378" ht="12" hidden="1" customHeight="1"/>
    <row r="4379" ht="12" hidden="1" customHeight="1"/>
    <row r="4380" ht="12" hidden="1" customHeight="1"/>
    <row r="4381" ht="12" hidden="1" customHeight="1"/>
    <row r="4382" ht="12" hidden="1" customHeight="1"/>
    <row r="4383" ht="12" hidden="1" customHeight="1"/>
    <row r="4384" ht="12" hidden="1" customHeight="1"/>
    <row r="4385" ht="12" hidden="1" customHeight="1"/>
    <row r="4386" ht="12" hidden="1" customHeight="1"/>
    <row r="4387" ht="12" hidden="1" customHeight="1"/>
    <row r="4388" ht="12" hidden="1" customHeight="1"/>
    <row r="4389" ht="12" hidden="1" customHeight="1"/>
    <row r="4390" ht="12" hidden="1" customHeight="1"/>
    <row r="4391" ht="12" hidden="1" customHeight="1"/>
    <row r="4392" ht="12" hidden="1" customHeight="1"/>
    <row r="4393" ht="12" hidden="1" customHeight="1"/>
    <row r="4394" ht="12" hidden="1" customHeight="1"/>
    <row r="4395" ht="12" hidden="1" customHeight="1"/>
    <row r="4396" ht="12" hidden="1" customHeight="1"/>
    <row r="4397" ht="12" hidden="1" customHeight="1"/>
    <row r="4398" ht="12" hidden="1" customHeight="1"/>
    <row r="4399" ht="12" hidden="1" customHeight="1"/>
    <row r="4400" ht="12" hidden="1" customHeight="1"/>
    <row r="4401" ht="12" hidden="1" customHeight="1"/>
    <row r="4402" ht="12" hidden="1" customHeight="1"/>
    <row r="4403" ht="12" hidden="1" customHeight="1"/>
    <row r="4404" ht="12" hidden="1" customHeight="1"/>
    <row r="4405" ht="12" hidden="1" customHeight="1"/>
    <row r="4406" ht="12" hidden="1" customHeight="1"/>
    <row r="4407" ht="12" hidden="1" customHeight="1"/>
    <row r="4408" ht="12" hidden="1" customHeight="1"/>
    <row r="4409" ht="12" hidden="1" customHeight="1"/>
    <row r="4410" ht="12" hidden="1" customHeight="1"/>
    <row r="4411" ht="12" hidden="1" customHeight="1"/>
    <row r="4412" ht="12" hidden="1" customHeight="1"/>
    <row r="4413" ht="12" hidden="1" customHeight="1"/>
    <row r="4414" ht="12" hidden="1" customHeight="1"/>
    <row r="4415" ht="12" hidden="1" customHeight="1"/>
    <row r="4416" ht="12" hidden="1" customHeight="1"/>
    <row r="4417" ht="12" hidden="1" customHeight="1"/>
    <row r="4418" ht="12" hidden="1" customHeight="1"/>
    <row r="4419" ht="12" hidden="1" customHeight="1"/>
    <row r="4420" ht="12" hidden="1" customHeight="1"/>
    <row r="4421" ht="12" hidden="1" customHeight="1"/>
    <row r="4422" ht="12" hidden="1" customHeight="1"/>
    <row r="4423" ht="12" hidden="1" customHeight="1"/>
    <row r="4424" ht="12" hidden="1" customHeight="1"/>
    <row r="4425" ht="12" hidden="1" customHeight="1"/>
    <row r="4426" ht="12" hidden="1" customHeight="1"/>
    <row r="4427" ht="12" hidden="1" customHeight="1"/>
    <row r="4428" ht="12" hidden="1" customHeight="1"/>
    <row r="4429" ht="12" hidden="1" customHeight="1"/>
    <row r="4430" ht="12" hidden="1" customHeight="1"/>
    <row r="4431" ht="12" hidden="1" customHeight="1"/>
    <row r="4432" ht="12" hidden="1" customHeight="1"/>
    <row r="4433" ht="12" hidden="1" customHeight="1"/>
    <row r="4434" ht="12" hidden="1" customHeight="1"/>
    <row r="4435" ht="12" hidden="1" customHeight="1"/>
    <row r="4436" ht="12" hidden="1" customHeight="1"/>
    <row r="4437" ht="12" hidden="1" customHeight="1"/>
    <row r="4438" ht="12" hidden="1" customHeight="1"/>
    <row r="4439" ht="12" hidden="1" customHeight="1"/>
    <row r="4440" ht="12" hidden="1" customHeight="1"/>
    <row r="4441" ht="12" hidden="1" customHeight="1"/>
    <row r="4442" ht="12" hidden="1" customHeight="1"/>
    <row r="4443" ht="12" hidden="1" customHeight="1"/>
    <row r="4444" ht="12" hidden="1" customHeight="1"/>
    <row r="4445" ht="12" hidden="1" customHeight="1"/>
    <row r="4446" ht="12" hidden="1" customHeight="1"/>
    <row r="4447" ht="12" hidden="1" customHeight="1"/>
    <row r="4448" ht="12" hidden="1" customHeight="1"/>
    <row r="4449" ht="12" hidden="1" customHeight="1"/>
    <row r="4450" ht="12" hidden="1" customHeight="1"/>
    <row r="4451" ht="12" hidden="1" customHeight="1"/>
    <row r="4452" ht="12" hidden="1" customHeight="1"/>
    <row r="4453" ht="12" hidden="1" customHeight="1"/>
    <row r="4454" ht="12" hidden="1" customHeight="1"/>
    <row r="4455" ht="12" hidden="1" customHeight="1"/>
    <row r="4456" ht="12" hidden="1" customHeight="1"/>
    <row r="4457" ht="12" hidden="1" customHeight="1"/>
    <row r="4458" ht="12" hidden="1" customHeight="1"/>
    <row r="4459" ht="12" hidden="1" customHeight="1"/>
    <row r="4460" ht="12" hidden="1" customHeight="1"/>
    <row r="4461" ht="12" hidden="1" customHeight="1"/>
    <row r="4462" ht="12" hidden="1" customHeight="1"/>
    <row r="4463" ht="12" hidden="1" customHeight="1"/>
    <row r="4464" ht="12" hidden="1" customHeight="1"/>
    <row r="4465" ht="12" hidden="1" customHeight="1"/>
    <row r="4466" ht="12" hidden="1" customHeight="1"/>
    <row r="4467" ht="12" hidden="1" customHeight="1"/>
    <row r="4468" ht="12" hidden="1" customHeight="1"/>
    <row r="4469" ht="12" hidden="1" customHeight="1"/>
    <row r="4470" ht="12" hidden="1" customHeight="1"/>
    <row r="4471" ht="12" hidden="1" customHeight="1"/>
    <row r="4472" ht="12" hidden="1" customHeight="1"/>
    <row r="4473" ht="12" hidden="1" customHeight="1"/>
    <row r="4474" ht="12" hidden="1" customHeight="1"/>
    <row r="4475" ht="12" hidden="1" customHeight="1"/>
    <row r="4476" ht="12" hidden="1" customHeight="1"/>
    <row r="4477" ht="12" hidden="1" customHeight="1"/>
    <row r="4478" ht="12" hidden="1" customHeight="1"/>
    <row r="4479" ht="12" hidden="1" customHeight="1"/>
    <row r="4480" ht="12" hidden="1" customHeight="1"/>
    <row r="4481" ht="12" hidden="1" customHeight="1"/>
    <row r="4482" ht="12" hidden="1" customHeight="1"/>
    <row r="4483" ht="12" hidden="1" customHeight="1"/>
    <row r="4484" ht="12" hidden="1" customHeight="1"/>
    <row r="4485" ht="12" hidden="1" customHeight="1"/>
    <row r="4486" ht="12" hidden="1" customHeight="1"/>
    <row r="4487" ht="12" hidden="1" customHeight="1"/>
    <row r="4488" ht="12" hidden="1" customHeight="1"/>
    <row r="4489" ht="12" hidden="1" customHeight="1"/>
    <row r="4490" ht="12" hidden="1" customHeight="1"/>
    <row r="4491" ht="12" hidden="1" customHeight="1"/>
    <row r="4492" ht="12" hidden="1" customHeight="1"/>
    <row r="4493" ht="12" hidden="1" customHeight="1"/>
    <row r="4494" ht="12" hidden="1" customHeight="1"/>
    <row r="4495" ht="12" hidden="1" customHeight="1"/>
    <row r="4496" ht="12" hidden="1" customHeight="1"/>
    <row r="4497" ht="12" hidden="1" customHeight="1"/>
    <row r="4498" ht="12" hidden="1" customHeight="1"/>
    <row r="4499" ht="12" hidden="1" customHeight="1"/>
    <row r="4500" ht="12" hidden="1" customHeight="1"/>
    <row r="4501" ht="12" hidden="1" customHeight="1"/>
    <row r="4502" ht="12" hidden="1" customHeight="1"/>
    <row r="4503" ht="12" hidden="1" customHeight="1"/>
    <row r="4504" ht="12" hidden="1" customHeight="1"/>
    <row r="4505" ht="12" hidden="1" customHeight="1"/>
    <row r="4506" ht="12" hidden="1" customHeight="1"/>
    <row r="4507" ht="12" hidden="1" customHeight="1"/>
    <row r="4508" ht="12" hidden="1" customHeight="1"/>
    <row r="4509" ht="12" hidden="1" customHeight="1"/>
    <row r="4510" ht="12" hidden="1" customHeight="1"/>
    <row r="4511" ht="12" hidden="1" customHeight="1"/>
    <row r="4512" ht="12" hidden="1" customHeight="1"/>
    <row r="4513" ht="12" hidden="1" customHeight="1"/>
    <row r="4514" ht="12" hidden="1" customHeight="1"/>
    <row r="4515" ht="12" hidden="1" customHeight="1"/>
    <row r="4516" ht="12" hidden="1" customHeight="1"/>
    <row r="4517" ht="12" hidden="1" customHeight="1"/>
    <row r="4518" ht="12" hidden="1" customHeight="1"/>
    <row r="4519" ht="12" hidden="1" customHeight="1"/>
    <row r="4520" ht="12" hidden="1" customHeight="1"/>
    <row r="4521" ht="12" hidden="1" customHeight="1"/>
    <row r="4522" ht="12" hidden="1" customHeight="1"/>
    <row r="4523" ht="12" hidden="1" customHeight="1"/>
    <row r="4524" ht="12" hidden="1" customHeight="1"/>
    <row r="4525" ht="12" hidden="1" customHeight="1"/>
    <row r="4526" ht="12" hidden="1" customHeight="1"/>
    <row r="4527" ht="12" hidden="1" customHeight="1"/>
    <row r="4528" ht="12" hidden="1" customHeight="1"/>
    <row r="4529" ht="12" hidden="1" customHeight="1"/>
    <row r="4530" ht="12" hidden="1" customHeight="1"/>
    <row r="4531" ht="12" hidden="1" customHeight="1"/>
    <row r="4532" ht="12" hidden="1" customHeight="1"/>
    <row r="4533" ht="12" hidden="1" customHeight="1"/>
    <row r="4534" ht="12" hidden="1" customHeight="1"/>
    <row r="4535" ht="12" hidden="1" customHeight="1"/>
    <row r="4536" ht="12" hidden="1" customHeight="1"/>
    <row r="4537" ht="12" hidden="1" customHeight="1"/>
    <row r="4538" ht="12" hidden="1" customHeight="1"/>
    <row r="4539" ht="12" hidden="1" customHeight="1"/>
    <row r="4540" ht="12" hidden="1" customHeight="1"/>
    <row r="4541" ht="12" hidden="1" customHeight="1"/>
    <row r="4542" ht="12" hidden="1" customHeight="1"/>
    <row r="4543" ht="12" hidden="1" customHeight="1"/>
    <row r="4544" ht="12" hidden="1" customHeight="1"/>
    <row r="4545" ht="12" hidden="1" customHeight="1"/>
    <row r="4546" ht="12" hidden="1" customHeight="1"/>
    <row r="4547" ht="12" hidden="1" customHeight="1"/>
    <row r="4548" ht="12" hidden="1" customHeight="1"/>
    <row r="4549" ht="12" hidden="1" customHeight="1"/>
    <row r="4550" ht="12" hidden="1" customHeight="1"/>
    <row r="4551" ht="12" hidden="1" customHeight="1"/>
    <row r="4552" ht="12" hidden="1" customHeight="1"/>
    <row r="4553" ht="12" hidden="1" customHeight="1"/>
    <row r="4554" ht="12" hidden="1" customHeight="1"/>
    <row r="4555" ht="12" hidden="1" customHeight="1"/>
    <row r="4556" ht="12" hidden="1" customHeight="1"/>
    <row r="4557" ht="12" hidden="1" customHeight="1"/>
    <row r="4558" ht="12" hidden="1" customHeight="1"/>
    <row r="4559" ht="12" hidden="1" customHeight="1"/>
    <row r="4560" ht="12" hidden="1" customHeight="1"/>
    <row r="4561" ht="12" hidden="1" customHeight="1"/>
    <row r="4562" ht="12" hidden="1" customHeight="1"/>
    <row r="4563" ht="12" hidden="1" customHeight="1"/>
    <row r="4564" ht="12" hidden="1" customHeight="1"/>
    <row r="4565" ht="12" hidden="1" customHeight="1"/>
    <row r="4566" ht="12" hidden="1" customHeight="1"/>
    <row r="4567" ht="12" hidden="1" customHeight="1"/>
    <row r="4568" ht="12" hidden="1" customHeight="1"/>
    <row r="4569" ht="12" hidden="1" customHeight="1"/>
    <row r="4570" ht="12" hidden="1" customHeight="1"/>
    <row r="4571" ht="12" hidden="1" customHeight="1"/>
    <row r="4572" ht="12" hidden="1" customHeight="1"/>
    <row r="4573" ht="12" hidden="1" customHeight="1"/>
    <row r="4574" ht="12" hidden="1" customHeight="1"/>
    <row r="4575" ht="12" hidden="1" customHeight="1"/>
    <row r="4576" ht="12" hidden="1" customHeight="1"/>
    <row r="4577" ht="12" hidden="1" customHeight="1"/>
    <row r="4578" ht="12" hidden="1" customHeight="1"/>
    <row r="4579" ht="12" hidden="1" customHeight="1"/>
    <row r="4580" ht="12" hidden="1" customHeight="1"/>
    <row r="4581" ht="12" hidden="1" customHeight="1"/>
    <row r="4582" ht="12" hidden="1" customHeight="1"/>
    <row r="4583" ht="12" hidden="1" customHeight="1"/>
    <row r="4584" ht="12" hidden="1" customHeight="1"/>
    <row r="4585" ht="12" hidden="1" customHeight="1"/>
    <row r="4586" ht="12" hidden="1" customHeight="1"/>
    <row r="4587" ht="12" hidden="1" customHeight="1"/>
    <row r="4588" ht="12" hidden="1" customHeight="1"/>
    <row r="4589" ht="12" hidden="1" customHeight="1"/>
    <row r="4590" ht="12" hidden="1" customHeight="1"/>
    <row r="4591" ht="12" hidden="1" customHeight="1"/>
    <row r="4592" ht="12" hidden="1" customHeight="1"/>
    <row r="4593" ht="12" hidden="1" customHeight="1"/>
    <row r="4594" ht="12" hidden="1" customHeight="1"/>
    <row r="4595" ht="12" hidden="1" customHeight="1"/>
    <row r="4596" ht="12" hidden="1" customHeight="1"/>
    <row r="4597" ht="12" hidden="1" customHeight="1"/>
    <row r="4598" ht="12" hidden="1" customHeight="1"/>
    <row r="4599" ht="12" hidden="1" customHeight="1"/>
    <row r="4600" ht="12" hidden="1" customHeight="1"/>
    <row r="4601" ht="12" hidden="1" customHeight="1"/>
    <row r="4602" ht="12" hidden="1" customHeight="1"/>
    <row r="4603" ht="12" hidden="1" customHeight="1"/>
    <row r="4604" ht="12" hidden="1" customHeight="1"/>
    <row r="4605" ht="12" hidden="1" customHeight="1"/>
    <row r="4606" ht="12" hidden="1" customHeight="1"/>
    <row r="4607" ht="12" hidden="1" customHeight="1"/>
    <row r="4608" ht="12" hidden="1" customHeight="1"/>
    <row r="4609" ht="12" hidden="1" customHeight="1"/>
    <row r="4610" ht="12" hidden="1" customHeight="1"/>
    <row r="4611" ht="12" hidden="1" customHeight="1"/>
    <row r="4612" ht="12" hidden="1" customHeight="1"/>
    <row r="4613" ht="12" hidden="1" customHeight="1"/>
    <row r="4614" ht="12" hidden="1" customHeight="1"/>
    <row r="4615" ht="12" hidden="1" customHeight="1"/>
    <row r="4616" ht="12" hidden="1" customHeight="1"/>
    <row r="4617" ht="12" hidden="1" customHeight="1"/>
    <row r="4618" ht="12" hidden="1" customHeight="1"/>
    <row r="4619" ht="12" hidden="1" customHeight="1"/>
    <row r="4620" ht="12" hidden="1" customHeight="1"/>
    <row r="4621" ht="12" hidden="1" customHeight="1"/>
    <row r="4622" ht="12" hidden="1" customHeight="1"/>
    <row r="4623" ht="12" hidden="1" customHeight="1"/>
    <row r="4624" ht="12" hidden="1" customHeight="1"/>
    <row r="4625" ht="12" hidden="1" customHeight="1"/>
    <row r="4626" ht="12" hidden="1" customHeight="1"/>
    <row r="4627" ht="12" hidden="1" customHeight="1"/>
    <row r="4628" ht="12" hidden="1" customHeight="1"/>
    <row r="4629" ht="12" hidden="1" customHeight="1"/>
    <row r="4630" ht="12" hidden="1" customHeight="1"/>
    <row r="4631" ht="12" hidden="1" customHeight="1"/>
    <row r="4632" ht="12" hidden="1" customHeight="1"/>
    <row r="4633" ht="12" hidden="1" customHeight="1"/>
    <row r="4634" ht="12" hidden="1" customHeight="1"/>
    <row r="4635" ht="12" hidden="1" customHeight="1"/>
    <row r="4636" ht="12" hidden="1" customHeight="1"/>
    <row r="4637" ht="12" hidden="1" customHeight="1"/>
    <row r="4638" ht="12" hidden="1" customHeight="1"/>
    <row r="4639" ht="12" hidden="1" customHeight="1"/>
    <row r="4640" ht="12" hidden="1" customHeight="1"/>
    <row r="4641" ht="12" hidden="1" customHeight="1"/>
    <row r="4642" ht="12" hidden="1" customHeight="1"/>
    <row r="4643" ht="12" hidden="1" customHeight="1"/>
    <row r="4644" ht="12" hidden="1" customHeight="1"/>
    <row r="4645" ht="12" hidden="1" customHeight="1"/>
    <row r="4646" ht="12" hidden="1" customHeight="1"/>
    <row r="4647" ht="12" hidden="1" customHeight="1"/>
    <row r="4648" ht="12" hidden="1" customHeight="1"/>
    <row r="4649" ht="12" hidden="1" customHeight="1"/>
    <row r="4650" ht="12" hidden="1" customHeight="1"/>
    <row r="4651" ht="12" hidden="1" customHeight="1"/>
    <row r="4652" ht="12" hidden="1" customHeight="1"/>
    <row r="4653" ht="12" hidden="1" customHeight="1"/>
    <row r="4654" ht="12" hidden="1" customHeight="1"/>
    <row r="4655" ht="12" hidden="1" customHeight="1"/>
    <row r="4656" ht="12" hidden="1" customHeight="1"/>
    <row r="4657" ht="12" hidden="1" customHeight="1"/>
    <row r="4658" ht="12" hidden="1" customHeight="1"/>
    <row r="4659" ht="12" hidden="1" customHeight="1"/>
    <row r="4660" ht="12" hidden="1" customHeight="1"/>
    <row r="4661" ht="12" hidden="1" customHeight="1"/>
    <row r="4662" ht="12" hidden="1" customHeight="1"/>
    <row r="4663" ht="12" hidden="1" customHeight="1"/>
    <row r="4664" ht="12" hidden="1" customHeight="1"/>
    <row r="4665" ht="12" hidden="1" customHeight="1"/>
    <row r="4666" ht="12" hidden="1" customHeight="1"/>
    <row r="4667" ht="12" hidden="1" customHeight="1"/>
    <row r="4668" ht="12" hidden="1" customHeight="1"/>
    <row r="4669" ht="12" hidden="1" customHeight="1"/>
    <row r="4670" ht="12" hidden="1" customHeight="1"/>
    <row r="4671" ht="12" hidden="1" customHeight="1"/>
    <row r="4672" ht="12" hidden="1" customHeight="1"/>
    <row r="4673" ht="12" hidden="1" customHeight="1"/>
    <row r="4674" ht="12" hidden="1" customHeight="1"/>
    <row r="4675" ht="12" hidden="1" customHeight="1"/>
    <row r="4676" ht="12" hidden="1" customHeight="1"/>
    <row r="4677" ht="12" hidden="1" customHeight="1"/>
    <row r="4678" ht="12" hidden="1" customHeight="1"/>
    <row r="4679" ht="12" hidden="1" customHeight="1"/>
    <row r="4680" ht="12" hidden="1" customHeight="1"/>
    <row r="4681" ht="12" hidden="1" customHeight="1"/>
    <row r="4682" ht="12" hidden="1" customHeight="1"/>
    <row r="4683" ht="12" hidden="1" customHeight="1"/>
    <row r="4684" ht="12" hidden="1" customHeight="1"/>
    <row r="4685" ht="12" hidden="1" customHeight="1"/>
    <row r="4686" ht="12" hidden="1" customHeight="1"/>
    <row r="4687" ht="12" hidden="1" customHeight="1"/>
    <row r="4688" ht="12" hidden="1" customHeight="1"/>
    <row r="4689" ht="12" hidden="1" customHeight="1"/>
    <row r="4690" ht="12" hidden="1" customHeight="1"/>
    <row r="4691" ht="12" hidden="1" customHeight="1"/>
    <row r="4692" ht="12" hidden="1" customHeight="1"/>
    <row r="4693" ht="12" hidden="1" customHeight="1"/>
    <row r="4694" ht="12" hidden="1" customHeight="1"/>
    <row r="4695" ht="12" hidden="1" customHeight="1"/>
    <row r="4696" ht="12" hidden="1" customHeight="1"/>
    <row r="4697" ht="12" hidden="1" customHeight="1"/>
    <row r="4698" ht="12" hidden="1" customHeight="1"/>
    <row r="4699" ht="12" hidden="1" customHeight="1"/>
    <row r="4700" ht="12" hidden="1" customHeight="1"/>
    <row r="4701" ht="12" hidden="1" customHeight="1"/>
    <row r="4702" ht="12" hidden="1" customHeight="1"/>
    <row r="4703" ht="12" hidden="1" customHeight="1"/>
    <row r="4704" ht="12" hidden="1" customHeight="1"/>
    <row r="4705" ht="12" hidden="1" customHeight="1"/>
    <row r="4706" ht="12" hidden="1" customHeight="1"/>
    <row r="4707" ht="12" hidden="1" customHeight="1"/>
    <row r="4708" ht="12" hidden="1" customHeight="1"/>
    <row r="4709" ht="12" hidden="1" customHeight="1"/>
    <row r="4710" ht="12" hidden="1" customHeight="1"/>
    <row r="4711" ht="12" hidden="1" customHeight="1"/>
    <row r="4712" ht="12" hidden="1" customHeight="1"/>
    <row r="4713" ht="12" hidden="1" customHeight="1"/>
    <row r="4714" ht="12" hidden="1" customHeight="1"/>
    <row r="4715" ht="12" hidden="1" customHeight="1"/>
    <row r="4716" ht="12" hidden="1" customHeight="1"/>
    <row r="4717" ht="12" hidden="1" customHeight="1"/>
    <row r="4718" ht="12" hidden="1" customHeight="1"/>
    <row r="4719" ht="12" hidden="1" customHeight="1"/>
    <row r="4720" ht="12" hidden="1" customHeight="1"/>
    <row r="4721" ht="12" hidden="1" customHeight="1"/>
    <row r="4722" ht="12" hidden="1" customHeight="1"/>
    <row r="4723" ht="12" hidden="1" customHeight="1"/>
    <row r="4724" ht="12" hidden="1" customHeight="1"/>
    <row r="4725" ht="12" hidden="1" customHeight="1"/>
    <row r="4726" ht="12" hidden="1" customHeight="1"/>
    <row r="4727" ht="12" hidden="1" customHeight="1"/>
    <row r="4728" ht="12" hidden="1" customHeight="1"/>
    <row r="4729" ht="12" hidden="1" customHeight="1"/>
    <row r="4730" ht="12" hidden="1" customHeight="1"/>
    <row r="4731" ht="12" hidden="1" customHeight="1"/>
    <row r="4732" ht="12" hidden="1" customHeight="1"/>
    <row r="4733" ht="12" hidden="1" customHeight="1"/>
    <row r="4734" ht="12" hidden="1" customHeight="1"/>
    <row r="4735" ht="12" hidden="1" customHeight="1"/>
    <row r="4736" ht="12" hidden="1" customHeight="1"/>
    <row r="4737" ht="12" hidden="1" customHeight="1"/>
    <row r="4738" ht="12" hidden="1" customHeight="1"/>
    <row r="4739" ht="12" hidden="1" customHeight="1"/>
    <row r="4740" ht="12" hidden="1" customHeight="1"/>
    <row r="4741" ht="12" hidden="1" customHeight="1"/>
    <row r="4742" ht="12" hidden="1" customHeight="1"/>
    <row r="4743" ht="12" hidden="1" customHeight="1"/>
    <row r="4744" ht="12" hidden="1" customHeight="1"/>
    <row r="4745" ht="12" hidden="1" customHeight="1"/>
    <row r="4746" ht="12" hidden="1" customHeight="1"/>
    <row r="4747" ht="12" hidden="1" customHeight="1"/>
    <row r="4748" ht="12" hidden="1" customHeight="1"/>
    <row r="4749" ht="12" hidden="1" customHeight="1"/>
    <row r="4750" ht="12" hidden="1" customHeight="1"/>
    <row r="4751" ht="12" hidden="1" customHeight="1"/>
    <row r="4752" ht="12" hidden="1" customHeight="1"/>
    <row r="4753" ht="12" hidden="1" customHeight="1"/>
    <row r="4754" ht="12" hidden="1" customHeight="1"/>
    <row r="4755" ht="12" hidden="1" customHeight="1"/>
    <row r="4756" ht="12" hidden="1" customHeight="1"/>
    <row r="4757" ht="12" hidden="1" customHeight="1"/>
    <row r="4758" ht="12" hidden="1" customHeight="1"/>
    <row r="4759" ht="12" hidden="1" customHeight="1"/>
    <row r="4760" ht="12" hidden="1" customHeight="1"/>
    <row r="4761" ht="12" hidden="1" customHeight="1"/>
    <row r="4762" ht="12" hidden="1" customHeight="1"/>
    <row r="4763" ht="12" hidden="1" customHeight="1"/>
    <row r="4764" ht="12" hidden="1" customHeight="1"/>
    <row r="4765" ht="12" hidden="1" customHeight="1"/>
    <row r="4766" ht="12" hidden="1" customHeight="1"/>
    <row r="4767" ht="12" hidden="1" customHeight="1"/>
    <row r="4768" ht="12" hidden="1" customHeight="1"/>
    <row r="4769" ht="12" hidden="1" customHeight="1"/>
    <row r="4770" ht="12" hidden="1" customHeight="1"/>
    <row r="4771" ht="12" hidden="1" customHeight="1"/>
    <row r="4772" ht="12" hidden="1" customHeight="1"/>
    <row r="4773" ht="12" hidden="1" customHeight="1"/>
    <row r="4774" ht="12" hidden="1" customHeight="1"/>
    <row r="4775" ht="12" hidden="1" customHeight="1"/>
    <row r="4776" ht="12" hidden="1" customHeight="1"/>
    <row r="4777" ht="12" hidden="1" customHeight="1"/>
    <row r="4778" ht="12" hidden="1" customHeight="1"/>
    <row r="4779" ht="12" hidden="1" customHeight="1"/>
    <row r="4780" ht="12" hidden="1" customHeight="1"/>
    <row r="4781" ht="12" hidden="1" customHeight="1"/>
    <row r="4782" ht="12" hidden="1" customHeight="1"/>
    <row r="4783" ht="12" hidden="1" customHeight="1"/>
    <row r="4784" ht="12" hidden="1" customHeight="1"/>
    <row r="4785" ht="12" hidden="1" customHeight="1"/>
    <row r="4786" ht="12" hidden="1" customHeight="1"/>
    <row r="4787" ht="12" hidden="1" customHeight="1"/>
    <row r="4788" ht="12" hidden="1" customHeight="1"/>
    <row r="4789" ht="12" hidden="1" customHeight="1"/>
    <row r="4790" ht="12" hidden="1" customHeight="1"/>
    <row r="4791" ht="12" hidden="1" customHeight="1"/>
    <row r="4792" ht="12" hidden="1" customHeight="1"/>
    <row r="4793" ht="12" hidden="1" customHeight="1"/>
    <row r="4794" ht="12" hidden="1" customHeight="1"/>
    <row r="4795" ht="12" hidden="1" customHeight="1"/>
    <row r="4796" ht="12" hidden="1" customHeight="1"/>
    <row r="4797" ht="12" hidden="1" customHeight="1"/>
    <row r="4798" ht="12" hidden="1" customHeight="1"/>
    <row r="4799" ht="12" hidden="1" customHeight="1"/>
    <row r="4800" ht="12" hidden="1" customHeight="1"/>
    <row r="4801" ht="12" hidden="1" customHeight="1"/>
    <row r="4802" ht="12" hidden="1" customHeight="1"/>
    <row r="4803" ht="12" hidden="1" customHeight="1"/>
    <row r="4804" ht="12" hidden="1" customHeight="1"/>
    <row r="4805" ht="12" hidden="1" customHeight="1"/>
    <row r="4806" ht="12" hidden="1" customHeight="1"/>
    <row r="4807" ht="12" hidden="1" customHeight="1"/>
    <row r="4808" ht="12" hidden="1" customHeight="1"/>
    <row r="4809" ht="12" hidden="1" customHeight="1"/>
    <row r="4810" ht="12" hidden="1" customHeight="1"/>
    <row r="4811" ht="12" hidden="1" customHeight="1"/>
    <row r="4812" ht="12" hidden="1" customHeight="1"/>
    <row r="4813" ht="12" hidden="1" customHeight="1"/>
    <row r="4814" ht="12" hidden="1" customHeight="1"/>
    <row r="4815" ht="12" hidden="1" customHeight="1"/>
    <row r="4816" ht="12" hidden="1" customHeight="1"/>
    <row r="4817" ht="12" hidden="1" customHeight="1"/>
    <row r="4818" ht="12" hidden="1" customHeight="1"/>
    <row r="4819" ht="12" hidden="1" customHeight="1"/>
    <row r="4820" ht="12" hidden="1" customHeight="1"/>
    <row r="4821" ht="12" hidden="1" customHeight="1"/>
    <row r="4822" ht="12" hidden="1" customHeight="1"/>
    <row r="4823" ht="12" hidden="1" customHeight="1"/>
    <row r="4824" ht="12" hidden="1" customHeight="1"/>
    <row r="4825" ht="12" hidden="1" customHeight="1"/>
    <row r="4826" ht="12" hidden="1" customHeight="1"/>
    <row r="4827" ht="12" hidden="1" customHeight="1"/>
    <row r="4828" ht="12" hidden="1" customHeight="1"/>
    <row r="4829" ht="12" hidden="1" customHeight="1"/>
    <row r="4830" ht="12" hidden="1" customHeight="1"/>
    <row r="4831" ht="12" hidden="1" customHeight="1"/>
    <row r="4832" ht="12" hidden="1" customHeight="1"/>
    <row r="4833" ht="12" hidden="1" customHeight="1"/>
    <row r="4834" ht="12" hidden="1" customHeight="1"/>
    <row r="4835" ht="12" hidden="1" customHeight="1"/>
    <row r="4836" ht="12" hidden="1" customHeight="1"/>
    <row r="4837" ht="12" hidden="1" customHeight="1"/>
    <row r="4838" ht="12" hidden="1" customHeight="1"/>
    <row r="4839" ht="12" hidden="1" customHeight="1"/>
    <row r="4840" ht="12" hidden="1" customHeight="1"/>
    <row r="4841" ht="12" hidden="1" customHeight="1"/>
    <row r="4842" ht="12" hidden="1" customHeight="1"/>
    <row r="4843" ht="12" hidden="1" customHeight="1"/>
    <row r="4844" ht="12" hidden="1" customHeight="1"/>
    <row r="4845" ht="12" hidden="1" customHeight="1"/>
    <row r="4846" ht="12" hidden="1" customHeight="1"/>
    <row r="4847" ht="12" hidden="1" customHeight="1"/>
    <row r="4848" ht="12" hidden="1" customHeight="1"/>
    <row r="4849" ht="12" hidden="1" customHeight="1"/>
    <row r="4850" ht="12" hidden="1" customHeight="1"/>
    <row r="4851" ht="12" hidden="1" customHeight="1"/>
    <row r="4852" ht="12" hidden="1" customHeight="1"/>
    <row r="4853" ht="12" hidden="1" customHeight="1"/>
    <row r="4854" ht="12" hidden="1" customHeight="1"/>
    <row r="4855" ht="12" hidden="1" customHeight="1"/>
    <row r="4856" ht="12" hidden="1" customHeight="1"/>
    <row r="4857" ht="12" hidden="1" customHeight="1"/>
    <row r="4858" ht="12" hidden="1" customHeight="1"/>
    <row r="4859" ht="12" hidden="1" customHeight="1"/>
    <row r="4860" ht="12" hidden="1" customHeight="1"/>
    <row r="4861" ht="12" hidden="1" customHeight="1"/>
    <row r="4862" ht="12" hidden="1" customHeight="1"/>
    <row r="4863" ht="12" hidden="1" customHeight="1"/>
    <row r="4864" ht="12" hidden="1" customHeight="1"/>
    <row r="4865" ht="12" hidden="1" customHeight="1"/>
    <row r="4866" ht="12" hidden="1" customHeight="1"/>
    <row r="4867" ht="12" hidden="1" customHeight="1"/>
    <row r="4868" ht="12" hidden="1" customHeight="1"/>
    <row r="4869" ht="12" hidden="1" customHeight="1"/>
    <row r="4870" ht="12" hidden="1" customHeight="1"/>
    <row r="4871" ht="12" hidden="1" customHeight="1"/>
    <row r="4872" ht="12" hidden="1" customHeight="1"/>
    <row r="4873" ht="12" hidden="1" customHeight="1"/>
    <row r="4874" ht="12" hidden="1" customHeight="1"/>
    <row r="4875" ht="12" hidden="1" customHeight="1"/>
    <row r="4876" ht="12" hidden="1" customHeight="1"/>
    <row r="4877" ht="12" hidden="1" customHeight="1"/>
    <row r="4878" ht="12" hidden="1" customHeight="1"/>
    <row r="4879" ht="12" hidden="1" customHeight="1"/>
    <row r="4880" ht="12" hidden="1" customHeight="1"/>
    <row r="4881" ht="12" hidden="1" customHeight="1"/>
    <row r="4882" ht="12" hidden="1" customHeight="1"/>
    <row r="4883" ht="12" hidden="1" customHeight="1"/>
    <row r="4884" ht="12" hidden="1" customHeight="1"/>
    <row r="4885" ht="12" hidden="1" customHeight="1"/>
    <row r="4886" ht="12" hidden="1" customHeight="1"/>
    <row r="4887" ht="12" hidden="1" customHeight="1"/>
    <row r="4888" ht="12" hidden="1" customHeight="1"/>
    <row r="4889" ht="12" hidden="1" customHeight="1"/>
    <row r="4890" ht="12" hidden="1" customHeight="1"/>
    <row r="4891" ht="12" hidden="1" customHeight="1"/>
    <row r="4892" ht="12" hidden="1" customHeight="1"/>
    <row r="4893" ht="12" hidden="1" customHeight="1"/>
    <row r="4894" ht="12" hidden="1" customHeight="1"/>
    <row r="4895" ht="12" hidden="1" customHeight="1"/>
    <row r="4896" ht="12" hidden="1" customHeight="1"/>
    <row r="4897" ht="12" hidden="1" customHeight="1"/>
    <row r="4898" ht="12" hidden="1" customHeight="1"/>
    <row r="4899" ht="12" hidden="1" customHeight="1"/>
    <row r="4900" ht="12" hidden="1" customHeight="1"/>
    <row r="4901" ht="12" hidden="1" customHeight="1"/>
    <row r="4902" ht="12" hidden="1" customHeight="1"/>
    <row r="4903" ht="12" hidden="1" customHeight="1"/>
    <row r="4904" ht="12" hidden="1" customHeight="1"/>
    <row r="4905" ht="12" hidden="1" customHeight="1"/>
    <row r="4906" ht="12" hidden="1" customHeight="1"/>
    <row r="4907" ht="12" hidden="1" customHeight="1"/>
    <row r="4908" ht="12" hidden="1" customHeight="1"/>
    <row r="4909" ht="12" hidden="1" customHeight="1"/>
    <row r="4910" ht="12" hidden="1" customHeight="1"/>
    <row r="4911" ht="12" hidden="1" customHeight="1"/>
    <row r="4912" ht="12" hidden="1" customHeight="1"/>
    <row r="4913" ht="12" hidden="1" customHeight="1"/>
    <row r="4914" ht="12" hidden="1" customHeight="1"/>
    <row r="4915" ht="12" hidden="1" customHeight="1"/>
    <row r="4916" ht="12" hidden="1" customHeight="1"/>
    <row r="4917" ht="12" hidden="1" customHeight="1"/>
    <row r="4918" ht="12" hidden="1" customHeight="1"/>
    <row r="4919" ht="12" hidden="1" customHeight="1"/>
    <row r="4920" ht="12" hidden="1" customHeight="1"/>
    <row r="4921" ht="12" hidden="1" customHeight="1"/>
    <row r="4922" ht="12" hidden="1" customHeight="1"/>
    <row r="4923" ht="12" hidden="1" customHeight="1"/>
    <row r="4924" ht="12" hidden="1" customHeight="1"/>
    <row r="4925" ht="12" hidden="1" customHeight="1"/>
    <row r="4926" ht="12" hidden="1" customHeight="1"/>
    <row r="4927" ht="12" hidden="1" customHeight="1"/>
    <row r="4928" ht="12" hidden="1" customHeight="1"/>
    <row r="4929" ht="12" hidden="1" customHeight="1"/>
    <row r="4930" ht="12" hidden="1" customHeight="1"/>
    <row r="4931" ht="12" hidden="1" customHeight="1"/>
    <row r="4932" ht="12" hidden="1" customHeight="1"/>
    <row r="4933" ht="12" hidden="1" customHeight="1"/>
    <row r="4934" ht="12" hidden="1" customHeight="1"/>
    <row r="4935" ht="12" hidden="1" customHeight="1"/>
    <row r="4936" ht="12" hidden="1" customHeight="1"/>
    <row r="4937" ht="12" hidden="1" customHeight="1"/>
    <row r="4938" ht="12" hidden="1" customHeight="1"/>
    <row r="4939" ht="12" hidden="1" customHeight="1"/>
    <row r="4940" ht="12" hidden="1" customHeight="1"/>
    <row r="4941" ht="12" hidden="1" customHeight="1"/>
    <row r="4942" ht="12" hidden="1" customHeight="1"/>
    <row r="4943" ht="12" hidden="1" customHeight="1"/>
    <row r="4944" ht="12" hidden="1" customHeight="1"/>
    <row r="4945" ht="12" hidden="1" customHeight="1"/>
    <row r="4946" ht="12" hidden="1" customHeight="1"/>
    <row r="4947" ht="12" hidden="1" customHeight="1"/>
    <row r="4948" ht="12" hidden="1" customHeight="1"/>
    <row r="4949" ht="12" hidden="1" customHeight="1"/>
    <row r="4950" ht="12" hidden="1" customHeight="1"/>
    <row r="4951" ht="12" hidden="1" customHeight="1"/>
    <row r="4952" ht="12" hidden="1" customHeight="1"/>
    <row r="4953" ht="12" hidden="1" customHeight="1"/>
    <row r="4954" ht="12" hidden="1" customHeight="1"/>
    <row r="4955" ht="12" hidden="1" customHeight="1"/>
    <row r="4956" ht="12" hidden="1" customHeight="1"/>
    <row r="4957" ht="12" hidden="1" customHeight="1"/>
    <row r="4958" ht="12" hidden="1" customHeight="1"/>
    <row r="4959" ht="12" hidden="1" customHeight="1"/>
    <row r="4960" ht="12" hidden="1" customHeight="1"/>
    <row r="4961" ht="12" hidden="1" customHeight="1"/>
    <row r="4962" ht="12" hidden="1" customHeight="1"/>
    <row r="4963" ht="12" hidden="1" customHeight="1"/>
    <row r="4964" ht="12" hidden="1" customHeight="1"/>
    <row r="4965" ht="12" hidden="1" customHeight="1"/>
    <row r="4966" ht="12" hidden="1" customHeight="1"/>
    <row r="4967" ht="12" hidden="1" customHeight="1"/>
    <row r="4968" ht="12" hidden="1" customHeight="1"/>
    <row r="4969" ht="12" hidden="1" customHeight="1"/>
    <row r="4970" ht="12" hidden="1" customHeight="1"/>
    <row r="4971" ht="12" hidden="1" customHeight="1"/>
    <row r="4972" ht="12" hidden="1" customHeight="1"/>
    <row r="4973" ht="12" hidden="1" customHeight="1"/>
    <row r="4974" ht="12" hidden="1" customHeight="1"/>
    <row r="4975" ht="12" hidden="1" customHeight="1"/>
    <row r="4976" ht="12" hidden="1" customHeight="1"/>
    <row r="4977" ht="12" hidden="1" customHeight="1"/>
    <row r="4978" ht="12" hidden="1" customHeight="1"/>
    <row r="4979" ht="12" hidden="1" customHeight="1"/>
    <row r="4980" ht="12" hidden="1" customHeight="1"/>
    <row r="4981" ht="12" hidden="1" customHeight="1"/>
    <row r="4982" ht="12" hidden="1" customHeight="1"/>
    <row r="4983" ht="12" hidden="1" customHeight="1"/>
    <row r="4984" ht="12" hidden="1" customHeight="1"/>
    <row r="4985" ht="12" hidden="1" customHeight="1"/>
    <row r="4986" ht="12" hidden="1" customHeight="1"/>
    <row r="4987" ht="12" hidden="1" customHeight="1"/>
    <row r="4988" ht="12" hidden="1" customHeight="1"/>
    <row r="4989" ht="12" hidden="1" customHeight="1"/>
    <row r="4990" ht="12" hidden="1" customHeight="1"/>
    <row r="4991" ht="12" hidden="1" customHeight="1"/>
    <row r="4992" ht="12" hidden="1" customHeight="1"/>
    <row r="4993" ht="12" hidden="1" customHeight="1"/>
    <row r="4994" ht="12" hidden="1" customHeight="1"/>
    <row r="4995" ht="12" hidden="1" customHeight="1"/>
    <row r="4996" ht="12" hidden="1" customHeight="1"/>
    <row r="4997" ht="12" hidden="1" customHeight="1"/>
    <row r="4998" ht="12" hidden="1" customHeight="1"/>
    <row r="4999" ht="12" hidden="1" customHeight="1"/>
    <row r="5000" ht="12" hidden="1" customHeight="1"/>
    <row r="5001" ht="12" hidden="1" customHeight="1"/>
    <row r="5002" ht="12" hidden="1" customHeight="1"/>
    <row r="5003" ht="12" hidden="1" customHeight="1"/>
    <row r="5004" ht="12" hidden="1" customHeight="1"/>
    <row r="5005" ht="12" hidden="1" customHeight="1"/>
    <row r="5006" ht="12" hidden="1" customHeight="1"/>
    <row r="5007" ht="12" hidden="1" customHeight="1"/>
    <row r="5008" ht="12" hidden="1" customHeight="1"/>
    <row r="5009" ht="12" hidden="1" customHeight="1"/>
    <row r="5010" ht="12" hidden="1" customHeight="1"/>
    <row r="5011" ht="12" hidden="1" customHeight="1"/>
    <row r="5012" ht="12" hidden="1" customHeight="1"/>
    <row r="5013" ht="12" hidden="1" customHeight="1"/>
    <row r="5014" ht="12" hidden="1" customHeight="1"/>
    <row r="5015" ht="12" hidden="1" customHeight="1"/>
    <row r="5016" ht="12" hidden="1" customHeight="1"/>
    <row r="5017" ht="12" hidden="1" customHeight="1"/>
    <row r="5018" ht="12" hidden="1" customHeight="1"/>
    <row r="5019" ht="12" hidden="1" customHeight="1"/>
    <row r="5020" ht="12" hidden="1" customHeight="1"/>
    <row r="5021" ht="12" hidden="1" customHeight="1"/>
    <row r="5022" ht="12" hidden="1" customHeight="1"/>
    <row r="5023" ht="12" hidden="1" customHeight="1"/>
    <row r="5024" ht="12" hidden="1" customHeight="1"/>
    <row r="5025" ht="12" hidden="1" customHeight="1"/>
    <row r="5026" ht="12" hidden="1" customHeight="1"/>
    <row r="5027" ht="12" hidden="1" customHeight="1"/>
    <row r="5028" ht="12" hidden="1" customHeight="1"/>
    <row r="5029" ht="12" hidden="1" customHeight="1"/>
    <row r="5030" ht="12" hidden="1" customHeight="1"/>
    <row r="5031" ht="12" hidden="1" customHeight="1"/>
    <row r="5032" ht="12" hidden="1" customHeight="1"/>
    <row r="5033" ht="12" hidden="1" customHeight="1"/>
    <row r="5034" ht="12" hidden="1" customHeight="1"/>
    <row r="5035" ht="12" hidden="1" customHeight="1"/>
    <row r="5036" ht="12" hidden="1" customHeight="1"/>
    <row r="5037" ht="12" hidden="1" customHeight="1"/>
    <row r="5038" ht="12" hidden="1" customHeight="1"/>
    <row r="5039" ht="12" hidden="1" customHeight="1"/>
    <row r="5040" ht="12" hidden="1" customHeight="1"/>
    <row r="5041" ht="12" hidden="1" customHeight="1"/>
    <row r="5042" ht="12" hidden="1" customHeight="1"/>
    <row r="5043" ht="12" hidden="1" customHeight="1"/>
    <row r="5044" ht="12" hidden="1" customHeight="1"/>
    <row r="5045" ht="12" hidden="1" customHeight="1"/>
    <row r="5046" ht="12" hidden="1" customHeight="1"/>
    <row r="5047" ht="12" hidden="1" customHeight="1"/>
    <row r="5048" ht="12" hidden="1" customHeight="1"/>
    <row r="5049" ht="12" hidden="1" customHeight="1"/>
    <row r="5050" ht="12" hidden="1" customHeight="1"/>
    <row r="5051" ht="12" hidden="1" customHeight="1"/>
    <row r="5052" ht="12" hidden="1" customHeight="1"/>
    <row r="5053" ht="12" hidden="1" customHeight="1"/>
    <row r="5054" ht="12" hidden="1" customHeight="1"/>
    <row r="5055" ht="12" hidden="1" customHeight="1"/>
    <row r="5056" ht="12" hidden="1" customHeight="1"/>
    <row r="5057" ht="12" hidden="1" customHeight="1"/>
    <row r="5058" ht="12" hidden="1" customHeight="1"/>
    <row r="5059" ht="12" hidden="1" customHeight="1"/>
    <row r="5060" ht="12" hidden="1" customHeight="1"/>
    <row r="5061" ht="12" hidden="1" customHeight="1"/>
    <row r="5062" ht="12" hidden="1" customHeight="1"/>
    <row r="5063" ht="12" hidden="1" customHeight="1"/>
    <row r="5064" ht="12" hidden="1" customHeight="1"/>
    <row r="5065" ht="12" hidden="1" customHeight="1"/>
    <row r="5066" ht="12" hidden="1" customHeight="1"/>
    <row r="5067" ht="12" hidden="1" customHeight="1"/>
    <row r="5068" ht="12" hidden="1" customHeight="1"/>
    <row r="5069" ht="12" hidden="1" customHeight="1"/>
    <row r="5070" ht="12" hidden="1" customHeight="1"/>
    <row r="5071" ht="12" hidden="1" customHeight="1"/>
    <row r="5072" ht="12" hidden="1" customHeight="1"/>
    <row r="5073" ht="12" hidden="1" customHeight="1"/>
    <row r="5074" ht="12" hidden="1" customHeight="1"/>
    <row r="5075" ht="12" hidden="1" customHeight="1"/>
    <row r="5076" ht="12" hidden="1" customHeight="1"/>
    <row r="5077" ht="12" hidden="1" customHeight="1"/>
    <row r="5078" ht="12" hidden="1" customHeight="1"/>
    <row r="5079" ht="12" hidden="1" customHeight="1"/>
    <row r="5080" ht="12" hidden="1" customHeight="1"/>
    <row r="5081" ht="12" hidden="1" customHeight="1"/>
    <row r="5082" ht="12" hidden="1" customHeight="1"/>
    <row r="5083" ht="12" hidden="1" customHeight="1"/>
    <row r="5084" ht="12" hidden="1" customHeight="1"/>
    <row r="5085" ht="12" hidden="1" customHeight="1"/>
    <row r="5086" ht="12" hidden="1" customHeight="1"/>
    <row r="5087" ht="12" hidden="1" customHeight="1"/>
    <row r="5088" ht="12" hidden="1" customHeight="1"/>
    <row r="5089" ht="12" hidden="1" customHeight="1"/>
    <row r="5090" ht="12" hidden="1" customHeight="1"/>
    <row r="5091" ht="12" hidden="1" customHeight="1"/>
    <row r="5092" ht="12" hidden="1" customHeight="1"/>
    <row r="5093" ht="12" hidden="1" customHeight="1"/>
    <row r="5094" ht="12" hidden="1" customHeight="1"/>
    <row r="5095" ht="12" hidden="1" customHeight="1"/>
    <row r="5096" ht="12" hidden="1" customHeight="1"/>
    <row r="5097" ht="12" hidden="1" customHeight="1"/>
    <row r="5098" ht="12" hidden="1" customHeight="1"/>
    <row r="5099" ht="12" hidden="1" customHeight="1"/>
    <row r="5100" ht="12" hidden="1" customHeight="1"/>
    <row r="5101" ht="12" hidden="1" customHeight="1"/>
    <row r="5102" ht="12" hidden="1" customHeight="1"/>
    <row r="5103" ht="12" hidden="1" customHeight="1"/>
    <row r="5104" ht="12" hidden="1" customHeight="1"/>
    <row r="5105" ht="12" hidden="1" customHeight="1"/>
    <row r="5106" ht="12" hidden="1" customHeight="1"/>
    <row r="5107" ht="12" hidden="1" customHeight="1"/>
    <row r="5108" ht="12" hidden="1" customHeight="1"/>
    <row r="5109" ht="12" hidden="1" customHeight="1"/>
    <row r="5110" ht="12" hidden="1" customHeight="1"/>
    <row r="5111" ht="12" hidden="1" customHeight="1"/>
    <row r="5112" ht="12" hidden="1" customHeight="1"/>
    <row r="5113" ht="12" hidden="1" customHeight="1"/>
    <row r="5114" ht="12" hidden="1" customHeight="1"/>
    <row r="5115" ht="12" hidden="1" customHeight="1"/>
    <row r="5116" ht="12" hidden="1" customHeight="1"/>
    <row r="5117" ht="12" hidden="1" customHeight="1"/>
    <row r="5118" ht="12" hidden="1" customHeight="1"/>
    <row r="5119" ht="12" hidden="1" customHeight="1"/>
    <row r="5120" ht="12" hidden="1" customHeight="1"/>
    <row r="5121" ht="12" hidden="1" customHeight="1"/>
    <row r="5122" ht="12" hidden="1" customHeight="1"/>
    <row r="5123" ht="12" hidden="1" customHeight="1"/>
    <row r="5124" ht="12" hidden="1" customHeight="1"/>
    <row r="5125" ht="12" hidden="1" customHeight="1"/>
    <row r="5126" ht="12" hidden="1" customHeight="1"/>
    <row r="5127" ht="12" hidden="1" customHeight="1"/>
    <row r="5128" ht="12" hidden="1" customHeight="1"/>
    <row r="5129" ht="12" hidden="1" customHeight="1"/>
    <row r="5130" ht="12" hidden="1" customHeight="1"/>
    <row r="5131" ht="12" hidden="1" customHeight="1"/>
    <row r="5132" ht="12" hidden="1" customHeight="1"/>
    <row r="5133" ht="12" hidden="1" customHeight="1"/>
    <row r="5134" ht="12" hidden="1" customHeight="1"/>
    <row r="5135" ht="12" hidden="1" customHeight="1"/>
    <row r="5136" ht="12" hidden="1" customHeight="1"/>
    <row r="5137" ht="12" hidden="1" customHeight="1"/>
    <row r="5138" ht="12" hidden="1" customHeight="1"/>
    <row r="5139" ht="12" hidden="1" customHeight="1"/>
    <row r="5140" ht="12" hidden="1" customHeight="1"/>
    <row r="5141" ht="12" hidden="1" customHeight="1"/>
    <row r="5142" ht="12" hidden="1" customHeight="1"/>
    <row r="5143" ht="12" hidden="1" customHeight="1"/>
    <row r="5144" ht="12" hidden="1" customHeight="1"/>
    <row r="5145" ht="12" hidden="1" customHeight="1"/>
    <row r="5146" ht="12" hidden="1" customHeight="1"/>
    <row r="5147" ht="12" hidden="1" customHeight="1"/>
    <row r="5148" ht="12" hidden="1" customHeight="1"/>
    <row r="5149" ht="12" hidden="1" customHeight="1"/>
    <row r="5150" ht="12" hidden="1" customHeight="1"/>
    <row r="5151" ht="12" hidden="1" customHeight="1"/>
    <row r="5152" ht="12" hidden="1" customHeight="1"/>
    <row r="5153" ht="12" hidden="1" customHeight="1"/>
    <row r="5154" ht="12" hidden="1" customHeight="1"/>
    <row r="5155" ht="12" hidden="1" customHeight="1"/>
    <row r="5156" ht="12" hidden="1" customHeight="1"/>
    <row r="5157" ht="12" hidden="1" customHeight="1"/>
    <row r="5158" ht="12" hidden="1" customHeight="1"/>
    <row r="5159" ht="12" hidden="1" customHeight="1"/>
    <row r="5160" ht="12" hidden="1" customHeight="1"/>
    <row r="5161" ht="12" hidden="1" customHeight="1"/>
    <row r="5162" ht="12" hidden="1" customHeight="1"/>
    <row r="5163" ht="12" hidden="1" customHeight="1"/>
    <row r="5164" ht="12" hidden="1" customHeight="1"/>
    <row r="5165" ht="12" hidden="1" customHeight="1"/>
    <row r="5166" ht="12" hidden="1" customHeight="1"/>
    <row r="5167" ht="12" hidden="1" customHeight="1"/>
    <row r="5168" ht="12" hidden="1" customHeight="1"/>
    <row r="5169" ht="12" hidden="1" customHeight="1"/>
    <row r="5170" ht="12" hidden="1" customHeight="1"/>
    <row r="5171" ht="12" hidden="1" customHeight="1"/>
    <row r="5172" ht="12" hidden="1" customHeight="1"/>
    <row r="5173" ht="12" hidden="1" customHeight="1"/>
    <row r="5174" ht="12" hidden="1" customHeight="1"/>
    <row r="5175" ht="12" hidden="1" customHeight="1"/>
    <row r="5176" ht="12" hidden="1" customHeight="1"/>
    <row r="5177" ht="12" hidden="1" customHeight="1"/>
    <row r="5178" ht="12" hidden="1" customHeight="1"/>
    <row r="5179" ht="12" hidden="1" customHeight="1"/>
    <row r="5180" ht="12" hidden="1" customHeight="1"/>
    <row r="5181" ht="12" hidden="1" customHeight="1"/>
    <row r="5182" ht="12" hidden="1" customHeight="1"/>
    <row r="5183" ht="12" hidden="1" customHeight="1"/>
    <row r="5184" ht="12" hidden="1" customHeight="1"/>
    <row r="5185" ht="12" hidden="1" customHeight="1"/>
    <row r="5186" ht="12" hidden="1" customHeight="1"/>
    <row r="5187" ht="12" hidden="1" customHeight="1"/>
    <row r="5188" ht="12" hidden="1" customHeight="1"/>
    <row r="5189" ht="12" hidden="1" customHeight="1"/>
    <row r="5190" ht="12" hidden="1" customHeight="1"/>
    <row r="5191" ht="12" hidden="1" customHeight="1"/>
    <row r="5192" ht="12" hidden="1" customHeight="1"/>
    <row r="5193" ht="12" hidden="1" customHeight="1"/>
    <row r="5194" ht="12" hidden="1" customHeight="1"/>
    <row r="5195" ht="12" hidden="1" customHeight="1"/>
    <row r="5196" ht="12" hidden="1" customHeight="1"/>
    <row r="5197" ht="12" hidden="1" customHeight="1"/>
    <row r="5198" ht="12" hidden="1" customHeight="1"/>
    <row r="5199" ht="12" hidden="1" customHeight="1"/>
    <row r="5200" ht="12" hidden="1" customHeight="1"/>
    <row r="5201" ht="12" hidden="1" customHeight="1"/>
    <row r="5202" ht="12" hidden="1" customHeight="1"/>
    <row r="5203" ht="12" hidden="1" customHeight="1"/>
    <row r="5204" ht="12" hidden="1" customHeight="1"/>
    <row r="5205" ht="12" hidden="1" customHeight="1"/>
    <row r="5206" ht="12" hidden="1" customHeight="1"/>
    <row r="5207" ht="12" hidden="1" customHeight="1"/>
    <row r="5208" ht="12" hidden="1" customHeight="1"/>
    <row r="5209" ht="12" hidden="1" customHeight="1"/>
    <row r="5210" ht="12" hidden="1" customHeight="1"/>
    <row r="5211" ht="12" hidden="1" customHeight="1"/>
    <row r="5212" ht="12" hidden="1" customHeight="1"/>
    <row r="5213" ht="12" hidden="1" customHeight="1"/>
    <row r="5214" ht="12" hidden="1" customHeight="1"/>
    <row r="5215" ht="12" hidden="1" customHeight="1"/>
    <row r="5216" ht="12" hidden="1" customHeight="1"/>
    <row r="5217" ht="12" hidden="1" customHeight="1"/>
    <row r="5218" ht="12" hidden="1" customHeight="1"/>
    <row r="5219" ht="12" hidden="1" customHeight="1"/>
    <row r="5220" ht="12" hidden="1" customHeight="1"/>
    <row r="5221" ht="12" hidden="1" customHeight="1"/>
    <row r="5222" ht="12" hidden="1" customHeight="1"/>
    <row r="5223" ht="12" hidden="1" customHeight="1"/>
    <row r="5224" ht="12" hidden="1" customHeight="1"/>
    <row r="5225" ht="12" hidden="1" customHeight="1"/>
    <row r="5226" ht="12" hidden="1" customHeight="1"/>
    <row r="5227" ht="12" hidden="1" customHeight="1"/>
    <row r="5228" ht="12" hidden="1" customHeight="1"/>
    <row r="5229" ht="12" hidden="1" customHeight="1"/>
    <row r="5230" ht="12" hidden="1" customHeight="1"/>
    <row r="5231" ht="12" hidden="1" customHeight="1"/>
    <row r="5232" ht="12" hidden="1" customHeight="1"/>
    <row r="5233" ht="12" hidden="1" customHeight="1"/>
    <row r="5234" ht="12" hidden="1" customHeight="1"/>
    <row r="5235" ht="12" hidden="1" customHeight="1"/>
    <row r="5236" ht="12" hidden="1" customHeight="1"/>
    <row r="5237" ht="12" hidden="1" customHeight="1"/>
    <row r="5238" ht="12" hidden="1" customHeight="1"/>
    <row r="5239" ht="12" hidden="1" customHeight="1"/>
    <row r="5240" ht="12" hidden="1" customHeight="1"/>
    <row r="5241" ht="12" hidden="1" customHeight="1"/>
    <row r="5242" ht="12" hidden="1" customHeight="1"/>
    <row r="5243" ht="12" hidden="1" customHeight="1"/>
    <row r="5244" ht="12" hidden="1" customHeight="1"/>
    <row r="5245" ht="12" hidden="1" customHeight="1"/>
    <row r="5246" ht="12" hidden="1" customHeight="1"/>
    <row r="5247" ht="12" hidden="1" customHeight="1"/>
    <row r="5248" ht="12" hidden="1" customHeight="1"/>
    <row r="5249" ht="12" hidden="1" customHeight="1"/>
    <row r="5250" ht="12" hidden="1" customHeight="1"/>
    <row r="5251" ht="12" hidden="1" customHeight="1"/>
    <row r="5252" ht="12" hidden="1" customHeight="1"/>
    <row r="5253" ht="12" hidden="1" customHeight="1"/>
    <row r="5254" ht="12" hidden="1" customHeight="1"/>
    <row r="5255" ht="12" hidden="1" customHeight="1"/>
    <row r="5256" ht="12" hidden="1" customHeight="1"/>
    <row r="5257" ht="12" hidden="1" customHeight="1"/>
    <row r="5258" ht="12" hidden="1" customHeight="1"/>
    <row r="5259" ht="12" hidden="1" customHeight="1"/>
    <row r="5260" ht="12" hidden="1" customHeight="1"/>
    <row r="5261" ht="12" hidden="1" customHeight="1"/>
    <row r="5262" ht="12" hidden="1" customHeight="1"/>
    <row r="5263" ht="12" hidden="1" customHeight="1"/>
    <row r="5264" ht="12" hidden="1" customHeight="1"/>
    <row r="5265" ht="12" hidden="1" customHeight="1"/>
    <row r="5266" ht="12" hidden="1" customHeight="1"/>
    <row r="5267" ht="12" hidden="1" customHeight="1"/>
    <row r="5268" ht="12" hidden="1" customHeight="1"/>
    <row r="5269" ht="12" hidden="1" customHeight="1"/>
    <row r="5270" ht="12" hidden="1" customHeight="1"/>
    <row r="5271" ht="12" hidden="1" customHeight="1"/>
    <row r="5272" ht="12" hidden="1" customHeight="1"/>
    <row r="5273" ht="12" hidden="1" customHeight="1"/>
    <row r="5274" ht="12" hidden="1" customHeight="1"/>
    <row r="5275" ht="12" hidden="1" customHeight="1"/>
    <row r="5276" ht="12" hidden="1" customHeight="1"/>
    <row r="5277" ht="12" hidden="1" customHeight="1"/>
    <row r="5278" ht="12" hidden="1" customHeight="1"/>
    <row r="5279" ht="12" hidden="1" customHeight="1"/>
    <row r="5280" ht="12" hidden="1" customHeight="1"/>
    <row r="5281" ht="12" hidden="1" customHeight="1"/>
    <row r="5282" ht="12" hidden="1" customHeight="1"/>
    <row r="5283" ht="12" hidden="1" customHeight="1"/>
    <row r="5284" ht="12" hidden="1" customHeight="1"/>
    <row r="5285" ht="12" hidden="1" customHeight="1"/>
    <row r="5286" ht="12" hidden="1" customHeight="1"/>
    <row r="5287" ht="12" hidden="1" customHeight="1"/>
    <row r="5288" ht="12" hidden="1" customHeight="1"/>
    <row r="5289" ht="12" hidden="1" customHeight="1"/>
    <row r="5290" ht="12" hidden="1" customHeight="1"/>
    <row r="5291" ht="12" hidden="1" customHeight="1"/>
    <row r="5292" ht="12" hidden="1" customHeight="1"/>
    <row r="5293" ht="12" hidden="1" customHeight="1"/>
    <row r="5294" ht="12" hidden="1" customHeight="1"/>
    <row r="5295" ht="12" hidden="1" customHeight="1"/>
    <row r="5296" ht="12" hidden="1" customHeight="1"/>
    <row r="5297" ht="12" hidden="1" customHeight="1"/>
    <row r="5298" ht="12" hidden="1" customHeight="1"/>
    <row r="5299" ht="12" hidden="1" customHeight="1"/>
    <row r="5300" ht="12" hidden="1" customHeight="1"/>
    <row r="5301" ht="12" hidden="1" customHeight="1"/>
    <row r="5302" ht="12" hidden="1" customHeight="1"/>
    <row r="5303" ht="12" hidden="1" customHeight="1"/>
    <row r="5304" ht="12" hidden="1" customHeight="1"/>
    <row r="5305" ht="12" hidden="1" customHeight="1"/>
    <row r="5306" ht="12" hidden="1" customHeight="1"/>
    <row r="5307" ht="12" hidden="1" customHeight="1"/>
    <row r="5308" ht="12" hidden="1" customHeight="1"/>
    <row r="5309" ht="12" hidden="1" customHeight="1"/>
    <row r="5310" ht="12" hidden="1" customHeight="1"/>
    <row r="5311" ht="12" hidden="1" customHeight="1"/>
    <row r="5312" ht="12" hidden="1" customHeight="1"/>
    <row r="5313" ht="12" hidden="1" customHeight="1"/>
    <row r="5314" ht="12" hidden="1" customHeight="1"/>
    <row r="5315" ht="12" hidden="1" customHeight="1"/>
    <row r="5316" ht="12" hidden="1" customHeight="1"/>
    <row r="5317" ht="12" hidden="1" customHeight="1"/>
    <row r="5318" ht="12" hidden="1" customHeight="1"/>
    <row r="5319" ht="12" hidden="1" customHeight="1"/>
    <row r="5320" ht="12" hidden="1" customHeight="1"/>
    <row r="5321" ht="12" hidden="1" customHeight="1"/>
    <row r="5322" ht="12" hidden="1" customHeight="1"/>
    <row r="5323" ht="12" hidden="1" customHeight="1"/>
    <row r="5324" ht="12" hidden="1" customHeight="1"/>
    <row r="5325" ht="12" hidden="1" customHeight="1"/>
    <row r="5326" ht="12" hidden="1" customHeight="1"/>
    <row r="5327" ht="12" hidden="1" customHeight="1"/>
    <row r="5328" ht="12" hidden="1" customHeight="1"/>
    <row r="5329" ht="12" hidden="1" customHeight="1"/>
    <row r="5330" ht="12" hidden="1" customHeight="1"/>
    <row r="5331" ht="12" hidden="1" customHeight="1"/>
    <row r="5332" ht="12" hidden="1" customHeight="1"/>
    <row r="5333" ht="12" hidden="1" customHeight="1"/>
    <row r="5334" ht="12" hidden="1" customHeight="1"/>
    <row r="5335" ht="12" hidden="1" customHeight="1"/>
    <row r="5336" ht="12" hidden="1" customHeight="1"/>
    <row r="5337" ht="12" hidden="1" customHeight="1"/>
    <row r="5338" ht="12" hidden="1" customHeight="1"/>
    <row r="5339" ht="12" hidden="1" customHeight="1"/>
    <row r="5340" ht="12" hidden="1" customHeight="1"/>
    <row r="5341" ht="12" hidden="1" customHeight="1"/>
    <row r="5342" ht="12" hidden="1" customHeight="1"/>
    <row r="5343" ht="12" hidden="1" customHeight="1"/>
    <row r="5344" ht="12" hidden="1" customHeight="1"/>
    <row r="5345" ht="12" hidden="1" customHeight="1"/>
    <row r="5346" ht="12" hidden="1" customHeight="1"/>
    <row r="5347" ht="12" hidden="1" customHeight="1"/>
    <row r="5348" ht="12" hidden="1" customHeight="1"/>
    <row r="5349" ht="12" hidden="1" customHeight="1"/>
    <row r="5350" ht="12" hidden="1" customHeight="1"/>
    <row r="5351" ht="12" hidden="1" customHeight="1"/>
    <row r="5352" ht="12" hidden="1" customHeight="1"/>
    <row r="5353" ht="12" hidden="1" customHeight="1"/>
    <row r="5354" ht="12" hidden="1" customHeight="1"/>
    <row r="5355" ht="12" hidden="1" customHeight="1"/>
    <row r="5356" ht="12" hidden="1" customHeight="1"/>
    <row r="5357" ht="12" hidden="1" customHeight="1"/>
    <row r="5358" ht="12" hidden="1" customHeight="1"/>
    <row r="5359" ht="12" hidden="1" customHeight="1"/>
    <row r="5360" ht="12" hidden="1" customHeight="1"/>
    <row r="5361" ht="12" hidden="1" customHeight="1"/>
    <row r="5362" ht="12" hidden="1" customHeight="1"/>
    <row r="5363" ht="12" hidden="1" customHeight="1"/>
    <row r="5364" ht="12" hidden="1" customHeight="1"/>
    <row r="5365" ht="12" hidden="1" customHeight="1"/>
    <row r="5366" ht="12" hidden="1" customHeight="1"/>
    <row r="5367" ht="12" hidden="1" customHeight="1"/>
    <row r="5368" ht="12" hidden="1" customHeight="1"/>
    <row r="5369" ht="12" hidden="1" customHeight="1"/>
    <row r="5370" ht="12" hidden="1" customHeight="1"/>
    <row r="5371" ht="12" hidden="1" customHeight="1"/>
    <row r="5372" ht="12" hidden="1" customHeight="1"/>
    <row r="5373" ht="12" hidden="1" customHeight="1"/>
    <row r="5374" ht="12" hidden="1" customHeight="1"/>
    <row r="5375" ht="12" hidden="1" customHeight="1"/>
    <row r="5376" ht="12" hidden="1" customHeight="1"/>
    <row r="5377" ht="12" hidden="1" customHeight="1"/>
    <row r="5378" ht="12" hidden="1" customHeight="1"/>
    <row r="5379" ht="12" hidden="1" customHeight="1"/>
    <row r="5380" ht="12" hidden="1" customHeight="1"/>
    <row r="5381" ht="12" hidden="1" customHeight="1"/>
    <row r="5382" ht="12" hidden="1" customHeight="1"/>
    <row r="5383" ht="12" hidden="1" customHeight="1"/>
    <row r="5384" ht="12" hidden="1" customHeight="1"/>
    <row r="5385" ht="12" hidden="1" customHeight="1"/>
    <row r="5386" ht="12" hidden="1" customHeight="1"/>
    <row r="5387" ht="12" hidden="1" customHeight="1"/>
    <row r="5388" ht="12" hidden="1" customHeight="1"/>
    <row r="5389" ht="12" hidden="1" customHeight="1"/>
    <row r="5390" ht="12" hidden="1" customHeight="1"/>
    <row r="5391" ht="12" hidden="1" customHeight="1"/>
    <row r="5392" ht="12" hidden="1" customHeight="1"/>
    <row r="5393" ht="12" hidden="1" customHeight="1"/>
    <row r="5394" ht="12" hidden="1" customHeight="1"/>
    <row r="5395" ht="12" hidden="1" customHeight="1"/>
    <row r="5396" ht="12" hidden="1" customHeight="1"/>
    <row r="5397" ht="12" hidden="1" customHeight="1"/>
    <row r="5398" ht="12" hidden="1" customHeight="1"/>
    <row r="5399" ht="12" hidden="1" customHeight="1"/>
    <row r="5400" ht="12" hidden="1" customHeight="1"/>
    <row r="5401" ht="12" hidden="1" customHeight="1"/>
    <row r="5402" ht="12" hidden="1" customHeight="1"/>
    <row r="5403" ht="12" hidden="1" customHeight="1"/>
    <row r="5404" ht="12" hidden="1" customHeight="1"/>
    <row r="5405" ht="12" hidden="1" customHeight="1"/>
    <row r="5406" ht="12" hidden="1" customHeight="1"/>
    <row r="5407" ht="12" hidden="1" customHeight="1"/>
    <row r="5408" ht="12" hidden="1" customHeight="1"/>
    <row r="5409" ht="12" hidden="1" customHeight="1"/>
    <row r="5410" ht="12" hidden="1" customHeight="1"/>
    <row r="5411" ht="12" hidden="1" customHeight="1"/>
    <row r="5412" ht="12" hidden="1" customHeight="1"/>
    <row r="5413" ht="12" hidden="1" customHeight="1"/>
    <row r="5414" ht="12" hidden="1" customHeight="1"/>
    <row r="5415" ht="12" hidden="1" customHeight="1"/>
    <row r="5416" ht="12" hidden="1" customHeight="1"/>
    <row r="5417" ht="12" hidden="1" customHeight="1"/>
    <row r="5418" ht="12" hidden="1" customHeight="1"/>
    <row r="5419" ht="12" hidden="1" customHeight="1"/>
    <row r="5420" ht="12" hidden="1" customHeight="1"/>
    <row r="5421" ht="12" hidden="1" customHeight="1"/>
    <row r="5422" ht="12" hidden="1" customHeight="1"/>
    <row r="5423" ht="12" hidden="1" customHeight="1"/>
    <row r="5424" ht="12" hidden="1" customHeight="1"/>
    <row r="5425" ht="12" hidden="1" customHeight="1"/>
    <row r="5426" ht="12" hidden="1" customHeight="1"/>
    <row r="5427" ht="12" hidden="1" customHeight="1"/>
    <row r="5428" ht="12" hidden="1" customHeight="1"/>
    <row r="5429" ht="12" hidden="1" customHeight="1"/>
    <row r="5430" ht="12" hidden="1" customHeight="1"/>
    <row r="5431" ht="12" hidden="1" customHeight="1"/>
    <row r="5432" ht="12" hidden="1" customHeight="1"/>
    <row r="5433" ht="12" hidden="1" customHeight="1"/>
    <row r="5434" ht="12" hidden="1" customHeight="1"/>
    <row r="5435" ht="12" hidden="1" customHeight="1"/>
    <row r="5436" ht="12" hidden="1" customHeight="1"/>
    <row r="5437" ht="12" hidden="1" customHeight="1"/>
    <row r="5438" ht="12" hidden="1" customHeight="1"/>
    <row r="5439" ht="12" hidden="1" customHeight="1"/>
    <row r="5440" ht="12" hidden="1" customHeight="1"/>
    <row r="5441" ht="12" hidden="1" customHeight="1"/>
    <row r="5442" ht="12" hidden="1" customHeight="1"/>
    <row r="5443" ht="12" hidden="1" customHeight="1"/>
    <row r="5444" ht="12" hidden="1" customHeight="1"/>
    <row r="5445" ht="12" hidden="1" customHeight="1"/>
    <row r="5446" ht="12" hidden="1" customHeight="1"/>
    <row r="5447" ht="12" hidden="1" customHeight="1"/>
    <row r="5448" ht="12" hidden="1" customHeight="1"/>
    <row r="5449" ht="12" hidden="1" customHeight="1"/>
    <row r="5450" ht="12" hidden="1" customHeight="1"/>
    <row r="5451" ht="12" hidden="1" customHeight="1"/>
    <row r="5452" ht="12" hidden="1" customHeight="1"/>
    <row r="5453" ht="12" hidden="1" customHeight="1"/>
    <row r="5454" ht="12" hidden="1" customHeight="1"/>
    <row r="5455" ht="12" hidden="1" customHeight="1"/>
    <row r="5456" ht="12" hidden="1" customHeight="1"/>
    <row r="5457" ht="12" hidden="1" customHeight="1"/>
    <row r="5458" ht="12" hidden="1" customHeight="1"/>
    <row r="5459" ht="12" hidden="1" customHeight="1"/>
    <row r="5460" ht="12" hidden="1" customHeight="1"/>
    <row r="5461" ht="12" hidden="1" customHeight="1"/>
    <row r="5462" ht="12" hidden="1" customHeight="1"/>
    <row r="5463" ht="12" hidden="1" customHeight="1"/>
    <row r="5464" ht="12" hidden="1" customHeight="1"/>
    <row r="5465" ht="12" hidden="1" customHeight="1"/>
    <row r="5466" ht="12" hidden="1" customHeight="1"/>
    <row r="5467" ht="12" hidden="1" customHeight="1"/>
    <row r="5468" ht="12" hidden="1" customHeight="1"/>
    <row r="5469" ht="12" hidden="1" customHeight="1"/>
    <row r="5470" ht="12" hidden="1" customHeight="1"/>
    <row r="5471" ht="12" hidden="1" customHeight="1"/>
    <row r="5472" ht="12" hidden="1" customHeight="1"/>
    <row r="5473" ht="12" hidden="1" customHeight="1"/>
    <row r="5474" ht="12" hidden="1" customHeight="1"/>
    <row r="5475" ht="12" hidden="1" customHeight="1"/>
    <row r="5476" ht="12" hidden="1" customHeight="1"/>
    <row r="5477" ht="12" hidden="1" customHeight="1"/>
    <row r="5478" ht="12" hidden="1" customHeight="1"/>
    <row r="5479" ht="12" hidden="1" customHeight="1"/>
    <row r="5480" ht="12" hidden="1" customHeight="1"/>
    <row r="5481" ht="12" hidden="1" customHeight="1"/>
    <row r="5482" ht="12" hidden="1" customHeight="1"/>
    <row r="5483" ht="12" hidden="1" customHeight="1"/>
    <row r="5484" ht="12" hidden="1" customHeight="1"/>
    <row r="5485" ht="12" hidden="1" customHeight="1"/>
    <row r="5486" ht="12" hidden="1" customHeight="1"/>
    <row r="5487" ht="12" hidden="1" customHeight="1"/>
    <row r="5488" ht="12" hidden="1" customHeight="1"/>
    <row r="5489" ht="12" hidden="1" customHeight="1"/>
    <row r="5490" ht="12" hidden="1" customHeight="1"/>
    <row r="5491" ht="12" hidden="1" customHeight="1"/>
    <row r="5492" ht="12" hidden="1" customHeight="1"/>
    <row r="5493" ht="12" hidden="1" customHeight="1"/>
    <row r="5494" ht="12" hidden="1" customHeight="1"/>
    <row r="5495" ht="12" hidden="1" customHeight="1"/>
    <row r="5496" ht="12" hidden="1" customHeight="1"/>
    <row r="5497" ht="12" hidden="1" customHeight="1"/>
    <row r="5498" ht="12" hidden="1" customHeight="1"/>
    <row r="5499" ht="12" hidden="1" customHeight="1"/>
    <row r="5500" ht="12" hidden="1" customHeight="1"/>
    <row r="5501" ht="12" hidden="1" customHeight="1"/>
    <row r="5502" ht="12" hidden="1" customHeight="1"/>
    <row r="5503" ht="12" hidden="1" customHeight="1"/>
    <row r="5504" ht="12" hidden="1" customHeight="1"/>
    <row r="5505" ht="12" hidden="1" customHeight="1"/>
    <row r="5506" ht="12" hidden="1" customHeight="1"/>
    <row r="5507" ht="12" hidden="1" customHeight="1"/>
    <row r="5508" ht="12" hidden="1" customHeight="1"/>
    <row r="5509" ht="12" hidden="1" customHeight="1"/>
    <row r="5510" ht="12" hidden="1" customHeight="1"/>
    <row r="5511" ht="12" hidden="1" customHeight="1"/>
    <row r="5512" ht="12" hidden="1" customHeight="1"/>
    <row r="5513" ht="12" hidden="1" customHeight="1"/>
    <row r="5514" ht="12" hidden="1" customHeight="1"/>
    <row r="5515" ht="12" hidden="1" customHeight="1"/>
    <row r="5516" ht="12" hidden="1" customHeight="1"/>
    <row r="5517" ht="12" hidden="1" customHeight="1"/>
    <row r="5518" ht="12" hidden="1" customHeight="1"/>
    <row r="5519" ht="12" hidden="1" customHeight="1"/>
    <row r="5520" ht="12" hidden="1" customHeight="1"/>
    <row r="5521" ht="12" hidden="1" customHeight="1"/>
    <row r="5522" ht="12" hidden="1" customHeight="1"/>
    <row r="5523" ht="12" hidden="1" customHeight="1"/>
    <row r="5524" ht="12" hidden="1" customHeight="1"/>
    <row r="5525" ht="12" hidden="1" customHeight="1"/>
    <row r="5526" ht="12" hidden="1" customHeight="1"/>
    <row r="5527" ht="12" hidden="1" customHeight="1"/>
    <row r="5528" ht="12" hidden="1" customHeight="1"/>
    <row r="5529" ht="12" hidden="1" customHeight="1"/>
    <row r="5530" ht="12" hidden="1" customHeight="1"/>
    <row r="5531" ht="12" hidden="1" customHeight="1"/>
    <row r="5532" ht="12" hidden="1" customHeight="1"/>
    <row r="5533" ht="12" hidden="1" customHeight="1"/>
    <row r="5534" ht="12" hidden="1" customHeight="1"/>
    <row r="5535" ht="12" hidden="1" customHeight="1"/>
    <row r="5536" ht="12" hidden="1" customHeight="1"/>
    <row r="5537" ht="12" hidden="1" customHeight="1"/>
    <row r="5538" ht="12" hidden="1" customHeight="1"/>
    <row r="5539" ht="12" hidden="1" customHeight="1"/>
    <row r="5540" ht="12" hidden="1" customHeight="1"/>
    <row r="5541" ht="12" hidden="1" customHeight="1"/>
    <row r="5542" ht="12" hidden="1" customHeight="1"/>
    <row r="5543" ht="12" hidden="1" customHeight="1"/>
    <row r="5544" ht="12" hidden="1" customHeight="1"/>
    <row r="5545" ht="12" hidden="1" customHeight="1"/>
    <row r="5546" ht="12" hidden="1" customHeight="1"/>
    <row r="5547" ht="12" hidden="1" customHeight="1"/>
    <row r="5548" ht="12" hidden="1" customHeight="1"/>
    <row r="5549" ht="12" hidden="1" customHeight="1"/>
    <row r="5550" ht="12" hidden="1" customHeight="1"/>
    <row r="5551" ht="12" hidden="1" customHeight="1"/>
    <row r="5552" ht="12" hidden="1" customHeight="1"/>
    <row r="5553" ht="12" hidden="1" customHeight="1"/>
    <row r="5554" ht="12" hidden="1" customHeight="1"/>
    <row r="5555" ht="12" hidden="1" customHeight="1"/>
    <row r="5556" ht="12" hidden="1" customHeight="1"/>
    <row r="5557" ht="12" hidden="1" customHeight="1"/>
    <row r="5558" ht="12" hidden="1" customHeight="1"/>
    <row r="5559" ht="12" hidden="1" customHeight="1"/>
    <row r="5560" ht="12" hidden="1" customHeight="1"/>
    <row r="5561" ht="12" hidden="1" customHeight="1"/>
    <row r="5562" ht="12" hidden="1" customHeight="1"/>
    <row r="5563" ht="12" hidden="1" customHeight="1"/>
    <row r="5564" ht="12" hidden="1" customHeight="1"/>
    <row r="5565" ht="12" hidden="1" customHeight="1"/>
    <row r="5566" ht="12" hidden="1" customHeight="1"/>
    <row r="5567" ht="12" hidden="1" customHeight="1"/>
    <row r="5568" ht="12" hidden="1" customHeight="1"/>
    <row r="5569" ht="12" hidden="1" customHeight="1"/>
    <row r="5570" ht="12" hidden="1" customHeight="1"/>
    <row r="5571" ht="12" hidden="1" customHeight="1"/>
    <row r="5572" ht="12" hidden="1" customHeight="1"/>
    <row r="5573" ht="12" hidden="1" customHeight="1"/>
    <row r="5574" ht="12" hidden="1" customHeight="1"/>
    <row r="5575" ht="12" hidden="1" customHeight="1"/>
    <row r="5576" ht="12" hidden="1" customHeight="1"/>
    <row r="5577" ht="12" hidden="1" customHeight="1"/>
    <row r="5578" ht="12" hidden="1" customHeight="1"/>
    <row r="5579" ht="12" hidden="1" customHeight="1"/>
    <row r="5580" ht="12" hidden="1" customHeight="1"/>
    <row r="5581" ht="12" hidden="1" customHeight="1"/>
    <row r="5582" ht="12" hidden="1" customHeight="1"/>
    <row r="5583" ht="12" hidden="1" customHeight="1"/>
    <row r="5584" ht="12" hidden="1" customHeight="1"/>
    <row r="5585" ht="12" hidden="1" customHeight="1"/>
    <row r="5586" ht="12" hidden="1" customHeight="1"/>
    <row r="5587" ht="12" hidden="1" customHeight="1"/>
    <row r="5588" ht="12" hidden="1" customHeight="1"/>
    <row r="5589" ht="12" hidden="1" customHeight="1"/>
    <row r="5590" ht="12" hidden="1" customHeight="1"/>
    <row r="5591" ht="12" hidden="1" customHeight="1"/>
    <row r="5592" ht="12" hidden="1" customHeight="1"/>
    <row r="5593" ht="12" hidden="1" customHeight="1"/>
    <row r="5594" ht="12" hidden="1" customHeight="1"/>
    <row r="5595" ht="12" hidden="1" customHeight="1"/>
    <row r="5596" ht="12" hidden="1" customHeight="1"/>
    <row r="5597" ht="12" hidden="1" customHeight="1"/>
    <row r="5598" ht="12" hidden="1" customHeight="1"/>
    <row r="5599" ht="12" hidden="1" customHeight="1"/>
    <row r="5600" ht="12" hidden="1" customHeight="1"/>
    <row r="5601" ht="12" hidden="1" customHeight="1"/>
    <row r="5602" ht="12" hidden="1" customHeight="1"/>
    <row r="5603" ht="12" hidden="1" customHeight="1"/>
    <row r="5604" ht="12" hidden="1" customHeight="1"/>
    <row r="5605" ht="12" hidden="1" customHeight="1"/>
    <row r="5606" ht="12" hidden="1" customHeight="1"/>
    <row r="5607" ht="12" hidden="1" customHeight="1"/>
    <row r="5608" ht="12" hidden="1" customHeight="1"/>
    <row r="5609" ht="12" hidden="1" customHeight="1"/>
    <row r="5610" ht="12" hidden="1" customHeight="1"/>
    <row r="5611" ht="12" hidden="1" customHeight="1"/>
    <row r="5612" ht="12" hidden="1" customHeight="1"/>
    <row r="5613" ht="12" hidden="1" customHeight="1"/>
    <row r="5614" ht="12" hidden="1" customHeight="1"/>
    <row r="5615" ht="12" hidden="1" customHeight="1"/>
    <row r="5616" ht="12" hidden="1" customHeight="1"/>
    <row r="5617" ht="12" hidden="1" customHeight="1"/>
    <row r="5618" ht="12" hidden="1" customHeight="1"/>
    <row r="5619" ht="12" hidden="1" customHeight="1"/>
    <row r="5620" ht="12" hidden="1" customHeight="1"/>
    <row r="5621" ht="12" hidden="1" customHeight="1"/>
    <row r="5622" ht="12" hidden="1" customHeight="1"/>
    <row r="5623" ht="12" hidden="1" customHeight="1"/>
    <row r="5624" ht="12" hidden="1" customHeight="1"/>
    <row r="5625" ht="12" hidden="1" customHeight="1"/>
    <row r="5626" ht="12" hidden="1" customHeight="1"/>
    <row r="5627" ht="12" hidden="1" customHeight="1"/>
    <row r="5628" ht="12" hidden="1" customHeight="1"/>
    <row r="5629" ht="12" hidden="1" customHeight="1"/>
    <row r="5630" ht="12" hidden="1" customHeight="1"/>
    <row r="5631" ht="12" hidden="1" customHeight="1"/>
    <row r="5632" ht="12" hidden="1" customHeight="1"/>
    <row r="5633" ht="12" hidden="1" customHeight="1"/>
    <row r="5634" ht="12" hidden="1" customHeight="1"/>
    <row r="5635" ht="12" hidden="1" customHeight="1"/>
    <row r="5636" ht="12" hidden="1" customHeight="1"/>
    <row r="5637" ht="12" hidden="1" customHeight="1"/>
    <row r="5638" ht="12" hidden="1" customHeight="1"/>
    <row r="5639" ht="12" hidden="1" customHeight="1"/>
    <row r="5640" ht="12" hidden="1" customHeight="1"/>
    <row r="5641" ht="12" hidden="1" customHeight="1"/>
    <row r="5642" ht="12" hidden="1" customHeight="1"/>
    <row r="5643" ht="12" hidden="1" customHeight="1"/>
    <row r="5644" ht="12" hidden="1" customHeight="1"/>
    <row r="5645" ht="12" hidden="1" customHeight="1"/>
    <row r="5646" ht="12" hidden="1" customHeight="1"/>
    <row r="5647" ht="12" hidden="1" customHeight="1"/>
    <row r="5648" ht="12" hidden="1" customHeight="1"/>
    <row r="5649" ht="12" hidden="1" customHeight="1"/>
    <row r="5650" ht="12" hidden="1" customHeight="1"/>
    <row r="5651" ht="12" hidden="1" customHeight="1"/>
    <row r="5652" ht="12" hidden="1" customHeight="1"/>
    <row r="5653" ht="12" hidden="1" customHeight="1"/>
    <row r="5654" ht="12" hidden="1" customHeight="1"/>
    <row r="5655" ht="12" hidden="1" customHeight="1"/>
    <row r="5656" ht="12" hidden="1" customHeight="1"/>
    <row r="5657" ht="12" hidden="1" customHeight="1"/>
    <row r="5658" ht="12" hidden="1" customHeight="1"/>
    <row r="5659" ht="12" hidden="1" customHeight="1"/>
    <row r="5660" ht="12" hidden="1" customHeight="1"/>
    <row r="5661" ht="12" hidden="1" customHeight="1"/>
    <row r="5662" ht="12" hidden="1" customHeight="1"/>
    <row r="5663" ht="12" hidden="1" customHeight="1"/>
    <row r="5664" ht="12" hidden="1" customHeight="1"/>
    <row r="5665" ht="12" hidden="1" customHeight="1"/>
    <row r="5666" ht="12" hidden="1" customHeight="1"/>
    <row r="5667" ht="12" hidden="1" customHeight="1"/>
    <row r="5668" ht="12" hidden="1" customHeight="1"/>
    <row r="5669" ht="12" hidden="1" customHeight="1"/>
    <row r="5670" ht="12" hidden="1" customHeight="1"/>
    <row r="5671" ht="12" hidden="1" customHeight="1"/>
    <row r="5672" ht="12" hidden="1" customHeight="1"/>
    <row r="5673" ht="12" hidden="1" customHeight="1"/>
    <row r="5674" ht="12" hidden="1" customHeight="1"/>
    <row r="5675" ht="12" hidden="1" customHeight="1"/>
    <row r="5676" ht="12" hidden="1" customHeight="1"/>
    <row r="5677" ht="12" hidden="1" customHeight="1"/>
    <row r="5678" ht="12" hidden="1" customHeight="1"/>
    <row r="5679" ht="12" hidden="1" customHeight="1"/>
    <row r="5680" ht="12" hidden="1" customHeight="1"/>
    <row r="5681" ht="12" hidden="1" customHeight="1"/>
    <row r="5682" ht="12" hidden="1" customHeight="1"/>
    <row r="5683" ht="12" hidden="1" customHeight="1"/>
    <row r="5684" ht="12" hidden="1" customHeight="1"/>
    <row r="5685" ht="12" hidden="1" customHeight="1"/>
    <row r="5686" ht="12" hidden="1" customHeight="1"/>
    <row r="5687" ht="12" hidden="1" customHeight="1"/>
    <row r="5688" ht="12" hidden="1" customHeight="1"/>
    <row r="5689" ht="12" hidden="1" customHeight="1"/>
    <row r="5690" ht="12" hidden="1" customHeight="1"/>
    <row r="5691" ht="12" hidden="1" customHeight="1"/>
    <row r="5692" ht="12" hidden="1" customHeight="1"/>
    <row r="5693" ht="12" hidden="1" customHeight="1"/>
    <row r="5694" ht="12" hidden="1" customHeight="1"/>
    <row r="5695" ht="12" hidden="1" customHeight="1"/>
    <row r="5696" ht="12" hidden="1" customHeight="1"/>
    <row r="5697" ht="12" hidden="1" customHeight="1"/>
    <row r="5698" ht="12" hidden="1" customHeight="1"/>
    <row r="5699" ht="12" hidden="1" customHeight="1"/>
    <row r="5700" ht="12" hidden="1" customHeight="1"/>
    <row r="5701" ht="12" hidden="1" customHeight="1"/>
    <row r="5702" ht="12" hidden="1" customHeight="1"/>
    <row r="5703" ht="12" hidden="1" customHeight="1"/>
    <row r="5704" ht="12" hidden="1" customHeight="1"/>
    <row r="5705" ht="12" hidden="1" customHeight="1"/>
    <row r="5706" ht="12" hidden="1" customHeight="1"/>
    <row r="5707" ht="12" hidden="1" customHeight="1"/>
    <row r="5708" ht="12" hidden="1" customHeight="1"/>
    <row r="5709" ht="12" hidden="1" customHeight="1"/>
    <row r="5710" ht="12" hidden="1" customHeight="1"/>
    <row r="5711" ht="12" hidden="1" customHeight="1"/>
    <row r="5712" ht="12" hidden="1" customHeight="1"/>
    <row r="5713" ht="12" hidden="1" customHeight="1"/>
    <row r="5714" ht="12" hidden="1" customHeight="1"/>
    <row r="5715" ht="12" hidden="1" customHeight="1"/>
    <row r="5716" ht="12" hidden="1" customHeight="1"/>
    <row r="5717" ht="12" hidden="1" customHeight="1"/>
    <row r="5718" ht="12" hidden="1" customHeight="1"/>
    <row r="5719" ht="12" hidden="1" customHeight="1"/>
    <row r="5720" ht="12" hidden="1" customHeight="1"/>
    <row r="5721" ht="12" hidden="1" customHeight="1"/>
    <row r="5722" ht="12" hidden="1" customHeight="1"/>
    <row r="5723" ht="12" hidden="1" customHeight="1"/>
    <row r="5724" ht="12" hidden="1" customHeight="1"/>
    <row r="5725" ht="12" hidden="1" customHeight="1"/>
    <row r="5726" ht="12" hidden="1" customHeight="1"/>
    <row r="5727" ht="12" hidden="1" customHeight="1"/>
    <row r="5728" ht="12" hidden="1" customHeight="1"/>
    <row r="5729" ht="12" hidden="1" customHeight="1"/>
    <row r="5730" ht="12" hidden="1" customHeight="1"/>
    <row r="5731" ht="12" hidden="1" customHeight="1"/>
    <row r="5732" ht="12" hidden="1" customHeight="1"/>
    <row r="5733" ht="12" hidden="1" customHeight="1"/>
    <row r="5734" ht="12" hidden="1" customHeight="1"/>
    <row r="5735" ht="12" hidden="1" customHeight="1"/>
    <row r="5736" ht="12" hidden="1" customHeight="1"/>
    <row r="5737" ht="12" hidden="1" customHeight="1"/>
    <row r="5738" ht="12" hidden="1" customHeight="1"/>
    <row r="5739" ht="12" hidden="1" customHeight="1"/>
    <row r="5740" ht="12" hidden="1" customHeight="1"/>
    <row r="5741" ht="12" hidden="1" customHeight="1"/>
    <row r="5742" ht="12" hidden="1" customHeight="1"/>
    <row r="5743" ht="12" hidden="1" customHeight="1"/>
    <row r="5744" ht="12" hidden="1" customHeight="1"/>
    <row r="5745" ht="12" hidden="1" customHeight="1"/>
    <row r="5746" ht="12" hidden="1" customHeight="1"/>
    <row r="5747" ht="12" hidden="1" customHeight="1"/>
    <row r="5748" ht="12" hidden="1" customHeight="1"/>
    <row r="5749" ht="12" hidden="1" customHeight="1"/>
    <row r="5750" ht="12" hidden="1" customHeight="1"/>
    <row r="5751" ht="12" hidden="1" customHeight="1"/>
    <row r="5752" ht="12" hidden="1" customHeight="1"/>
    <row r="5753" ht="12" hidden="1" customHeight="1"/>
    <row r="5754" ht="12" hidden="1" customHeight="1"/>
    <row r="5755" ht="12" hidden="1" customHeight="1"/>
    <row r="5756" ht="12" hidden="1" customHeight="1"/>
    <row r="5757" ht="12" hidden="1" customHeight="1"/>
    <row r="5758" ht="12" hidden="1" customHeight="1"/>
    <row r="5759" ht="12" hidden="1" customHeight="1"/>
    <row r="5760" ht="12" hidden="1" customHeight="1"/>
    <row r="5761" ht="12" hidden="1" customHeight="1"/>
    <row r="5762" ht="12" hidden="1" customHeight="1"/>
    <row r="5763" ht="12" hidden="1" customHeight="1"/>
    <row r="5764" ht="12" hidden="1" customHeight="1"/>
    <row r="5765" ht="12" hidden="1" customHeight="1"/>
    <row r="5766" ht="12" hidden="1" customHeight="1"/>
    <row r="5767" ht="12" hidden="1" customHeight="1"/>
    <row r="5768" ht="12" hidden="1" customHeight="1"/>
    <row r="5769" ht="12" hidden="1" customHeight="1"/>
    <row r="5770" ht="12" hidden="1" customHeight="1"/>
    <row r="5771" ht="12" hidden="1" customHeight="1"/>
    <row r="5772" ht="12" hidden="1" customHeight="1"/>
    <row r="5773" ht="12" hidden="1" customHeight="1"/>
    <row r="5774" ht="12" hidden="1" customHeight="1"/>
    <row r="5775" ht="12" hidden="1" customHeight="1"/>
    <row r="5776" ht="12" hidden="1" customHeight="1"/>
    <row r="5777" ht="12" hidden="1" customHeight="1"/>
    <row r="5778" ht="12" hidden="1" customHeight="1"/>
    <row r="5779" ht="12" hidden="1" customHeight="1"/>
    <row r="5780" ht="12" hidden="1" customHeight="1"/>
    <row r="5781" ht="12" hidden="1" customHeight="1"/>
    <row r="5782" ht="12" hidden="1" customHeight="1"/>
    <row r="5783" ht="12" hidden="1" customHeight="1"/>
    <row r="5784" ht="12" hidden="1" customHeight="1"/>
    <row r="5785" ht="12" hidden="1" customHeight="1"/>
    <row r="5786" ht="12" hidden="1" customHeight="1"/>
    <row r="5787" ht="12" hidden="1" customHeight="1"/>
    <row r="5788" ht="12" hidden="1" customHeight="1"/>
    <row r="5789" ht="12" hidden="1" customHeight="1"/>
    <row r="5790" ht="12" hidden="1" customHeight="1"/>
    <row r="5791" ht="12" hidden="1" customHeight="1"/>
    <row r="5792" ht="12" hidden="1" customHeight="1"/>
    <row r="5793" ht="12" hidden="1" customHeight="1"/>
    <row r="5794" ht="12" hidden="1" customHeight="1"/>
    <row r="5795" ht="12" hidden="1" customHeight="1"/>
    <row r="5796" ht="12" hidden="1" customHeight="1"/>
    <row r="5797" ht="12" hidden="1" customHeight="1"/>
    <row r="5798" ht="12" hidden="1" customHeight="1"/>
    <row r="5799" ht="12" hidden="1" customHeight="1"/>
    <row r="5800" ht="12" hidden="1" customHeight="1"/>
    <row r="5801" ht="12" hidden="1" customHeight="1"/>
    <row r="5802" ht="12" hidden="1" customHeight="1"/>
    <row r="5803" ht="12" hidden="1" customHeight="1"/>
    <row r="5804" ht="12" hidden="1" customHeight="1"/>
    <row r="5805" ht="12" hidden="1" customHeight="1"/>
    <row r="5806" ht="12" hidden="1" customHeight="1"/>
    <row r="5807" ht="12" hidden="1" customHeight="1"/>
    <row r="5808" ht="12" hidden="1" customHeight="1"/>
    <row r="5809" ht="12" hidden="1" customHeight="1"/>
    <row r="5810" ht="12" hidden="1" customHeight="1"/>
    <row r="5811" ht="12" hidden="1" customHeight="1"/>
    <row r="5812" ht="12" hidden="1" customHeight="1"/>
    <row r="5813" ht="12" hidden="1" customHeight="1"/>
    <row r="5814" ht="12" hidden="1" customHeight="1"/>
    <row r="5815" ht="12" hidden="1" customHeight="1"/>
    <row r="5816" ht="12" hidden="1" customHeight="1"/>
    <row r="5817" ht="12" hidden="1" customHeight="1"/>
    <row r="5818" ht="12" hidden="1" customHeight="1"/>
    <row r="5819" ht="12" hidden="1" customHeight="1"/>
    <row r="5820" ht="12" hidden="1" customHeight="1"/>
    <row r="5821" ht="12" hidden="1" customHeight="1"/>
    <row r="5822" ht="12" hidden="1" customHeight="1"/>
    <row r="5823" ht="12" hidden="1" customHeight="1"/>
    <row r="5824" ht="12" hidden="1" customHeight="1"/>
    <row r="5825" ht="12" hidden="1" customHeight="1"/>
    <row r="5826" ht="12" hidden="1" customHeight="1"/>
    <row r="5827" ht="12" hidden="1" customHeight="1"/>
    <row r="5828" ht="12" hidden="1" customHeight="1"/>
    <row r="5829" ht="12" hidden="1" customHeight="1"/>
    <row r="5830" ht="12" hidden="1" customHeight="1"/>
    <row r="5831" ht="12" hidden="1" customHeight="1"/>
    <row r="5832" ht="12" hidden="1" customHeight="1"/>
    <row r="5833" ht="12" hidden="1" customHeight="1"/>
    <row r="5834" ht="12" hidden="1" customHeight="1"/>
    <row r="5835" ht="12" hidden="1" customHeight="1"/>
    <row r="5836" ht="12" hidden="1" customHeight="1"/>
    <row r="5837" ht="12" hidden="1" customHeight="1"/>
    <row r="5838" ht="12" hidden="1" customHeight="1"/>
    <row r="5839" ht="12" hidden="1" customHeight="1"/>
    <row r="5840" ht="12" hidden="1" customHeight="1"/>
    <row r="5841" ht="12" hidden="1" customHeight="1"/>
    <row r="5842" ht="12" hidden="1" customHeight="1"/>
    <row r="5843" ht="12" hidden="1" customHeight="1"/>
    <row r="5844" ht="12" hidden="1" customHeight="1"/>
    <row r="5845" ht="12" hidden="1" customHeight="1"/>
    <row r="5846" ht="12" hidden="1" customHeight="1"/>
    <row r="5847" ht="12" hidden="1" customHeight="1"/>
    <row r="5848" ht="12" hidden="1" customHeight="1"/>
    <row r="5849" ht="12" hidden="1" customHeight="1"/>
    <row r="5850" ht="12" hidden="1" customHeight="1"/>
    <row r="5851" ht="12" hidden="1" customHeight="1"/>
    <row r="5852" ht="12" hidden="1" customHeight="1"/>
    <row r="5853" ht="12" hidden="1" customHeight="1"/>
    <row r="5854" ht="12" hidden="1" customHeight="1"/>
    <row r="5855" ht="12" hidden="1" customHeight="1"/>
    <row r="5856" ht="12" hidden="1" customHeight="1"/>
    <row r="5857" ht="12" hidden="1" customHeight="1"/>
    <row r="5858" ht="12" hidden="1" customHeight="1"/>
    <row r="5859" ht="12" hidden="1" customHeight="1"/>
    <row r="5860" ht="12" hidden="1" customHeight="1"/>
    <row r="5861" ht="12" hidden="1" customHeight="1"/>
    <row r="5862" ht="12" hidden="1" customHeight="1"/>
    <row r="5863" ht="12" hidden="1" customHeight="1"/>
    <row r="5864" ht="12" hidden="1" customHeight="1"/>
    <row r="5865" ht="12" hidden="1" customHeight="1"/>
    <row r="5866" ht="12" hidden="1" customHeight="1"/>
    <row r="5867" ht="12" hidden="1" customHeight="1"/>
    <row r="5868" ht="12" hidden="1" customHeight="1"/>
    <row r="5869" ht="12" hidden="1" customHeight="1"/>
    <row r="5870" ht="12" hidden="1" customHeight="1"/>
    <row r="5871" ht="12" hidden="1" customHeight="1"/>
    <row r="5872" ht="12" hidden="1" customHeight="1"/>
    <row r="5873" ht="12" hidden="1" customHeight="1"/>
    <row r="5874" ht="12" hidden="1" customHeight="1"/>
    <row r="5875" ht="12" hidden="1" customHeight="1"/>
    <row r="5876" ht="12" hidden="1" customHeight="1"/>
    <row r="5877" ht="12" hidden="1" customHeight="1"/>
    <row r="5878" ht="12" hidden="1" customHeight="1"/>
    <row r="5879" ht="12" hidden="1" customHeight="1"/>
    <row r="5880" ht="12" hidden="1" customHeight="1"/>
    <row r="5881" ht="12" hidden="1" customHeight="1"/>
    <row r="5882" ht="12" hidden="1" customHeight="1"/>
    <row r="5883" ht="12" hidden="1" customHeight="1"/>
    <row r="5884" ht="12" hidden="1" customHeight="1"/>
    <row r="5885" ht="12" hidden="1" customHeight="1"/>
    <row r="5886" ht="12" hidden="1" customHeight="1"/>
    <row r="5887" ht="12" hidden="1" customHeight="1"/>
    <row r="5888" ht="12" hidden="1" customHeight="1"/>
    <row r="5889" ht="12" hidden="1" customHeight="1"/>
    <row r="5890" ht="12" hidden="1" customHeight="1"/>
    <row r="5891" ht="12" hidden="1" customHeight="1"/>
    <row r="5892" ht="12" hidden="1" customHeight="1"/>
    <row r="5893" ht="12" hidden="1" customHeight="1"/>
    <row r="5894" ht="12" hidden="1" customHeight="1"/>
    <row r="5895" ht="12" hidden="1" customHeight="1"/>
    <row r="5896" ht="12" hidden="1" customHeight="1"/>
    <row r="5897" ht="12" hidden="1" customHeight="1"/>
    <row r="5898" ht="12" hidden="1" customHeight="1"/>
    <row r="5899" ht="12" hidden="1" customHeight="1"/>
    <row r="5900" ht="12" hidden="1" customHeight="1"/>
    <row r="5901" ht="12" hidden="1" customHeight="1"/>
    <row r="5902" ht="12" hidden="1" customHeight="1"/>
    <row r="5903" ht="12" hidden="1" customHeight="1"/>
    <row r="5904" ht="12" hidden="1" customHeight="1"/>
    <row r="5905" ht="12" hidden="1" customHeight="1"/>
    <row r="5906" ht="12" hidden="1" customHeight="1"/>
    <row r="5907" ht="12" hidden="1" customHeight="1"/>
    <row r="5908" ht="12" hidden="1" customHeight="1"/>
    <row r="5909" ht="12" hidden="1" customHeight="1"/>
    <row r="5910" ht="12" hidden="1" customHeight="1"/>
    <row r="5911" ht="12" hidden="1" customHeight="1"/>
    <row r="5912" ht="12" hidden="1" customHeight="1"/>
    <row r="5913" ht="12" hidden="1" customHeight="1"/>
    <row r="5914" ht="12" hidden="1" customHeight="1"/>
    <row r="5915" ht="12" hidden="1" customHeight="1"/>
    <row r="5916" ht="12" hidden="1" customHeight="1"/>
    <row r="5917" ht="12" hidden="1" customHeight="1"/>
    <row r="5918" ht="12" hidden="1" customHeight="1"/>
    <row r="5919" ht="12" hidden="1" customHeight="1"/>
    <row r="5920" ht="12" hidden="1" customHeight="1"/>
    <row r="5921" ht="12" hidden="1" customHeight="1"/>
    <row r="5922" ht="12" hidden="1" customHeight="1"/>
    <row r="5923" ht="12" hidden="1" customHeight="1"/>
    <row r="5924" ht="12" hidden="1" customHeight="1"/>
    <row r="5925" ht="12" hidden="1" customHeight="1"/>
    <row r="5926" ht="12" hidden="1" customHeight="1"/>
    <row r="5927" ht="12" hidden="1" customHeight="1"/>
    <row r="5928" ht="12" hidden="1" customHeight="1"/>
    <row r="5929" ht="12" hidden="1" customHeight="1"/>
    <row r="5930" ht="12" hidden="1" customHeight="1"/>
    <row r="5931" ht="12" hidden="1" customHeight="1"/>
    <row r="5932" ht="12" hidden="1" customHeight="1"/>
    <row r="5933" ht="12" hidden="1" customHeight="1"/>
    <row r="5934" ht="12" hidden="1" customHeight="1"/>
    <row r="5935" ht="12" hidden="1" customHeight="1"/>
    <row r="5936" ht="12" hidden="1" customHeight="1"/>
    <row r="5937" ht="12" hidden="1" customHeight="1"/>
    <row r="5938" ht="12" hidden="1" customHeight="1"/>
    <row r="5939" ht="12" hidden="1" customHeight="1"/>
    <row r="5940" ht="12" hidden="1" customHeight="1"/>
    <row r="5941" ht="12" hidden="1" customHeight="1"/>
    <row r="5942" ht="12" hidden="1" customHeight="1"/>
    <row r="5943" ht="12" hidden="1" customHeight="1"/>
    <row r="5944" ht="12" hidden="1" customHeight="1"/>
    <row r="5945" ht="12" hidden="1" customHeight="1"/>
    <row r="5946" ht="12" hidden="1" customHeight="1"/>
    <row r="5947" ht="12" hidden="1" customHeight="1"/>
    <row r="5948" ht="12" hidden="1" customHeight="1"/>
    <row r="5949" ht="12" hidden="1" customHeight="1"/>
    <row r="5950" ht="12" hidden="1" customHeight="1"/>
    <row r="5951" ht="12" hidden="1" customHeight="1"/>
    <row r="5952" ht="12" hidden="1" customHeight="1"/>
    <row r="5953" ht="12" hidden="1" customHeight="1"/>
    <row r="5954" ht="12" hidden="1" customHeight="1"/>
    <row r="5955" ht="12" hidden="1" customHeight="1"/>
    <row r="5956" ht="12" hidden="1" customHeight="1"/>
    <row r="5957" ht="12" hidden="1" customHeight="1"/>
    <row r="5958" ht="12" hidden="1" customHeight="1"/>
    <row r="5959" ht="12" hidden="1" customHeight="1"/>
    <row r="5960" ht="12" hidden="1" customHeight="1"/>
    <row r="5961" ht="12" hidden="1" customHeight="1"/>
    <row r="5962" ht="12" hidden="1" customHeight="1"/>
    <row r="5963" ht="12" hidden="1" customHeight="1"/>
    <row r="5964" ht="12" hidden="1" customHeight="1"/>
    <row r="5965" ht="12" hidden="1" customHeight="1"/>
    <row r="5966" ht="12" hidden="1" customHeight="1"/>
    <row r="5967" ht="12" hidden="1" customHeight="1"/>
    <row r="5968" ht="12" hidden="1" customHeight="1"/>
    <row r="5969" ht="12" hidden="1" customHeight="1"/>
    <row r="5970" ht="12" hidden="1" customHeight="1"/>
    <row r="5971" ht="12" hidden="1" customHeight="1"/>
    <row r="5972" ht="12" hidden="1" customHeight="1"/>
    <row r="5973" ht="12" hidden="1" customHeight="1"/>
    <row r="5974" ht="12" hidden="1" customHeight="1"/>
    <row r="5975" ht="12" hidden="1" customHeight="1"/>
    <row r="5976" ht="12" hidden="1" customHeight="1"/>
    <row r="5977" ht="12" hidden="1" customHeight="1"/>
    <row r="5978" ht="12" hidden="1" customHeight="1"/>
    <row r="5979" ht="12" hidden="1" customHeight="1"/>
    <row r="5980" ht="12" hidden="1" customHeight="1"/>
    <row r="5981" ht="12" hidden="1" customHeight="1"/>
    <row r="5982" ht="12" hidden="1" customHeight="1"/>
    <row r="5983" ht="12" hidden="1" customHeight="1"/>
    <row r="5984" ht="12" hidden="1" customHeight="1"/>
    <row r="5985" ht="12" hidden="1" customHeight="1"/>
    <row r="5986" ht="12" hidden="1" customHeight="1"/>
    <row r="5987" ht="12" hidden="1" customHeight="1"/>
    <row r="5988" ht="12" hidden="1" customHeight="1"/>
    <row r="5989" ht="12" hidden="1" customHeight="1"/>
    <row r="5990" ht="12" hidden="1" customHeight="1"/>
    <row r="5991" ht="12" hidden="1" customHeight="1"/>
    <row r="5992" ht="12" hidden="1" customHeight="1"/>
    <row r="5993" ht="12" hidden="1" customHeight="1"/>
    <row r="5994" ht="12" hidden="1" customHeight="1"/>
    <row r="5995" ht="12" hidden="1" customHeight="1"/>
    <row r="5996" ht="12" hidden="1" customHeight="1"/>
    <row r="5997" ht="12" hidden="1" customHeight="1"/>
    <row r="5998" ht="12" hidden="1" customHeight="1"/>
    <row r="5999" ht="12" hidden="1" customHeight="1"/>
    <row r="6000" ht="12" hidden="1" customHeight="1"/>
    <row r="6001" ht="12" hidden="1" customHeight="1"/>
    <row r="6002" ht="12" hidden="1" customHeight="1"/>
    <row r="6003" ht="12" hidden="1" customHeight="1"/>
    <row r="6004" ht="12" hidden="1" customHeight="1"/>
    <row r="6005" ht="12" hidden="1" customHeight="1"/>
    <row r="6006" ht="12" hidden="1" customHeight="1"/>
    <row r="6007" ht="12" hidden="1" customHeight="1"/>
    <row r="6008" ht="12" hidden="1" customHeight="1"/>
    <row r="6009" ht="12" hidden="1" customHeight="1"/>
    <row r="6010" ht="12" hidden="1" customHeight="1"/>
    <row r="6011" ht="12" hidden="1" customHeight="1"/>
    <row r="6012" ht="12" hidden="1" customHeight="1"/>
    <row r="6013" ht="12" hidden="1" customHeight="1"/>
    <row r="6014" ht="12" hidden="1" customHeight="1"/>
    <row r="6015" ht="12" hidden="1" customHeight="1"/>
    <row r="6016" ht="12" hidden="1" customHeight="1"/>
    <row r="6017" ht="12" hidden="1" customHeight="1"/>
    <row r="6018" ht="12" hidden="1" customHeight="1"/>
    <row r="6019" ht="12" hidden="1" customHeight="1"/>
    <row r="6020" ht="12" hidden="1" customHeight="1"/>
    <row r="6021" ht="12" hidden="1" customHeight="1"/>
    <row r="6022" ht="12" hidden="1" customHeight="1"/>
    <row r="6023" ht="12" hidden="1" customHeight="1"/>
    <row r="6024" ht="12" hidden="1" customHeight="1"/>
    <row r="6025" ht="12" hidden="1" customHeight="1"/>
    <row r="6026" ht="12" hidden="1" customHeight="1"/>
    <row r="6027" ht="12" hidden="1" customHeight="1"/>
    <row r="6028" ht="12" hidden="1" customHeight="1"/>
    <row r="6029" ht="12" hidden="1" customHeight="1"/>
    <row r="6030" ht="12" hidden="1" customHeight="1"/>
    <row r="6031" ht="12" hidden="1" customHeight="1"/>
    <row r="6032" ht="12" hidden="1" customHeight="1"/>
    <row r="6033" ht="12" hidden="1" customHeight="1"/>
    <row r="6034" ht="12" hidden="1" customHeight="1"/>
    <row r="6035" ht="12" hidden="1" customHeight="1"/>
    <row r="6036" ht="12" hidden="1" customHeight="1"/>
    <row r="6037" ht="12" hidden="1" customHeight="1"/>
    <row r="6038" ht="12" hidden="1" customHeight="1"/>
    <row r="6039" ht="12" hidden="1" customHeight="1"/>
    <row r="6040" ht="12" hidden="1" customHeight="1"/>
    <row r="6041" ht="12" hidden="1" customHeight="1"/>
    <row r="6042" ht="12" hidden="1" customHeight="1"/>
    <row r="6043" ht="12" hidden="1" customHeight="1"/>
    <row r="6044" ht="12" hidden="1" customHeight="1"/>
    <row r="6045" ht="12" hidden="1" customHeight="1"/>
    <row r="6046" ht="12" hidden="1" customHeight="1"/>
    <row r="6047" ht="12" hidden="1" customHeight="1"/>
    <row r="6048" ht="12" hidden="1" customHeight="1"/>
    <row r="6049" ht="12" hidden="1" customHeight="1"/>
    <row r="6050" ht="12" hidden="1" customHeight="1"/>
    <row r="6051" ht="12" hidden="1" customHeight="1"/>
    <row r="6052" ht="12" hidden="1" customHeight="1"/>
    <row r="6053" ht="12" hidden="1" customHeight="1"/>
    <row r="6054" ht="12" hidden="1" customHeight="1"/>
    <row r="6055" ht="12" hidden="1" customHeight="1"/>
    <row r="6056" ht="12" hidden="1" customHeight="1"/>
    <row r="6057" ht="12" hidden="1" customHeight="1"/>
    <row r="6058" ht="12" hidden="1" customHeight="1"/>
    <row r="6059" ht="12" hidden="1" customHeight="1"/>
    <row r="6060" ht="12" hidden="1" customHeight="1"/>
    <row r="6061" ht="12" hidden="1" customHeight="1"/>
    <row r="6062" ht="12" hidden="1" customHeight="1"/>
    <row r="6063" ht="12" hidden="1" customHeight="1"/>
    <row r="6064" ht="12" hidden="1" customHeight="1"/>
    <row r="6065" ht="12" hidden="1" customHeight="1"/>
    <row r="6066" ht="12" hidden="1" customHeight="1"/>
    <row r="6067" ht="12" hidden="1" customHeight="1"/>
    <row r="6068" ht="12" hidden="1" customHeight="1"/>
    <row r="6069" ht="12" hidden="1" customHeight="1"/>
    <row r="6070" ht="12" hidden="1" customHeight="1"/>
    <row r="6071" ht="12" hidden="1" customHeight="1"/>
    <row r="6072" ht="12" hidden="1" customHeight="1"/>
    <row r="6073" ht="12" hidden="1" customHeight="1"/>
    <row r="6074" ht="12" hidden="1" customHeight="1"/>
    <row r="6075" ht="12" hidden="1" customHeight="1"/>
    <row r="6076" ht="12" hidden="1" customHeight="1"/>
    <row r="6077" ht="12" hidden="1" customHeight="1"/>
    <row r="6078" ht="12" hidden="1" customHeight="1"/>
    <row r="6079" ht="12" hidden="1" customHeight="1"/>
    <row r="6080" ht="12" hidden="1" customHeight="1"/>
    <row r="6081" ht="12" hidden="1" customHeight="1"/>
    <row r="6082" ht="12" hidden="1" customHeight="1"/>
    <row r="6083" ht="12" hidden="1" customHeight="1"/>
    <row r="6084" ht="12" hidden="1" customHeight="1"/>
    <row r="6085" ht="12" hidden="1" customHeight="1"/>
    <row r="6086" ht="12" hidden="1" customHeight="1"/>
    <row r="6087" ht="12" hidden="1" customHeight="1"/>
    <row r="6088" ht="12" hidden="1" customHeight="1"/>
    <row r="6089" ht="12" hidden="1" customHeight="1"/>
    <row r="6090" ht="12" hidden="1" customHeight="1"/>
    <row r="6091" ht="12" hidden="1" customHeight="1"/>
    <row r="6092" ht="12" hidden="1" customHeight="1"/>
    <row r="6093" ht="12" hidden="1" customHeight="1"/>
    <row r="6094" ht="12" hidden="1" customHeight="1"/>
    <row r="6095" ht="12" hidden="1" customHeight="1"/>
    <row r="6096" ht="12" hidden="1" customHeight="1"/>
    <row r="6097" ht="12" hidden="1" customHeight="1"/>
    <row r="6098" ht="12" hidden="1" customHeight="1"/>
    <row r="6099" ht="12" hidden="1" customHeight="1"/>
    <row r="6100" ht="12" hidden="1" customHeight="1"/>
    <row r="6101" ht="12" hidden="1" customHeight="1"/>
    <row r="6102" ht="12" hidden="1" customHeight="1"/>
    <row r="6103" ht="12" hidden="1" customHeight="1"/>
    <row r="6104" ht="12" hidden="1" customHeight="1"/>
    <row r="6105" ht="12" hidden="1" customHeight="1"/>
    <row r="6106" ht="12" hidden="1" customHeight="1"/>
    <row r="6107" ht="12" hidden="1" customHeight="1"/>
    <row r="6108" ht="12" hidden="1" customHeight="1"/>
    <row r="6109" ht="12" hidden="1" customHeight="1"/>
    <row r="6110" ht="12" hidden="1" customHeight="1"/>
    <row r="6111" ht="12" hidden="1" customHeight="1"/>
    <row r="6112" ht="12" hidden="1" customHeight="1"/>
    <row r="6113" ht="12" hidden="1" customHeight="1"/>
    <row r="6114" ht="12" customHeight="1"/>
    <row r="6115" ht="12" hidden="1" customHeight="1"/>
    <row r="6116" ht="12" hidden="1" customHeight="1"/>
    <row r="6117" ht="12" hidden="1" customHeight="1"/>
    <row r="6118" ht="12" hidden="1" customHeight="1"/>
    <row r="6119" ht="12" hidden="1" customHeight="1"/>
    <row r="6120" ht="12" hidden="1" customHeight="1"/>
    <row r="6121" ht="12" hidden="1" customHeight="1"/>
    <row r="6122" ht="12" hidden="1" customHeight="1"/>
    <row r="6123" ht="12" hidden="1" customHeight="1"/>
    <row r="6124" ht="12" hidden="1" customHeight="1"/>
    <row r="6125" ht="12" hidden="1" customHeight="1"/>
    <row r="6126" ht="12" hidden="1" customHeight="1"/>
    <row r="6127" ht="12" hidden="1" customHeight="1"/>
    <row r="6128" ht="12" customHeight="1"/>
    <row r="6129" ht="12" customHeight="1"/>
    <row r="6130" ht="12" customHeight="1"/>
    <row r="6131" ht="12" customHeight="1"/>
    <row r="6132" ht="12" customHeight="1"/>
    <row r="6133" ht="12" customHeight="1"/>
    <row r="6134" ht="12" customHeight="1"/>
    <row r="6135" ht="12" customHeight="1"/>
    <row r="6136" ht="12" customHeight="1"/>
    <row r="6137" ht="12" customHeight="1"/>
    <row r="6138" ht="12" customHeight="1"/>
    <row r="6139" ht="12" customHeight="1"/>
    <row r="6140" ht="12" customHeight="1"/>
    <row r="6141" ht="12" customHeight="1"/>
    <row r="6142" ht="12" customHeight="1"/>
    <row r="6143" ht="12" customHeight="1"/>
    <row r="6144" ht="12" customHeight="1"/>
    <row r="6145" ht="12" customHeight="1"/>
    <row r="6146" ht="12" customHeight="1"/>
    <row r="6147" ht="12" customHeight="1"/>
    <row r="6148" ht="12" customHeight="1"/>
    <row r="6149" ht="12" customHeight="1"/>
    <row r="6150" ht="12" customHeight="1"/>
    <row r="6151" ht="12" customHeight="1"/>
    <row r="6152" ht="12" customHeight="1"/>
    <row r="6153" ht="12" customHeight="1"/>
    <row r="6154" ht="12" customHeight="1"/>
    <row r="6155" ht="12" customHeight="1"/>
    <row r="6156" ht="12" customHeight="1"/>
    <row r="6157" ht="12" customHeight="1"/>
    <row r="6158" ht="12" customHeight="1"/>
    <row r="6159" ht="12" customHeight="1"/>
    <row r="6160" ht="12" customHeight="1"/>
  </sheetData>
  <mergeCells count="12">
    <mergeCell ref="B4:I4"/>
    <mergeCell ref="B29:I29"/>
    <mergeCell ref="B54:I54"/>
    <mergeCell ref="B79:I79"/>
    <mergeCell ref="B104:I104"/>
    <mergeCell ref="B129:I129"/>
    <mergeCell ref="A1:I1"/>
    <mergeCell ref="A2:A3"/>
    <mergeCell ref="B2:B3"/>
    <mergeCell ref="C2:C3"/>
    <mergeCell ref="D2:F2"/>
    <mergeCell ref="G2:I2"/>
  </mergeCells>
  <pageMargins left="0.78740157480314965" right="0.78740157480314965" top="0.98425196850393704" bottom="0.78740157480314965" header="0.51181102362204722" footer="0.51181102362204722"/>
  <pageSetup paperSize="9" firstPageNumber="17" orientation="portrait" useFirstPageNumber="1" r:id="rId1"/>
  <headerFooter alignWithMargins="0">
    <oddHeader>&amp;C&amp;"Optimum"&amp;9 &amp;P</oddHeader>
    <oddFooter>&amp;C&amp;"Arial,Standard"&amp;6© Statistisches Landesamt des Freistaates Sachsen - B I 3 - j/15</oddFooter>
  </headerFooter>
  <rowBreaks count="4" manualBreakCount="4">
    <brk id="53" max="8" man="1"/>
    <brk id="78" max="8" man="1"/>
    <brk id="103" max="8" man="1"/>
    <brk id="128" max="8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 enableFormatConditionsCalculation="0">
    <tabColor rgb="FF00B050"/>
  </sheetPr>
  <dimension ref="A1:T187"/>
  <sheetViews>
    <sheetView showGridLines="0" zoomScaleNormal="100" workbookViewId="0">
      <selection activeCell="B6" sqref="B6"/>
    </sheetView>
  </sheetViews>
  <sheetFormatPr baseColWidth="10" defaultRowHeight="12"/>
  <cols>
    <col min="1" max="1" width="16.85546875" customWidth="1"/>
    <col min="2" max="16" width="8.5703125" customWidth="1"/>
  </cols>
  <sheetData>
    <row r="1" spans="1:12" s="15" customFormat="1" ht="36" customHeight="1">
      <c r="A1" s="610" t="s">
        <v>304</v>
      </c>
      <c r="B1" s="610"/>
      <c r="C1" s="610"/>
      <c r="D1" s="610"/>
      <c r="E1" s="610"/>
      <c r="F1" s="610"/>
      <c r="G1" s="610"/>
      <c r="H1" s="610"/>
      <c r="I1" s="610"/>
      <c r="J1" s="610"/>
    </row>
    <row r="2" spans="1:12" ht="12.75" customHeight="1">
      <c r="A2" s="560" t="s">
        <v>221</v>
      </c>
      <c r="B2" s="569" t="s">
        <v>187</v>
      </c>
      <c r="C2" s="569" t="s">
        <v>188</v>
      </c>
      <c r="D2" s="569" t="s">
        <v>189</v>
      </c>
      <c r="E2" s="569" t="s">
        <v>16</v>
      </c>
      <c r="F2" s="569"/>
      <c r="G2" s="569"/>
      <c r="H2" s="569"/>
      <c r="I2" s="571"/>
      <c r="J2" s="571"/>
    </row>
    <row r="3" spans="1:12" ht="12.75" customHeight="1">
      <c r="A3" s="668"/>
      <c r="B3" s="669"/>
      <c r="C3" s="669"/>
      <c r="D3" s="669"/>
      <c r="E3" s="669" t="s">
        <v>230</v>
      </c>
      <c r="F3" s="669"/>
      <c r="G3" s="669"/>
      <c r="H3" s="669" t="s">
        <v>231</v>
      </c>
      <c r="I3" s="670"/>
      <c r="J3" s="670"/>
    </row>
    <row r="4" spans="1:12" ht="12.75" customHeight="1">
      <c r="A4" s="561"/>
      <c r="B4" s="570"/>
      <c r="C4" s="570"/>
      <c r="D4" s="570"/>
      <c r="E4" s="29" t="s">
        <v>180</v>
      </c>
      <c r="F4" s="29" t="s">
        <v>181</v>
      </c>
      <c r="G4" s="2" t="s">
        <v>182</v>
      </c>
      <c r="H4" s="29" t="s">
        <v>180</v>
      </c>
      <c r="I4" s="54" t="s">
        <v>181</v>
      </c>
      <c r="J4" s="3" t="s">
        <v>182</v>
      </c>
    </row>
    <row r="5" spans="1:12" ht="21" customHeight="1">
      <c r="A5" s="268" t="s">
        <v>260</v>
      </c>
      <c r="B5" s="431">
        <v>1</v>
      </c>
      <c r="C5" s="434">
        <v>0</v>
      </c>
      <c r="D5" s="431">
        <v>1</v>
      </c>
      <c r="E5" s="431">
        <v>0</v>
      </c>
      <c r="F5" s="434">
        <v>0</v>
      </c>
      <c r="G5" s="431">
        <v>0</v>
      </c>
      <c r="H5" s="434">
        <v>1</v>
      </c>
      <c r="I5" s="278">
        <v>0</v>
      </c>
      <c r="J5" s="434">
        <v>1</v>
      </c>
    </row>
    <row r="6" spans="1:12" s="15" customFormat="1" ht="16.5" customHeight="1">
      <c r="A6" s="170">
        <v>25</v>
      </c>
      <c r="B6" s="437">
        <v>3</v>
      </c>
      <c r="C6" s="391">
        <v>1</v>
      </c>
      <c r="D6" s="437">
        <v>2</v>
      </c>
      <c r="E6" s="432">
        <v>1</v>
      </c>
      <c r="F6" s="433">
        <v>0</v>
      </c>
      <c r="G6" s="432">
        <v>1</v>
      </c>
      <c r="H6" s="433">
        <v>2</v>
      </c>
      <c r="I6" s="209">
        <v>1</v>
      </c>
      <c r="J6" s="433">
        <v>1</v>
      </c>
    </row>
    <row r="7" spans="1:12" s="15" customFormat="1">
      <c r="A7" s="104">
        <v>26</v>
      </c>
      <c r="B7" s="437">
        <v>10</v>
      </c>
      <c r="C7" s="391">
        <v>0</v>
      </c>
      <c r="D7" s="437">
        <v>10</v>
      </c>
      <c r="E7" s="432">
        <v>7</v>
      </c>
      <c r="F7" s="433">
        <v>0</v>
      </c>
      <c r="G7" s="432">
        <v>7</v>
      </c>
      <c r="H7" s="433">
        <v>3</v>
      </c>
      <c r="I7" s="209">
        <v>0</v>
      </c>
      <c r="J7" s="433">
        <v>3</v>
      </c>
    </row>
    <row r="8" spans="1:12" s="15" customFormat="1">
      <c r="A8" s="104">
        <v>27</v>
      </c>
      <c r="B8" s="437">
        <v>16</v>
      </c>
      <c r="C8" s="391">
        <v>1</v>
      </c>
      <c r="D8" s="437">
        <v>15</v>
      </c>
      <c r="E8" s="432">
        <v>15</v>
      </c>
      <c r="F8" s="433">
        <v>1</v>
      </c>
      <c r="G8" s="432">
        <v>14</v>
      </c>
      <c r="H8" s="433">
        <v>1</v>
      </c>
      <c r="I8" s="209">
        <v>0</v>
      </c>
      <c r="J8" s="433">
        <v>1</v>
      </c>
    </row>
    <row r="9" spans="1:12" s="15" customFormat="1">
      <c r="A9" s="104">
        <v>28</v>
      </c>
      <c r="B9" s="437">
        <v>25</v>
      </c>
      <c r="C9" s="391">
        <v>5</v>
      </c>
      <c r="D9" s="437">
        <v>20</v>
      </c>
      <c r="E9" s="432">
        <v>25</v>
      </c>
      <c r="F9" s="433">
        <v>5</v>
      </c>
      <c r="G9" s="432">
        <v>20</v>
      </c>
      <c r="H9" s="433">
        <v>0</v>
      </c>
      <c r="I9" s="209">
        <v>0</v>
      </c>
      <c r="J9" s="433">
        <v>0</v>
      </c>
    </row>
    <row r="10" spans="1:12" s="15" customFormat="1">
      <c r="A10" s="104">
        <v>29</v>
      </c>
      <c r="B10" s="437">
        <v>39</v>
      </c>
      <c r="C10" s="391">
        <v>9</v>
      </c>
      <c r="D10" s="437">
        <v>30</v>
      </c>
      <c r="E10" s="432">
        <v>37</v>
      </c>
      <c r="F10" s="433">
        <v>7</v>
      </c>
      <c r="G10" s="432">
        <v>30</v>
      </c>
      <c r="H10" s="433">
        <v>2</v>
      </c>
      <c r="I10" s="209">
        <v>2</v>
      </c>
      <c r="J10" s="433">
        <v>0</v>
      </c>
    </row>
    <row r="11" spans="1:12" s="1" customFormat="1" ht="11.25" customHeight="1">
      <c r="A11" s="104" t="s">
        <v>215</v>
      </c>
      <c r="B11" s="210">
        <v>93</v>
      </c>
      <c r="C11" s="211">
        <v>16</v>
      </c>
      <c r="D11" s="210">
        <v>77</v>
      </c>
      <c r="E11" s="210">
        <v>85</v>
      </c>
      <c r="F11" s="211">
        <v>13</v>
      </c>
      <c r="G11" s="210">
        <v>72</v>
      </c>
      <c r="H11" s="211">
        <v>8</v>
      </c>
      <c r="I11" s="212">
        <v>3</v>
      </c>
      <c r="J11" s="211">
        <v>5</v>
      </c>
      <c r="K11" s="106"/>
      <c r="L11" s="107"/>
    </row>
    <row r="12" spans="1:12" s="13" customFormat="1" ht="16.5" customHeight="1">
      <c r="A12" s="104">
        <v>30</v>
      </c>
      <c r="B12" s="437">
        <v>34</v>
      </c>
      <c r="C12" s="391">
        <v>5</v>
      </c>
      <c r="D12" s="437">
        <v>29</v>
      </c>
      <c r="E12" s="432">
        <v>33</v>
      </c>
      <c r="F12" s="433">
        <v>5</v>
      </c>
      <c r="G12" s="432">
        <v>28</v>
      </c>
      <c r="H12" s="433">
        <v>1</v>
      </c>
      <c r="I12" s="209">
        <v>0</v>
      </c>
      <c r="J12" s="433">
        <v>1</v>
      </c>
      <c r="L12" s="172"/>
    </row>
    <row r="13" spans="1:12" s="13" customFormat="1" ht="12" customHeight="1">
      <c r="A13" s="171">
        <v>31</v>
      </c>
      <c r="B13" s="437">
        <v>56</v>
      </c>
      <c r="C13" s="391">
        <v>11</v>
      </c>
      <c r="D13" s="437">
        <v>45</v>
      </c>
      <c r="E13" s="432">
        <v>52</v>
      </c>
      <c r="F13" s="433">
        <v>11</v>
      </c>
      <c r="G13" s="432">
        <v>41</v>
      </c>
      <c r="H13" s="433">
        <v>4</v>
      </c>
      <c r="I13" s="209">
        <v>0</v>
      </c>
      <c r="J13" s="433">
        <v>4</v>
      </c>
      <c r="L13" s="172"/>
    </row>
    <row r="14" spans="1:12" s="13" customFormat="1" ht="12" customHeight="1">
      <c r="A14" s="171">
        <v>32</v>
      </c>
      <c r="B14" s="437">
        <v>46</v>
      </c>
      <c r="C14" s="391">
        <v>7</v>
      </c>
      <c r="D14" s="437">
        <v>39</v>
      </c>
      <c r="E14" s="432">
        <v>39</v>
      </c>
      <c r="F14" s="433">
        <v>7</v>
      </c>
      <c r="G14" s="432">
        <v>32</v>
      </c>
      <c r="H14" s="433">
        <v>7</v>
      </c>
      <c r="I14" s="209">
        <v>0</v>
      </c>
      <c r="J14" s="433">
        <v>7</v>
      </c>
      <c r="L14" s="172"/>
    </row>
    <row r="15" spans="1:12" s="13" customFormat="1" ht="12" customHeight="1">
      <c r="A15" s="171">
        <v>33</v>
      </c>
      <c r="B15" s="437">
        <v>44</v>
      </c>
      <c r="C15" s="391">
        <v>7</v>
      </c>
      <c r="D15" s="437">
        <v>37</v>
      </c>
      <c r="E15" s="432">
        <v>42</v>
      </c>
      <c r="F15" s="433">
        <v>7</v>
      </c>
      <c r="G15" s="432">
        <v>35</v>
      </c>
      <c r="H15" s="433">
        <v>2</v>
      </c>
      <c r="I15" s="209">
        <v>0</v>
      </c>
      <c r="J15" s="433">
        <v>2</v>
      </c>
      <c r="L15" s="172"/>
    </row>
    <row r="16" spans="1:12" s="13" customFormat="1" ht="12" customHeight="1">
      <c r="A16" s="171">
        <v>34</v>
      </c>
      <c r="B16" s="437">
        <v>45</v>
      </c>
      <c r="C16" s="391">
        <v>9</v>
      </c>
      <c r="D16" s="437">
        <v>36</v>
      </c>
      <c r="E16" s="432">
        <v>40</v>
      </c>
      <c r="F16" s="433">
        <v>7</v>
      </c>
      <c r="G16" s="432">
        <v>33</v>
      </c>
      <c r="H16" s="433">
        <v>5</v>
      </c>
      <c r="I16" s="209">
        <v>2</v>
      </c>
      <c r="J16" s="433">
        <v>3</v>
      </c>
      <c r="L16" s="172"/>
    </row>
    <row r="17" spans="1:20" s="98" customFormat="1" ht="11.85" customHeight="1">
      <c r="A17" s="173" t="s">
        <v>215</v>
      </c>
      <c r="B17" s="437">
        <v>225</v>
      </c>
      <c r="C17" s="391">
        <v>39</v>
      </c>
      <c r="D17" s="437">
        <v>186</v>
      </c>
      <c r="E17" s="437">
        <v>206</v>
      </c>
      <c r="F17" s="391">
        <v>37</v>
      </c>
      <c r="G17" s="437">
        <v>169</v>
      </c>
      <c r="H17" s="391">
        <v>19</v>
      </c>
      <c r="I17" s="382">
        <v>2</v>
      </c>
      <c r="J17" s="391">
        <v>17</v>
      </c>
      <c r="K17" s="174"/>
      <c r="L17" s="174"/>
    </row>
    <row r="18" spans="1:20" s="22" customFormat="1" ht="16.5" customHeight="1">
      <c r="A18" s="104">
        <v>35</v>
      </c>
      <c r="B18" s="437">
        <v>49</v>
      </c>
      <c r="C18" s="391">
        <v>11</v>
      </c>
      <c r="D18" s="437">
        <v>38</v>
      </c>
      <c r="E18" s="432">
        <v>42</v>
      </c>
      <c r="F18" s="433">
        <v>8</v>
      </c>
      <c r="G18" s="432">
        <v>34</v>
      </c>
      <c r="H18" s="433">
        <v>7</v>
      </c>
      <c r="I18" s="209">
        <v>3</v>
      </c>
      <c r="J18" s="433">
        <v>4</v>
      </c>
      <c r="L18" s="45"/>
    </row>
    <row r="19" spans="1:20" s="13" customFormat="1" ht="12" customHeight="1">
      <c r="A19" s="104">
        <v>36</v>
      </c>
      <c r="B19" s="437">
        <v>65</v>
      </c>
      <c r="C19" s="391">
        <v>17</v>
      </c>
      <c r="D19" s="437">
        <v>48</v>
      </c>
      <c r="E19" s="432">
        <v>59</v>
      </c>
      <c r="F19" s="433">
        <v>15</v>
      </c>
      <c r="G19" s="432">
        <v>44</v>
      </c>
      <c r="H19" s="433">
        <v>6</v>
      </c>
      <c r="I19" s="209">
        <v>2</v>
      </c>
      <c r="J19" s="433">
        <v>4</v>
      </c>
      <c r="L19" s="172"/>
    </row>
    <row r="20" spans="1:20" s="13" customFormat="1" ht="12" customHeight="1">
      <c r="A20" s="104">
        <v>37</v>
      </c>
      <c r="B20" s="437">
        <v>65</v>
      </c>
      <c r="C20" s="391">
        <v>15</v>
      </c>
      <c r="D20" s="437">
        <v>50</v>
      </c>
      <c r="E20" s="432">
        <v>61</v>
      </c>
      <c r="F20" s="433">
        <v>13</v>
      </c>
      <c r="G20" s="432">
        <v>48</v>
      </c>
      <c r="H20" s="433">
        <v>4</v>
      </c>
      <c r="I20" s="209">
        <v>2</v>
      </c>
      <c r="J20" s="433">
        <v>2</v>
      </c>
      <c r="L20" s="172"/>
    </row>
    <row r="21" spans="1:20" s="13" customFormat="1" ht="12" customHeight="1">
      <c r="A21" s="104">
        <v>38</v>
      </c>
      <c r="B21" s="437">
        <v>58</v>
      </c>
      <c r="C21" s="391">
        <v>8</v>
      </c>
      <c r="D21" s="437">
        <v>50</v>
      </c>
      <c r="E21" s="432">
        <v>52</v>
      </c>
      <c r="F21" s="433">
        <v>7</v>
      </c>
      <c r="G21" s="432">
        <v>45</v>
      </c>
      <c r="H21" s="433">
        <v>6</v>
      </c>
      <c r="I21" s="209">
        <v>1</v>
      </c>
      <c r="J21" s="433">
        <v>5</v>
      </c>
      <c r="L21" s="172"/>
    </row>
    <row r="22" spans="1:20" s="13" customFormat="1" ht="12" customHeight="1">
      <c r="A22" s="104">
        <v>39</v>
      </c>
      <c r="B22" s="437">
        <v>63</v>
      </c>
      <c r="C22" s="391">
        <v>13</v>
      </c>
      <c r="D22" s="437">
        <v>50</v>
      </c>
      <c r="E22" s="432">
        <v>54</v>
      </c>
      <c r="F22" s="433">
        <v>11</v>
      </c>
      <c r="G22" s="432">
        <v>43</v>
      </c>
      <c r="H22" s="433">
        <v>9</v>
      </c>
      <c r="I22" s="209">
        <v>2</v>
      </c>
      <c r="J22" s="433">
        <v>7</v>
      </c>
      <c r="L22" s="172"/>
    </row>
    <row r="23" spans="1:20" s="98" customFormat="1" ht="11.85" customHeight="1">
      <c r="A23" s="104" t="s">
        <v>215</v>
      </c>
      <c r="B23" s="437">
        <v>300</v>
      </c>
      <c r="C23" s="391">
        <v>64</v>
      </c>
      <c r="D23" s="437">
        <v>236</v>
      </c>
      <c r="E23" s="437">
        <v>268</v>
      </c>
      <c r="F23" s="391">
        <v>54</v>
      </c>
      <c r="G23" s="437">
        <v>214</v>
      </c>
      <c r="H23" s="391">
        <v>32</v>
      </c>
      <c r="I23" s="382">
        <v>10</v>
      </c>
      <c r="J23" s="391">
        <v>22</v>
      </c>
      <c r="K23" s="174"/>
      <c r="L23" s="174"/>
    </row>
    <row r="24" spans="1:20" s="13" customFormat="1" ht="16.5" customHeight="1">
      <c r="A24" s="104">
        <v>40</v>
      </c>
      <c r="B24" s="437">
        <v>62</v>
      </c>
      <c r="C24" s="391">
        <v>8</v>
      </c>
      <c r="D24" s="437">
        <v>54</v>
      </c>
      <c r="E24" s="432">
        <v>53</v>
      </c>
      <c r="F24" s="433">
        <v>5</v>
      </c>
      <c r="G24" s="432">
        <v>48</v>
      </c>
      <c r="H24" s="433">
        <v>9</v>
      </c>
      <c r="I24" s="209">
        <v>3</v>
      </c>
      <c r="J24" s="433">
        <v>6</v>
      </c>
      <c r="L24" s="172"/>
    </row>
    <row r="25" spans="1:20" s="13" customFormat="1" ht="12" customHeight="1">
      <c r="A25" s="104">
        <v>41</v>
      </c>
      <c r="B25" s="437">
        <v>32</v>
      </c>
      <c r="C25" s="391">
        <v>2</v>
      </c>
      <c r="D25" s="437">
        <v>30</v>
      </c>
      <c r="E25" s="432">
        <v>26</v>
      </c>
      <c r="F25" s="433">
        <v>2</v>
      </c>
      <c r="G25" s="432">
        <v>24</v>
      </c>
      <c r="H25" s="433">
        <v>6</v>
      </c>
      <c r="I25" s="209">
        <v>0</v>
      </c>
      <c r="J25" s="433">
        <v>6</v>
      </c>
      <c r="L25" s="172"/>
    </row>
    <row r="26" spans="1:20" s="13" customFormat="1" ht="12" customHeight="1">
      <c r="A26" s="104">
        <v>42</v>
      </c>
      <c r="B26" s="437">
        <v>34</v>
      </c>
      <c r="C26" s="391">
        <v>7</v>
      </c>
      <c r="D26" s="437">
        <v>27</v>
      </c>
      <c r="E26" s="432">
        <v>25</v>
      </c>
      <c r="F26" s="433">
        <v>7</v>
      </c>
      <c r="G26" s="432">
        <v>18</v>
      </c>
      <c r="H26" s="433">
        <v>9</v>
      </c>
      <c r="I26" s="209">
        <v>0</v>
      </c>
      <c r="J26" s="433">
        <v>9</v>
      </c>
      <c r="L26" s="172"/>
    </row>
    <row r="27" spans="1:20" s="13" customFormat="1" ht="12" customHeight="1">
      <c r="A27" s="104">
        <v>43</v>
      </c>
      <c r="B27" s="437">
        <v>43</v>
      </c>
      <c r="C27" s="391">
        <v>8</v>
      </c>
      <c r="D27" s="437">
        <v>35</v>
      </c>
      <c r="E27" s="432">
        <v>34</v>
      </c>
      <c r="F27" s="433">
        <v>5</v>
      </c>
      <c r="G27" s="432">
        <v>29</v>
      </c>
      <c r="H27" s="433">
        <v>9</v>
      </c>
      <c r="I27" s="209">
        <v>3</v>
      </c>
      <c r="J27" s="433">
        <v>6</v>
      </c>
      <c r="L27" s="172"/>
    </row>
    <row r="28" spans="1:20" s="13" customFormat="1" ht="12" customHeight="1">
      <c r="A28" s="104">
        <v>44</v>
      </c>
      <c r="B28" s="437">
        <v>59</v>
      </c>
      <c r="C28" s="391">
        <v>11</v>
      </c>
      <c r="D28" s="437">
        <v>48</v>
      </c>
      <c r="E28" s="432">
        <v>49</v>
      </c>
      <c r="F28" s="433">
        <v>10</v>
      </c>
      <c r="G28" s="432">
        <v>39</v>
      </c>
      <c r="H28" s="433">
        <v>10</v>
      </c>
      <c r="I28" s="209">
        <v>1</v>
      </c>
      <c r="J28" s="433">
        <v>9</v>
      </c>
      <c r="L28" s="172"/>
    </row>
    <row r="29" spans="1:20" s="98" customFormat="1" ht="11.85" customHeight="1">
      <c r="A29" s="104" t="s">
        <v>215</v>
      </c>
      <c r="B29" s="437">
        <v>230</v>
      </c>
      <c r="C29" s="391">
        <v>36</v>
      </c>
      <c r="D29" s="437">
        <v>194</v>
      </c>
      <c r="E29" s="437">
        <v>187</v>
      </c>
      <c r="F29" s="391">
        <v>29</v>
      </c>
      <c r="G29" s="437">
        <v>158</v>
      </c>
      <c r="H29" s="391">
        <v>43</v>
      </c>
      <c r="I29" s="382">
        <v>7</v>
      </c>
      <c r="J29" s="391">
        <v>36</v>
      </c>
      <c r="K29" s="174"/>
      <c r="L29" s="174"/>
    </row>
    <row r="30" spans="1:20" s="13" customFormat="1" ht="16.5" customHeight="1">
      <c r="A30" s="104">
        <v>45</v>
      </c>
      <c r="B30" s="437">
        <v>80</v>
      </c>
      <c r="C30" s="391">
        <v>16</v>
      </c>
      <c r="D30" s="437">
        <v>64</v>
      </c>
      <c r="E30" s="432">
        <v>64</v>
      </c>
      <c r="F30" s="433">
        <v>13</v>
      </c>
      <c r="G30" s="432">
        <v>51</v>
      </c>
      <c r="H30" s="433">
        <v>16</v>
      </c>
      <c r="I30" s="209">
        <v>3</v>
      </c>
      <c r="J30" s="433">
        <v>13</v>
      </c>
      <c r="L30" s="172"/>
      <c r="T30" s="175"/>
    </row>
    <row r="31" spans="1:20" s="13" customFormat="1" ht="12" customHeight="1">
      <c r="A31" s="104">
        <v>46</v>
      </c>
      <c r="B31" s="437">
        <v>78</v>
      </c>
      <c r="C31" s="391">
        <v>9</v>
      </c>
      <c r="D31" s="437">
        <v>69</v>
      </c>
      <c r="E31" s="432">
        <v>73</v>
      </c>
      <c r="F31" s="433">
        <v>9</v>
      </c>
      <c r="G31" s="432">
        <v>64</v>
      </c>
      <c r="H31" s="433">
        <v>5</v>
      </c>
      <c r="I31" s="209">
        <v>0</v>
      </c>
      <c r="J31" s="433">
        <v>5</v>
      </c>
      <c r="L31" s="172"/>
    </row>
    <row r="32" spans="1:20" s="13" customFormat="1" ht="12" customHeight="1">
      <c r="A32" s="104">
        <v>47</v>
      </c>
      <c r="B32" s="437">
        <v>108</v>
      </c>
      <c r="C32" s="391">
        <v>10</v>
      </c>
      <c r="D32" s="437">
        <v>98</v>
      </c>
      <c r="E32" s="432">
        <v>98</v>
      </c>
      <c r="F32" s="433">
        <v>9</v>
      </c>
      <c r="G32" s="432">
        <v>89</v>
      </c>
      <c r="H32" s="433">
        <v>10</v>
      </c>
      <c r="I32" s="209">
        <v>1</v>
      </c>
      <c r="J32" s="433">
        <v>9</v>
      </c>
      <c r="L32" s="172"/>
    </row>
    <row r="33" spans="1:12" s="13" customFormat="1" ht="12" customHeight="1">
      <c r="A33" s="104">
        <v>48</v>
      </c>
      <c r="B33" s="437">
        <v>102</v>
      </c>
      <c r="C33" s="391">
        <v>9</v>
      </c>
      <c r="D33" s="437">
        <v>93</v>
      </c>
      <c r="E33" s="432">
        <v>94</v>
      </c>
      <c r="F33" s="433">
        <v>9</v>
      </c>
      <c r="G33" s="432">
        <v>85</v>
      </c>
      <c r="H33" s="433">
        <v>8</v>
      </c>
      <c r="I33" s="209">
        <v>0</v>
      </c>
      <c r="J33" s="433">
        <v>8</v>
      </c>
      <c r="L33" s="172"/>
    </row>
    <row r="34" spans="1:12" s="13" customFormat="1" ht="12" customHeight="1">
      <c r="A34" s="104">
        <v>49</v>
      </c>
      <c r="B34" s="437">
        <v>141</v>
      </c>
      <c r="C34" s="391">
        <v>23</v>
      </c>
      <c r="D34" s="437">
        <v>118</v>
      </c>
      <c r="E34" s="432">
        <v>129</v>
      </c>
      <c r="F34" s="433">
        <v>19</v>
      </c>
      <c r="G34" s="432">
        <v>110</v>
      </c>
      <c r="H34" s="433">
        <v>12</v>
      </c>
      <c r="I34" s="209">
        <v>4</v>
      </c>
      <c r="J34" s="433">
        <v>8</v>
      </c>
      <c r="L34" s="172"/>
    </row>
    <row r="35" spans="1:12" s="98" customFormat="1" ht="11.85" customHeight="1">
      <c r="A35" s="104" t="s">
        <v>215</v>
      </c>
      <c r="B35" s="437">
        <v>509</v>
      </c>
      <c r="C35" s="391">
        <v>67</v>
      </c>
      <c r="D35" s="437">
        <v>442</v>
      </c>
      <c r="E35" s="437">
        <v>458</v>
      </c>
      <c r="F35" s="391">
        <v>59</v>
      </c>
      <c r="G35" s="437">
        <v>399</v>
      </c>
      <c r="H35" s="391">
        <v>51</v>
      </c>
      <c r="I35" s="382">
        <v>8</v>
      </c>
      <c r="J35" s="391">
        <v>43</v>
      </c>
      <c r="K35" s="174"/>
      <c r="L35" s="174"/>
    </row>
    <row r="36" spans="1:12" s="13" customFormat="1" ht="16.5" customHeight="1">
      <c r="A36" s="104">
        <v>50</v>
      </c>
      <c r="B36" s="437">
        <v>143</v>
      </c>
      <c r="C36" s="391">
        <v>14</v>
      </c>
      <c r="D36" s="437">
        <v>129</v>
      </c>
      <c r="E36" s="432">
        <v>131</v>
      </c>
      <c r="F36" s="433">
        <v>14</v>
      </c>
      <c r="G36" s="432">
        <v>117</v>
      </c>
      <c r="H36" s="433">
        <v>12</v>
      </c>
      <c r="I36" s="209">
        <v>0</v>
      </c>
      <c r="J36" s="433">
        <v>12</v>
      </c>
      <c r="L36" s="172"/>
    </row>
    <row r="37" spans="1:12" s="13" customFormat="1" ht="12" customHeight="1">
      <c r="A37" s="104">
        <v>51</v>
      </c>
      <c r="B37" s="437">
        <v>146</v>
      </c>
      <c r="C37" s="391">
        <v>19</v>
      </c>
      <c r="D37" s="437">
        <v>127</v>
      </c>
      <c r="E37" s="432">
        <v>134</v>
      </c>
      <c r="F37" s="433">
        <v>16</v>
      </c>
      <c r="G37" s="432">
        <v>118</v>
      </c>
      <c r="H37" s="433">
        <v>12</v>
      </c>
      <c r="I37" s="209">
        <v>3</v>
      </c>
      <c r="J37" s="433">
        <v>9</v>
      </c>
      <c r="L37" s="172"/>
    </row>
    <row r="38" spans="1:12" s="13" customFormat="1" ht="12" customHeight="1">
      <c r="A38" s="104">
        <v>52</v>
      </c>
      <c r="B38" s="437">
        <v>137</v>
      </c>
      <c r="C38" s="391">
        <v>15</v>
      </c>
      <c r="D38" s="437">
        <v>122</v>
      </c>
      <c r="E38" s="432">
        <v>129</v>
      </c>
      <c r="F38" s="433">
        <v>14</v>
      </c>
      <c r="G38" s="432">
        <v>115</v>
      </c>
      <c r="H38" s="433">
        <v>8</v>
      </c>
      <c r="I38" s="209">
        <v>1</v>
      </c>
      <c r="J38" s="433">
        <v>7</v>
      </c>
      <c r="L38" s="172"/>
    </row>
    <row r="39" spans="1:12" s="13" customFormat="1" ht="12" customHeight="1">
      <c r="A39" s="104">
        <v>53</v>
      </c>
      <c r="B39" s="437">
        <v>179</v>
      </c>
      <c r="C39" s="391">
        <v>30</v>
      </c>
      <c r="D39" s="437">
        <v>149</v>
      </c>
      <c r="E39" s="432">
        <v>162</v>
      </c>
      <c r="F39" s="433">
        <v>27</v>
      </c>
      <c r="G39" s="432">
        <v>135</v>
      </c>
      <c r="H39" s="433">
        <v>17</v>
      </c>
      <c r="I39" s="209">
        <v>3</v>
      </c>
      <c r="J39" s="433">
        <v>14</v>
      </c>
      <c r="L39" s="172"/>
    </row>
    <row r="40" spans="1:12" s="13" customFormat="1" ht="12" customHeight="1">
      <c r="A40" s="104">
        <v>54</v>
      </c>
      <c r="B40" s="437">
        <v>154</v>
      </c>
      <c r="C40" s="391">
        <v>21</v>
      </c>
      <c r="D40" s="437">
        <v>133</v>
      </c>
      <c r="E40" s="432">
        <v>143</v>
      </c>
      <c r="F40" s="433">
        <v>20</v>
      </c>
      <c r="G40" s="432">
        <v>123</v>
      </c>
      <c r="H40" s="433">
        <v>11</v>
      </c>
      <c r="I40" s="209">
        <v>1</v>
      </c>
      <c r="J40" s="433">
        <v>10</v>
      </c>
      <c r="L40" s="172"/>
    </row>
    <row r="41" spans="1:12" s="98" customFormat="1" ht="11.85" customHeight="1">
      <c r="A41" s="104" t="s">
        <v>215</v>
      </c>
      <c r="B41" s="437">
        <v>759</v>
      </c>
      <c r="C41" s="391">
        <v>99</v>
      </c>
      <c r="D41" s="437">
        <v>660</v>
      </c>
      <c r="E41" s="437">
        <v>699</v>
      </c>
      <c r="F41" s="391">
        <v>91</v>
      </c>
      <c r="G41" s="437">
        <v>608</v>
      </c>
      <c r="H41" s="391">
        <v>60</v>
      </c>
      <c r="I41" s="382">
        <v>8</v>
      </c>
      <c r="J41" s="391">
        <v>52</v>
      </c>
      <c r="K41" s="174"/>
      <c r="L41" s="174"/>
    </row>
    <row r="42" spans="1:12" s="13" customFormat="1" ht="16.5" customHeight="1">
      <c r="A42" s="104">
        <v>55</v>
      </c>
      <c r="B42" s="437">
        <v>148</v>
      </c>
      <c r="C42" s="391">
        <v>29</v>
      </c>
      <c r="D42" s="437">
        <v>119</v>
      </c>
      <c r="E42" s="432">
        <v>137</v>
      </c>
      <c r="F42" s="433">
        <v>26</v>
      </c>
      <c r="G42" s="432">
        <v>111</v>
      </c>
      <c r="H42" s="433">
        <v>11</v>
      </c>
      <c r="I42" s="209">
        <v>3</v>
      </c>
      <c r="J42" s="433">
        <v>8</v>
      </c>
      <c r="L42" s="172"/>
    </row>
    <row r="43" spans="1:12" s="13" customFormat="1" ht="12" customHeight="1">
      <c r="A43" s="104">
        <v>56</v>
      </c>
      <c r="B43" s="437">
        <v>128</v>
      </c>
      <c r="C43" s="391">
        <v>20</v>
      </c>
      <c r="D43" s="437">
        <v>108</v>
      </c>
      <c r="E43" s="432">
        <v>123</v>
      </c>
      <c r="F43" s="433">
        <v>20</v>
      </c>
      <c r="G43" s="432">
        <v>103</v>
      </c>
      <c r="H43" s="433">
        <v>5</v>
      </c>
      <c r="I43" s="209">
        <v>0</v>
      </c>
      <c r="J43" s="433">
        <v>5</v>
      </c>
      <c r="L43" s="172"/>
    </row>
    <row r="44" spans="1:12" s="13" customFormat="1" ht="12" customHeight="1">
      <c r="A44" s="104">
        <v>57</v>
      </c>
      <c r="B44" s="437">
        <v>174</v>
      </c>
      <c r="C44" s="391">
        <v>21</v>
      </c>
      <c r="D44" s="437">
        <v>153</v>
      </c>
      <c r="E44" s="432">
        <v>161</v>
      </c>
      <c r="F44" s="433">
        <v>20</v>
      </c>
      <c r="G44" s="432">
        <v>141</v>
      </c>
      <c r="H44" s="433">
        <v>13</v>
      </c>
      <c r="I44" s="209">
        <v>1</v>
      </c>
      <c r="J44" s="433">
        <v>12</v>
      </c>
      <c r="L44" s="172"/>
    </row>
    <row r="45" spans="1:12" s="13" customFormat="1" ht="12" customHeight="1">
      <c r="A45" s="104">
        <v>58</v>
      </c>
      <c r="B45" s="437">
        <v>120</v>
      </c>
      <c r="C45" s="391">
        <v>14</v>
      </c>
      <c r="D45" s="437">
        <v>106</v>
      </c>
      <c r="E45" s="432">
        <v>116</v>
      </c>
      <c r="F45" s="433">
        <v>14</v>
      </c>
      <c r="G45" s="432">
        <v>102</v>
      </c>
      <c r="H45" s="433">
        <v>4</v>
      </c>
      <c r="I45" s="209">
        <v>0</v>
      </c>
      <c r="J45" s="433">
        <v>4</v>
      </c>
      <c r="L45" s="172"/>
    </row>
    <row r="46" spans="1:12" s="13" customFormat="1" ht="12" customHeight="1">
      <c r="A46" s="104">
        <v>59</v>
      </c>
      <c r="B46" s="437">
        <v>145</v>
      </c>
      <c r="C46" s="391">
        <v>21</v>
      </c>
      <c r="D46" s="437">
        <v>124</v>
      </c>
      <c r="E46" s="432">
        <v>138</v>
      </c>
      <c r="F46" s="433">
        <v>18</v>
      </c>
      <c r="G46" s="432">
        <v>120</v>
      </c>
      <c r="H46" s="433">
        <v>7</v>
      </c>
      <c r="I46" s="209">
        <v>3</v>
      </c>
      <c r="J46" s="433">
        <v>4</v>
      </c>
      <c r="L46" s="172"/>
    </row>
    <row r="47" spans="1:12" s="98" customFormat="1" ht="11.85" customHeight="1">
      <c r="A47" s="104" t="s">
        <v>215</v>
      </c>
      <c r="B47" s="437">
        <v>715</v>
      </c>
      <c r="C47" s="391">
        <v>105</v>
      </c>
      <c r="D47" s="437">
        <v>610</v>
      </c>
      <c r="E47" s="437">
        <v>675</v>
      </c>
      <c r="F47" s="391">
        <v>98</v>
      </c>
      <c r="G47" s="437">
        <v>577</v>
      </c>
      <c r="H47" s="391">
        <v>40</v>
      </c>
      <c r="I47" s="382">
        <v>7</v>
      </c>
      <c r="J47" s="391">
        <v>33</v>
      </c>
      <c r="K47" s="174"/>
      <c r="L47" s="174"/>
    </row>
    <row r="48" spans="1:12" s="13" customFormat="1" ht="16.5" customHeight="1">
      <c r="A48" s="104">
        <v>60</v>
      </c>
      <c r="B48" s="437">
        <v>140</v>
      </c>
      <c r="C48" s="391">
        <v>21</v>
      </c>
      <c r="D48" s="437">
        <v>119</v>
      </c>
      <c r="E48" s="432">
        <v>135</v>
      </c>
      <c r="F48" s="433">
        <v>21</v>
      </c>
      <c r="G48" s="432">
        <v>114</v>
      </c>
      <c r="H48" s="433">
        <v>5</v>
      </c>
      <c r="I48" s="209">
        <v>0</v>
      </c>
      <c r="J48" s="433">
        <v>5</v>
      </c>
      <c r="L48" s="172"/>
    </row>
    <row r="49" spans="1:12" s="13" customFormat="1" ht="12" customHeight="1">
      <c r="A49" s="104">
        <v>61</v>
      </c>
      <c r="B49" s="437">
        <v>131</v>
      </c>
      <c r="C49" s="391">
        <v>18</v>
      </c>
      <c r="D49" s="437">
        <v>113</v>
      </c>
      <c r="E49" s="432">
        <v>124</v>
      </c>
      <c r="F49" s="433">
        <v>16</v>
      </c>
      <c r="G49" s="432">
        <v>108</v>
      </c>
      <c r="H49" s="433">
        <v>7</v>
      </c>
      <c r="I49" s="209">
        <v>2</v>
      </c>
      <c r="J49" s="433">
        <v>5</v>
      </c>
      <c r="L49" s="172"/>
    </row>
    <row r="50" spans="1:12" s="13" customFormat="1" ht="12" customHeight="1">
      <c r="A50" s="104">
        <v>62</v>
      </c>
      <c r="B50" s="437">
        <v>89</v>
      </c>
      <c r="C50" s="391">
        <v>18</v>
      </c>
      <c r="D50" s="437">
        <v>71</v>
      </c>
      <c r="E50" s="432">
        <v>87</v>
      </c>
      <c r="F50" s="433">
        <v>17</v>
      </c>
      <c r="G50" s="432">
        <v>70</v>
      </c>
      <c r="H50" s="433">
        <v>2</v>
      </c>
      <c r="I50" s="209">
        <v>1</v>
      </c>
      <c r="J50" s="433">
        <v>1</v>
      </c>
      <c r="L50" s="172"/>
    </row>
    <row r="51" spans="1:12" s="15" customFormat="1" ht="12" customHeight="1">
      <c r="A51" s="104">
        <v>63</v>
      </c>
      <c r="B51" s="437">
        <v>77</v>
      </c>
      <c r="C51" s="391">
        <v>7</v>
      </c>
      <c r="D51" s="437">
        <v>70</v>
      </c>
      <c r="E51" s="432">
        <v>74</v>
      </c>
      <c r="F51" s="433">
        <v>6</v>
      </c>
      <c r="G51" s="432">
        <v>68</v>
      </c>
      <c r="H51" s="433">
        <v>3</v>
      </c>
      <c r="I51" s="209">
        <v>1</v>
      </c>
      <c r="J51" s="433">
        <v>2</v>
      </c>
      <c r="L51" s="45"/>
    </row>
    <row r="52" spans="1:12" s="15" customFormat="1" ht="12" customHeight="1">
      <c r="A52" s="104">
        <v>64</v>
      </c>
      <c r="B52" s="437">
        <v>30</v>
      </c>
      <c r="C52" s="391">
        <v>6</v>
      </c>
      <c r="D52" s="437">
        <v>24</v>
      </c>
      <c r="E52" s="432">
        <v>26</v>
      </c>
      <c r="F52" s="433">
        <v>6</v>
      </c>
      <c r="G52" s="432">
        <v>20</v>
      </c>
      <c r="H52" s="433">
        <v>4</v>
      </c>
      <c r="I52" s="209">
        <v>0</v>
      </c>
      <c r="J52" s="433">
        <v>4</v>
      </c>
      <c r="L52" s="45"/>
    </row>
    <row r="53" spans="1:12" s="98" customFormat="1" ht="11.45" customHeight="1">
      <c r="A53" s="104" t="s">
        <v>215</v>
      </c>
      <c r="B53" s="437">
        <v>467</v>
      </c>
      <c r="C53" s="391">
        <v>70</v>
      </c>
      <c r="D53" s="437">
        <v>397</v>
      </c>
      <c r="E53" s="437">
        <v>446</v>
      </c>
      <c r="F53" s="391">
        <v>66</v>
      </c>
      <c r="G53" s="437">
        <v>380</v>
      </c>
      <c r="H53" s="391">
        <v>21</v>
      </c>
      <c r="I53" s="382">
        <v>4</v>
      </c>
      <c r="J53" s="391">
        <v>17</v>
      </c>
      <c r="K53" s="174"/>
      <c r="L53" s="174"/>
    </row>
    <row r="54" spans="1:12" s="98" customFormat="1" ht="16.149999999999999" customHeight="1">
      <c r="A54" s="173" t="s">
        <v>146</v>
      </c>
      <c r="B54" s="437">
        <v>17</v>
      </c>
      <c r="C54" s="391">
        <v>2</v>
      </c>
      <c r="D54" s="437">
        <v>15</v>
      </c>
      <c r="E54" s="432">
        <v>17</v>
      </c>
      <c r="F54" s="433">
        <v>2</v>
      </c>
      <c r="G54" s="432">
        <v>15</v>
      </c>
      <c r="H54" s="433">
        <v>0</v>
      </c>
      <c r="I54" s="209">
        <v>0</v>
      </c>
      <c r="J54" s="433">
        <v>0</v>
      </c>
      <c r="K54" s="174"/>
      <c r="L54" s="174"/>
    </row>
    <row r="55" spans="1:12" s="1" customFormat="1" ht="21.75" customHeight="1">
      <c r="A55" s="27" t="s">
        <v>187</v>
      </c>
      <c r="B55" s="435">
        <v>3316</v>
      </c>
      <c r="C55" s="436">
        <v>498</v>
      </c>
      <c r="D55" s="435">
        <v>2818</v>
      </c>
      <c r="E55" s="316">
        <v>3041</v>
      </c>
      <c r="F55" s="317">
        <v>449</v>
      </c>
      <c r="G55" s="316">
        <v>2592</v>
      </c>
      <c r="H55" s="317">
        <v>275</v>
      </c>
      <c r="I55" s="318">
        <v>49</v>
      </c>
      <c r="J55" s="317">
        <v>226</v>
      </c>
      <c r="L55" s="42"/>
    </row>
    <row r="56" spans="1:12" s="1" customFormat="1">
      <c r="A56" s="25"/>
      <c r="B56" s="671"/>
      <c r="C56" s="671"/>
      <c r="D56" s="671"/>
      <c r="E56" s="671"/>
      <c r="F56" s="671"/>
      <c r="G56" s="671"/>
      <c r="H56" s="671"/>
      <c r="I56" s="128"/>
    </row>
    <row r="57" spans="1:12">
      <c r="A57" s="69"/>
      <c r="B57" s="53"/>
      <c r="C57" s="52"/>
      <c r="D57" s="52"/>
      <c r="E57" s="52"/>
      <c r="F57" s="52"/>
      <c r="G57" s="53"/>
      <c r="H57" s="53"/>
      <c r="I57" s="53"/>
    </row>
    <row r="58" spans="1:12" ht="12.95" customHeight="1"/>
    <row r="59" spans="1:12" ht="12.95" customHeight="1"/>
    <row r="60" spans="1:12" ht="12.95" customHeight="1"/>
    <row r="61" spans="1:12" ht="12.95" customHeight="1"/>
    <row r="62" spans="1:12" ht="12.95" customHeight="1"/>
    <row r="63" spans="1:12" ht="12.95" customHeight="1"/>
    <row r="64" spans="1:12" ht="12.95" customHeight="1"/>
    <row r="65" spans="1:7" ht="12.95" customHeight="1"/>
    <row r="66" spans="1:7" ht="12.95" customHeight="1"/>
    <row r="67" spans="1:7" s="1" customFormat="1" ht="12.95" customHeight="1">
      <c r="A67"/>
      <c r="B67"/>
      <c r="C67"/>
      <c r="D67"/>
      <c r="E67"/>
      <c r="F67"/>
      <c r="G67"/>
    </row>
    <row r="68" spans="1:7" ht="11.25" customHeight="1"/>
    <row r="71" spans="1:7" s="15" customFormat="1" ht="12.95" customHeight="1"/>
    <row r="72" spans="1:7" s="15" customFormat="1" ht="12.95" customHeight="1"/>
    <row r="73" spans="1:7" ht="12.95" customHeight="1"/>
    <row r="74" spans="1:7" ht="12.95" customHeight="1"/>
    <row r="75" spans="1:7" ht="12.95" customHeight="1"/>
    <row r="76" spans="1:7" ht="12.95" customHeight="1"/>
    <row r="77" spans="1:7" ht="12.95" customHeight="1"/>
    <row r="78" spans="1:7" ht="12.95" customHeight="1"/>
    <row r="79" spans="1:7" ht="12.95" customHeight="1"/>
    <row r="80" spans="1:7" s="1" customFormat="1" ht="12.95" customHeight="1"/>
    <row r="84" ht="12.95" customHeight="1"/>
    <row r="85" ht="12.95" customHeight="1"/>
    <row r="86" ht="12.95" customHeight="1"/>
    <row r="87" ht="12.95" customHeight="1"/>
    <row r="88" ht="12.95" customHeight="1"/>
    <row r="89" ht="12.95" customHeight="1"/>
    <row r="90" ht="12.95" customHeight="1"/>
    <row r="91" ht="12.95" customHeight="1"/>
    <row r="92" ht="12.95" customHeight="1"/>
    <row r="93" s="1" customFormat="1" ht="12.95" customHeight="1"/>
    <row r="97" ht="12.95" customHeight="1"/>
    <row r="98" ht="12.95" customHeight="1"/>
    <row r="99" ht="12.95" customHeight="1"/>
    <row r="100" ht="12.95" customHeight="1"/>
    <row r="101" ht="12.95" customHeight="1"/>
    <row r="102" ht="12.95" customHeight="1"/>
    <row r="103" ht="12.95" customHeight="1"/>
    <row r="104" ht="12.95" customHeight="1"/>
    <row r="105" ht="12.95" customHeight="1"/>
    <row r="106" s="1" customFormat="1" ht="12.95" customHeight="1"/>
    <row r="108" s="15" customFormat="1" ht="36" customHeight="1"/>
    <row r="109" s="15" customFormat="1" ht="12" customHeight="1"/>
    <row r="110" s="15" customFormat="1" ht="12" customHeight="1"/>
    <row r="111" s="15" customFormat="1" ht="27" customHeight="1"/>
    <row r="112" s="56" customFormat="1"/>
    <row r="114" ht="12" customHeight="1"/>
    <row r="115" ht="12.95" customHeight="1"/>
    <row r="116" ht="12.95" customHeight="1"/>
    <row r="117" ht="12.95" customHeight="1"/>
    <row r="118" ht="12.95" customHeight="1"/>
    <row r="119" ht="12.95" customHeight="1"/>
    <row r="120" ht="12.95" customHeight="1"/>
    <row r="121" ht="12.95" customHeight="1"/>
    <row r="122" ht="12.95" customHeight="1"/>
    <row r="123" ht="12.95" customHeight="1"/>
    <row r="124" s="1" customFormat="1" ht="12.95" customHeight="1"/>
    <row r="125" s="1" customFormat="1"/>
    <row r="128" ht="12.95" customHeight="1"/>
    <row r="129" ht="12.95" customHeight="1"/>
    <row r="130" ht="12.95" customHeight="1"/>
    <row r="131" ht="12.95" customHeight="1"/>
    <row r="132" ht="12.95" customHeight="1"/>
    <row r="133" ht="12.95" customHeight="1"/>
    <row r="134" ht="12.95" customHeight="1"/>
    <row r="135" ht="12.95" customHeight="1"/>
    <row r="136" ht="12.95" customHeight="1"/>
    <row r="137" s="1" customFormat="1" ht="12.95" customHeight="1"/>
    <row r="141" ht="12.95" customHeight="1"/>
    <row r="142" ht="12.95" customHeight="1"/>
    <row r="143" ht="12.95" customHeight="1"/>
    <row r="144" ht="12.95" customHeight="1"/>
    <row r="145" ht="12.95" customHeight="1"/>
    <row r="146" ht="12.95" customHeight="1"/>
    <row r="147" ht="12.95" customHeight="1"/>
    <row r="148" ht="12.95" customHeight="1"/>
    <row r="149" ht="12.95" customHeight="1"/>
    <row r="150" s="1" customFormat="1" ht="12.95" customHeight="1"/>
    <row r="154" ht="12.95" customHeight="1"/>
    <row r="155" ht="12.95" customHeight="1"/>
    <row r="156" ht="12.95" customHeight="1"/>
    <row r="157" ht="12.95" customHeight="1"/>
    <row r="158" ht="12.95" customHeight="1"/>
    <row r="159" ht="12.95" customHeight="1"/>
    <row r="160" ht="12.95" customHeight="1"/>
    <row r="161" spans="1:1" ht="12.95" customHeight="1"/>
    <row r="162" spans="1:1" ht="12.95" customHeight="1"/>
    <row r="163" spans="1:1" s="1" customFormat="1" ht="12.95" customHeight="1"/>
    <row r="166" spans="1:1">
      <c r="A166" s="37"/>
    </row>
    <row r="167" spans="1:1">
      <c r="A167" s="37"/>
    </row>
    <row r="168" spans="1:1">
      <c r="A168" s="37"/>
    </row>
    <row r="169" spans="1:1">
      <c r="A169" s="37"/>
    </row>
    <row r="170" spans="1:1">
      <c r="A170" s="37"/>
    </row>
    <row r="171" spans="1:1">
      <c r="A171" s="37"/>
    </row>
    <row r="172" spans="1:1">
      <c r="A172" s="37"/>
    </row>
    <row r="173" spans="1:1">
      <c r="A173" s="37"/>
    </row>
    <row r="174" spans="1:1">
      <c r="A174" s="37"/>
    </row>
    <row r="175" spans="1:1">
      <c r="A175" s="37"/>
    </row>
    <row r="176" spans="1:1">
      <c r="A176" s="37"/>
    </row>
    <row r="177" spans="1:1">
      <c r="A177" s="37"/>
    </row>
    <row r="178" spans="1:1">
      <c r="A178" s="37"/>
    </row>
    <row r="179" spans="1:1">
      <c r="A179" s="37"/>
    </row>
    <row r="180" spans="1:1">
      <c r="A180" s="37"/>
    </row>
    <row r="181" spans="1:1">
      <c r="A181" s="37"/>
    </row>
    <row r="182" spans="1:1">
      <c r="A182" s="37"/>
    </row>
    <row r="183" spans="1:1">
      <c r="A183" s="37"/>
    </row>
    <row r="184" spans="1:1">
      <c r="A184" s="37"/>
    </row>
    <row r="185" spans="1:1">
      <c r="A185" s="37"/>
    </row>
    <row r="186" spans="1:1">
      <c r="A186" s="37"/>
    </row>
    <row r="187" spans="1:1">
      <c r="A187" s="37"/>
    </row>
  </sheetData>
  <mergeCells count="9">
    <mergeCell ref="A1:J1"/>
    <mergeCell ref="B56:H56"/>
    <mergeCell ref="E2:J2"/>
    <mergeCell ref="E3:G3"/>
    <mergeCell ref="H3:J3"/>
    <mergeCell ref="A2:A4"/>
    <mergeCell ref="B2:B4"/>
    <mergeCell ref="C2:C4"/>
    <mergeCell ref="D2:D4"/>
  </mergeCells>
  <phoneticPr fontId="8" type="noConversion"/>
  <pageMargins left="0.78740157480314965" right="0.78740157480314965" top="0.98425196850393704" bottom="0.78740157480314965" header="0.51181102362204722" footer="0.51181102362204722"/>
  <pageSetup paperSize="9" firstPageNumber="89" orientation="portrait" useFirstPageNumber="1" r:id="rId1"/>
  <headerFooter alignWithMargins="0">
    <oddHeader>&amp;C&amp;P</oddHeader>
    <oddFooter>&amp;C&amp;"Arial,Standard"&amp;6© Statistisches Landesamt des Freistaates Sachsen - B I 6 - j/15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>
    <tabColor rgb="FF00B050"/>
  </sheetPr>
  <dimension ref="A1:T71"/>
  <sheetViews>
    <sheetView showGridLines="0" zoomScaleNormal="100" workbookViewId="0">
      <selection activeCell="N40" sqref="N40"/>
    </sheetView>
  </sheetViews>
  <sheetFormatPr baseColWidth="10" defaultRowHeight="12"/>
  <cols>
    <col min="2" max="2" width="9.5703125" customWidth="1"/>
    <col min="3" max="9" width="9.28515625" customWidth="1"/>
    <col min="10" max="10" width="9.140625" customWidth="1"/>
    <col min="11" max="11" width="8.5703125" customWidth="1"/>
  </cols>
  <sheetData>
    <row r="1" spans="1:12" s="15" customFormat="1" ht="36" customHeight="1">
      <c r="A1" s="621" t="s">
        <v>305</v>
      </c>
      <c r="B1" s="621"/>
      <c r="C1" s="621"/>
      <c r="D1" s="621"/>
      <c r="E1" s="621"/>
      <c r="F1" s="621"/>
      <c r="G1" s="621"/>
      <c r="H1" s="621"/>
      <c r="I1" s="621"/>
      <c r="J1" s="621"/>
    </row>
    <row r="2" spans="1:12" s="46" customFormat="1" ht="49.5" customHeight="1">
      <c r="A2" s="74" t="s">
        <v>96</v>
      </c>
      <c r="B2" s="40" t="s">
        <v>99</v>
      </c>
      <c r="C2" s="40" t="s">
        <v>100</v>
      </c>
      <c r="D2" s="40" t="s">
        <v>101</v>
      </c>
      <c r="E2" s="40" t="s">
        <v>102</v>
      </c>
      <c r="F2" s="40" t="s">
        <v>95</v>
      </c>
      <c r="G2" s="40" t="s">
        <v>103</v>
      </c>
      <c r="H2" s="40" t="s">
        <v>98</v>
      </c>
      <c r="I2" s="40" t="s">
        <v>104</v>
      </c>
      <c r="J2" s="169" t="s">
        <v>105</v>
      </c>
    </row>
    <row r="3" spans="1:12" s="46" customFormat="1" ht="24" customHeight="1">
      <c r="A3" s="170" t="s">
        <v>260</v>
      </c>
      <c r="B3" s="194">
        <v>0</v>
      </c>
      <c r="C3" s="195">
        <v>0</v>
      </c>
      <c r="D3" s="193">
        <v>0</v>
      </c>
      <c r="E3" s="194">
        <v>0</v>
      </c>
      <c r="F3" s="194">
        <v>0</v>
      </c>
      <c r="G3" s="194">
        <v>0</v>
      </c>
      <c r="H3" s="194">
        <v>1</v>
      </c>
      <c r="I3" s="194">
        <v>0</v>
      </c>
      <c r="J3" s="193">
        <v>0</v>
      </c>
    </row>
    <row r="4" spans="1:12" s="15" customFormat="1" ht="16.5" customHeight="1">
      <c r="A4" s="170">
        <v>25</v>
      </c>
      <c r="B4" s="392">
        <v>0</v>
      </c>
      <c r="C4" s="456">
        <v>1</v>
      </c>
      <c r="D4" s="223">
        <v>0</v>
      </c>
      <c r="E4" s="392">
        <v>0</v>
      </c>
      <c r="F4" s="392">
        <v>0</v>
      </c>
      <c r="G4" s="392">
        <v>0</v>
      </c>
      <c r="H4" s="392">
        <v>1</v>
      </c>
      <c r="I4" s="392">
        <v>0</v>
      </c>
      <c r="J4" s="223">
        <v>1</v>
      </c>
    </row>
    <row r="5" spans="1:12" s="15" customFormat="1">
      <c r="A5" s="104">
        <v>26</v>
      </c>
      <c r="B5" s="392">
        <v>0</v>
      </c>
      <c r="C5" s="456">
        <v>2</v>
      </c>
      <c r="D5" s="223">
        <v>0</v>
      </c>
      <c r="E5" s="392">
        <v>0</v>
      </c>
      <c r="F5" s="392">
        <v>1</v>
      </c>
      <c r="G5" s="392">
        <v>1</v>
      </c>
      <c r="H5" s="392">
        <v>5</v>
      </c>
      <c r="I5" s="392">
        <v>1</v>
      </c>
      <c r="J5" s="223">
        <v>0</v>
      </c>
    </row>
    <row r="6" spans="1:12" s="15" customFormat="1">
      <c r="A6" s="104">
        <v>27</v>
      </c>
      <c r="B6" s="392">
        <v>3</v>
      </c>
      <c r="C6" s="456">
        <v>4</v>
      </c>
      <c r="D6" s="223">
        <v>1</v>
      </c>
      <c r="E6" s="392">
        <v>0</v>
      </c>
      <c r="F6" s="392">
        <v>2</v>
      </c>
      <c r="G6" s="392">
        <v>1</v>
      </c>
      <c r="H6" s="392">
        <v>2</v>
      </c>
      <c r="I6" s="392">
        <v>3</v>
      </c>
      <c r="J6" s="223">
        <v>0</v>
      </c>
    </row>
    <row r="7" spans="1:12" s="15" customFormat="1">
      <c r="A7" s="104">
        <v>28</v>
      </c>
      <c r="B7" s="392">
        <v>4</v>
      </c>
      <c r="C7" s="456">
        <v>7</v>
      </c>
      <c r="D7" s="223">
        <v>1</v>
      </c>
      <c r="E7" s="392">
        <v>1</v>
      </c>
      <c r="F7" s="392">
        <v>1</v>
      </c>
      <c r="G7" s="392">
        <v>2</v>
      </c>
      <c r="H7" s="392">
        <v>2</v>
      </c>
      <c r="I7" s="392">
        <v>5</v>
      </c>
      <c r="J7" s="223">
        <v>2</v>
      </c>
    </row>
    <row r="8" spans="1:12" s="15" customFormat="1">
      <c r="A8" s="104">
        <v>29</v>
      </c>
      <c r="B8" s="392">
        <v>6</v>
      </c>
      <c r="C8" s="456">
        <v>14</v>
      </c>
      <c r="D8" s="223">
        <v>1</v>
      </c>
      <c r="E8" s="392">
        <v>2</v>
      </c>
      <c r="F8" s="392">
        <v>3</v>
      </c>
      <c r="G8" s="392">
        <v>1</v>
      </c>
      <c r="H8" s="392">
        <v>5</v>
      </c>
      <c r="I8" s="392">
        <v>5</v>
      </c>
      <c r="J8" s="223">
        <v>2</v>
      </c>
    </row>
    <row r="9" spans="1:12" s="1" customFormat="1">
      <c r="A9" s="104" t="s">
        <v>215</v>
      </c>
      <c r="B9" s="381">
        <v>13</v>
      </c>
      <c r="C9" s="375">
        <v>28</v>
      </c>
      <c r="D9" s="221">
        <v>3</v>
      </c>
      <c r="E9" s="381">
        <v>3</v>
      </c>
      <c r="F9" s="381">
        <v>7</v>
      </c>
      <c r="G9" s="381">
        <v>5</v>
      </c>
      <c r="H9" s="381">
        <v>15</v>
      </c>
      <c r="I9" s="381">
        <v>14</v>
      </c>
      <c r="J9" s="221">
        <v>5</v>
      </c>
      <c r="K9" s="106"/>
      <c r="L9" s="107"/>
    </row>
    <row r="10" spans="1:12" s="13" customFormat="1" ht="16.5" customHeight="1">
      <c r="A10" s="104">
        <v>30</v>
      </c>
      <c r="B10" s="392">
        <v>1</v>
      </c>
      <c r="C10" s="456">
        <v>17</v>
      </c>
      <c r="D10" s="223">
        <v>1</v>
      </c>
      <c r="E10" s="392">
        <v>1</v>
      </c>
      <c r="F10" s="392">
        <v>1</v>
      </c>
      <c r="G10" s="392">
        <v>3</v>
      </c>
      <c r="H10" s="392">
        <v>6</v>
      </c>
      <c r="I10" s="392">
        <v>3</v>
      </c>
      <c r="J10" s="223">
        <v>1</v>
      </c>
      <c r="L10" s="172"/>
    </row>
    <row r="11" spans="1:12" s="13" customFormat="1">
      <c r="A11" s="171">
        <v>31</v>
      </c>
      <c r="B11" s="392">
        <v>7</v>
      </c>
      <c r="C11" s="456">
        <v>23</v>
      </c>
      <c r="D11" s="223">
        <v>2</v>
      </c>
      <c r="E11" s="392">
        <v>4</v>
      </c>
      <c r="F11" s="392">
        <v>2</v>
      </c>
      <c r="G11" s="392">
        <v>3</v>
      </c>
      <c r="H11" s="392">
        <v>8</v>
      </c>
      <c r="I11" s="392">
        <v>7</v>
      </c>
      <c r="J11" s="223">
        <v>0</v>
      </c>
      <c r="L11" s="172"/>
    </row>
    <row r="12" spans="1:12" s="13" customFormat="1">
      <c r="A12" s="171">
        <v>32</v>
      </c>
      <c r="B12" s="392">
        <v>5</v>
      </c>
      <c r="C12" s="456">
        <v>17</v>
      </c>
      <c r="D12" s="223">
        <v>0</v>
      </c>
      <c r="E12" s="392">
        <v>2</v>
      </c>
      <c r="F12" s="392">
        <v>1</v>
      </c>
      <c r="G12" s="392">
        <v>4</v>
      </c>
      <c r="H12" s="392">
        <v>14</v>
      </c>
      <c r="I12" s="392">
        <v>3</v>
      </c>
      <c r="J12" s="223">
        <v>0</v>
      </c>
      <c r="L12" s="172"/>
    </row>
    <row r="13" spans="1:12" s="13" customFormat="1">
      <c r="A13" s="171">
        <v>33</v>
      </c>
      <c r="B13" s="392">
        <v>7</v>
      </c>
      <c r="C13" s="456">
        <v>10</v>
      </c>
      <c r="D13" s="223">
        <v>1</v>
      </c>
      <c r="E13" s="392">
        <v>2</v>
      </c>
      <c r="F13" s="392">
        <v>3</v>
      </c>
      <c r="G13" s="392">
        <v>1</v>
      </c>
      <c r="H13" s="392">
        <v>10</v>
      </c>
      <c r="I13" s="392">
        <v>10</v>
      </c>
      <c r="J13" s="223">
        <v>0</v>
      </c>
      <c r="L13" s="172"/>
    </row>
    <row r="14" spans="1:12" s="13" customFormat="1">
      <c r="A14" s="171">
        <v>34</v>
      </c>
      <c r="B14" s="392">
        <v>4</v>
      </c>
      <c r="C14" s="456">
        <v>12</v>
      </c>
      <c r="D14" s="223">
        <v>1</v>
      </c>
      <c r="E14" s="392">
        <v>3</v>
      </c>
      <c r="F14" s="392">
        <v>5</v>
      </c>
      <c r="G14" s="392">
        <v>1</v>
      </c>
      <c r="H14" s="392">
        <v>11</v>
      </c>
      <c r="I14" s="392">
        <v>7</v>
      </c>
      <c r="J14" s="223">
        <v>1</v>
      </c>
      <c r="L14" s="172"/>
    </row>
    <row r="15" spans="1:12" s="98" customFormat="1">
      <c r="A15" s="173" t="s">
        <v>215</v>
      </c>
      <c r="B15" s="249">
        <v>24</v>
      </c>
      <c r="C15" s="59">
        <v>79</v>
      </c>
      <c r="D15" s="222">
        <v>5</v>
      </c>
      <c r="E15" s="249">
        <v>12</v>
      </c>
      <c r="F15" s="249">
        <v>12</v>
      </c>
      <c r="G15" s="249">
        <v>12</v>
      </c>
      <c r="H15" s="249">
        <v>49</v>
      </c>
      <c r="I15" s="249">
        <v>30</v>
      </c>
      <c r="J15" s="222">
        <v>2</v>
      </c>
      <c r="K15" s="174"/>
      <c r="L15" s="174"/>
    </row>
    <row r="16" spans="1:12" s="13" customFormat="1" ht="16.5" customHeight="1">
      <c r="A16" s="104">
        <v>35</v>
      </c>
      <c r="B16" s="392">
        <v>4</v>
      </c>
      <c r="C16" s="456">
        <v>17</v>
      </c>
      <c r="D16" s="223">
        <v>2</v>
      </c>
      <c r="E16" s="392">
        <v>2</v>
      </c>
      <c r="F16" s="392">
        <v>2</v>
      </c>
      <c r="G16" s="392">
        <v>2</v>
      </c>
      <c r="H16" s="392">
        <v>8</v>
      </c>
      <c r="I16" s="392">
        <v>11</v>
      </c>
      <c r="J16" s="223">
        <v>1</v>
      </c>
      <c r="L16" s="172"/>
    </row>
    <row r="17" spans="1:20" s="13" customFormat="1">
      <c r="A17" s="171">
        <v>36</v>
      </c>
      <c r="B17" s="392">
        <v>5</v>
      </c>
      <c r="C17" s="456">
        <v>21</v>
      </c>
      <c r="D17" s="223">
        <v>3</v>
      </c>
      <c r="E17" s="392">
        <v>6</v>
      </c>
      <c r="F17" s="392">
        <v>3</v>
      </c>
      <c r="G17" s="392">
        <v>7</v>
      </c>
      <c r="H17" s="392">
        <v>12</v>
      </c>
      <c r="I17" s="392">
        <v>8</v>
      </c>
      <c r="J17" s="223">
        <v>0</v>
      </c>
      <c r="L17" s="172"/>
    </row>
    <row r="18" spans="1:20" s="13" customFormat="1">
      <c r="A18" s="171">
        <v>37</v>
      </c>
      <c r="B18" s="392">
        <v>1</v>
      </c>
      <c r="C18" s="456">
        <v>20</v>
      </c>
      <c r="D18" s="223">
        <v>2</v>
      </c>
      <c r="E18" s="392">
        <v>3</v>
      </c>
      <c r="F18" s="392">
        <v>5</v>
      </c>
      <c r="G18" s="392">
        <v>4</v>
      </c>
      <c r="H18" s="392">
        <v>13</v>
      </c>
      <c r="I18" s="392">
        <v>17</v>
      </c>
      <c r="J18" s="223">
        <v>0</v>
      </c>
      <c r="L18" s="172"/>
    </row>
    <row r="19" spans="1:20" s="13" customFormat="1">
      <c r="A19" s="171">
        <v>38</v>
      </c>
      <c r="B19" s="392">
        <v>2</v>
      </c>
      <c r="C19" s="456">
        <v>15</v>
      </c>
      <c r="D19" s="223">
        <v>2</v>
      </c>
      <c r="E19" s="392">
        <v>3</v>
      </c>
      <c r="F19" s="392">
        <v>5</v>
      </c>
      <c r="G19" s="392">
        <v>6</v>
      </c>
      <c r="H19" s="392">
        <v>16</v>
      </c>
      <c r="I19" s="392">
        <v>9</v>
      </c>
      <c r="J19" s="223">
        <v>0</v>
      </c>
      <c r="L19" s="172"/>
    </row>
    <row r="20" spans="1:20" s="13" customFormat="1">
      <c r="A20" s="171">
        <v>39</v>
      </c>
      <c r="B20" s="392">
        <v>5</v>
      </c>
      <c r="C20" s="456">
        <v>11</v>
      </c>
      <c r="D20" s="223">
        <v>1</v>
      </c>
      <c r="E20" s="392">
        <v>2</v>
      </c>
      <c r="F20" s="392">
        <v>3</v>
      </c>
      <c r="G20" s="392">
        <v>7</v>
      </c>
      <c r="H20" s="392">
        <v>29</v>
      </c>
      <c r="I20" s="392">
        <v>3</v>
      </c>
      <c r="J20" s="223">
        <v>2</v>
      </c>
      <c r="L20" s="172"/>
    </row>
    <row r="21" spans="1:20" s="98" customFormat="1">
      <c r="A21" s="173" t="s">
        <v>215</v>
      </c>
      <c r="B21" s="249">
        <v>17</v>
      </c>
      <c r="C21" s="59">
        <v>84</v>
      </c>
      <c r="D21" s="222">
        <v>10</v>
      </c>
      <c r="E21" s="249">
        <v>16</v>
      </c>
      <c r="F21" s="249">
        <v>18</v>
      </c>
      <c r="G21" s="249">
        <v>26</v>
      </c>
      <c r="H21" s="249">
        <v>78</v>
      </c>
      <c r="I21" s="249">
        <v>48</v>
      </c>
      <c r="J21" s="222">
        <v>3</v>
      </c>
      <c r="K21" s="174"/>
      <c r="L21" s="174"/>
    </row>
    <row r="22" spans="1:20" s="13" customFormat="1" ht="16.5" customHeight="1">
      <c r="A22" s="104">
        <v>40</v>
      </c>
      <c r="B22" s="392">
        <v>2</v>
      </c>
      <c r="C22" s="456">
        <v>17</v>
      </c>
      <c r="D22" s="223">
        <v>1</v>
      </c>
      <c r="E22" s="392">
        <v>1</v>
      </c>
      <c r="F22" s="392">
        <v>7</v>
      </c>
      <c r="G22" s="392">
        <v>5</v>
      </c>
      <c r="H22" s="392">
        <v>17</v>
      </c>
      <c r="I22" s="392">
        <v>9</v>
      </c>
      <c r="J22" s="223">
        <v>3</v>
      </c>
      <c r="L22" s="172"/>
    </row>
    <row r="23" spans="1:20" s="13" customFormat="1">
      <c r="A23" s="171">
        <v>41</v>
      </c>
      <c r="B23" s="392">
        <v>5</v>
      </c>
      <c r="C23" s="456">
        <v>7</v>
      </c>
      <c r="D23" s="223">
        <v>2</v>
      </c>
      <c r="E23" s="392">
        <v>3</v>
      </c>
      <c r="F23" s="392">
        <v>1</v>
      </c>
      <c r="G23" s="392">
        <v>3</v>
      </c>
      <c r="H23" s="392">
        <v>10</v>
      </c>
      <c r="I23" s="392">
        <v>1</v>
      </c>
      <c r="J23" s="223">
        <v>0</v>
      </c>
      <c r="L23" s="172"/>
    </row>
    <row r="24" spans="1:20" s="13" customFormat="1">
      <c r="A24" s="171">
        <v>42</v>
      </c>
      <c r="B24" s="392">
        <v>1</v>
      </c>
      <c r="C24" s="456">
        <v>11</v>
      </c>
      <c r="D24" s="223">
        <v>0</v>
      </c>
      <c r="E24" s="392">
        <v>3</v>
      </c>
      <c r="F24" s="392">
        <v>1</v>
      </c>
      <c r="G24" s="392">
        <v>2</v>
      </c>
      <c r="H24" s="392">
        <v>10</v>
      </c>
      <c r="I24" s="392">
        <v>5</v>
      </c>
      <c r="J24" s="223">
        <v>1</v>
      </c>
      <c r="L24" s="172"/>
    </row>
    <row r="25" spans="1:20" s="13" customFormat="1">
      <c r="A25" s="171">
        <v>43</v>
      </c>
      <c r="B25" s="392">
        <v>6</v>
      </c>
      <c r="C25" s="456">
        <v>8</v>
      </c>
      <c r="D25" s="223">
        <v>0</v>
      </c>
      <c r="E25" s="392">
        <v>1</v>
      </c>
      <c r="F25" s="392">
        <v>1</v>
      </c>
      <c r="G25" s="392">
        <v>6</v>
      </c>
      <c r="H25" s="392">
        <v>14</v>
      </c>
      <c r="I25" s="392">
        <v>5</v>
      </c>
      <c r="J25" s="223">
        <v>2</v>
      </c>
      <c r="L25" s="172"/>
    </row>
    <row r="26" spans="1:20" s="13" customFormat="1">
      <c r="A26" s="171">
        <v>44</v>
      </c>
      <c r="B26" s="392">
        <v>8</v>
      </c>
      <c r="C26" s="456">
        <v>16</v>
      </c>
      <c r="D26" s="223">
        <v>1</v>
      </c>
      <c r="E26" s="392">
        <v>4</v>
      </c>
      <c r="F26" s="392">
        <v>0</v>
      </c>
      <c r="G26" s="392">
        <v>2</v>
      </c>
      <c r="H26" s="392">
        <v>20</v>
      </c>
      <c r="I26" s="392">
        <v>5</v>
      </c>
      <c r="J26" s="223">
        <v>3</v>
      </c>
      <c r="L26" s="172"/>
    </row>
    <row r="27" spans="1:20" s="98" customFormat="1">
      <c r="A27" s="173" t="s">
        <v>215</v>
      </c>
      <c r="B27" s="249">
        <v>22</v>
      </c>
      <c r="C27" s="59">
        <v>59</v>
      </c>
      <c r="D27" s="222">
        <v>4</v>
      </c>
      <c r="E27" s="249">
        <v>12</v>
      </c>
      <c r="F27" s="249">
        <v>10</v>
      </c>
      <c r="G27" s="249">
        <v>18</v>
      </c>
      <c r="H27" s="249">
        <v>71</v>
      </c>
      <c r="I27" s="249">
        <v>25</v>
      </c>
      <c r="J27" s="222">
        <v>9</v>
      </c>
      <c r="K27" s="174"/>
      <c r="L27" s="174"/>
    </row>
    <row r="28" spans="1:20" s="13" customFormat="1" ht="16.5" customHeight="1">
      <c r="A28" s="104">
        <v>45</v>
      </c>
      <c r="B28" s="392">
        <v>8</v>
      </c>
      <c r="C28" s="456">
        <v>29</v>
      </c>
      <c r="D28" s="223">
        <v>4</v>
      </c>
      <c r="E28" s="392">
        <v>3</v>
      </c>
      <c r="F28" s="392">
        <v>3</v>
      </c>
      <c r="G28" s="392">
        <v>3</v>
      </c>
      <c r="H28" s="392">
        <v>21</v>
      </c>
      <c r="I28" s="392">
        <v>8</v>
      </c>
      <c r="J28" s="223">
        <v>1</v>
      </c>
      <c r="L28" s="172"/>
      <c r="T28" s="175"/>
    </row>
    <row r="29" spans="1:20" s="13" customFormat="1">
      <c r="A29" s="171">
        <v>46</v>
      </c>
      <c r="B29" s="392">
        <v>10</v>
      </c>
      <c r="C29" s="456">
        <v>33</v>
      </c>
      <c r="D29" s="223">
        <v>2</v>
      </c>
      <c r="E29" s="392">
        <v>3</v>
      </c>
      <c r="F29" s="392">
        <v>3</v>
      </c>
      <c r="G29" s="392">
        <v>4</v>
      </c>
      <c r="H29" s="392">
        <v>18</v>
      </c>
      <c r="I29" s="392">
        <v>3</v>
      </c>
      <c r="J29" s="223">
        <v>2</v>
      </c>
      <c r="L29" s="172"/>
    </row>
    <row r="30" spans="1:20" s="13" customFormat="1">
      <c r="A30" s="171">
        <v>47</v>
      </c>
      <c r="B30" s="392">
        <v>14</v>
      </c>
      <c r="C30" s="456">
        <v>49</v>
      </c>
      <c r="D30" s="223">
        <v>1</v>
      </c>
      <c r="E30" s="392">
        <v>2</v>
      </c>
      <c r="F30" s="392">
        <v>3</v>
      </c>
      <c r="G30" s="392">
        <v>3</v>
      </c>
      <c r="H30" s="392">
        <v>20</v>
      </c>
      <c r="I30" s="392">
        <v>12</v>
      </c>
      <c r="J30" s="223">
        <v>4</v>
      </c>
      <c r="L30" s="172"/>
    </row>
    <row r="31" spans="1:20" s="13" customFormat="1">
      <c r="A31" s="171">
        <v>48</v>
      </c>
      <c r="B31" s="392">
        <v>9</v>
      </c>
      <c r="C31" s="456">
        <v>48</v>
      </c>
      <c r="D31" s="223">
        <v>0</v>
      </c>
      <c r="E31" s="392">
        <v>2</v>
      </c>
      <c r="F31" s="392">
        <v>5</v>
      </c>
      <c r="G31" s="392">
        <v>6</v>
      </c>
      <c r="H31" s="392">
        <v>26</v>
      </c>
      <c r="I31" s="392">
        <v>4</v>
      </c>
      <c r="J31" s="223">
        <v>2</v>
      </c>
      <c r="L31" s="172"/>
    </row>
    <row r="32" spans="1:20" s="13" customFormat="1">
      <c r="A32" s="171">
        <v>49</v>
      </c>
      <c r="B32" s="392">
        <v>13</v>
      </c>
      <c r="C32" s="456">
        <v>49</v>
      </c>
      <c r="D32" s="223">
        <v>5</v>
      </c>
      <c r="E32" s="392">
        <v>4</v>
      </c>
      <c r="F32" s="392">
        <v>8</v>
      </c>
      <c r="G32" s="392">
        <v>8</v>
      </c>
      <c r="H32" s="392">
        <v>40</v>
      </c>
      <c r="I32" s="392">
        <v>11</v>
      </c>
      <c r="J32" s="223">
        <v>3</v>
      </c>
      <c r="L32" s="172"/>
    </row>
    <row r="33" spans="1:12" s="98" customFormat="1">
      <c r="A33" s="173" t="s">
        <v>215</v>
      </c>
      <c r="B33" s="249">
        <v>54</v>
      </c>
      <c r="C33" s="59">
        <v>208</v>
      </c>
      <c r="D33" s="222">
        <v>12</v>
      </c>
      <c r="E33" s="249">
        <v>14</v>
      </c>
      <c r="F33" s="249">
        <v>22</v>
      </c>
      <c r="G33" s="249">
        <v>24</v>
      </c>
      <c r="H33" s="249">
        <v>125</v>
      </c>
      <c r="I33" s="249">
        <v>38</v>
      </c>
      <c r="J33" s="222">
        <v>12</v>
      </c>
      <c r="K33" s="174"/>
      <c r="L33" s="174"/>
    </row>
    <row r="34" spans="1:12" s="13" customFormat="1" ht="16.5" customHeight="1">
      <c r="A34" s="104">
        <v>50</v>
      </c>
      <c r="B34" s="392">
        <v>12</v>
      </c>
      <c r="C34" s="456">
        <v>57</v>
      </c>
      <c r="D34" s="223">
        <v>5</v>
      </c>
      <c r="E34" s="392">
        <v>6</v>
      </c>
      <c r="F34" s="392">
        <v>3</v>
      </c>
      <c r="G34" s="392">
        <v>3</v>
      </c>
      <c r="H34" s="392">
        <v>43</v>
      </c>
      <c r="I34" s="392">
        <v>9</v>
      </c>
      <c r="J34" s="223">
        <v>5</v>
      </c>
      <c r="L34" s="172"/>
    </row>
    <row r="35" spans="1:12" s="13" customFormat="1">
      <c r="A35" s="171">
        <v>51</v>
      </c>
      <c r="B35" s="392">
        <v>8</v>
      </c>
      <c r="C35" s="456">
        <v>69</v>
      </c>
      <c r="D35" s="223">
        <v>5</v>
      </c>
      <c r="E35" s="392">
        <v>3</v>
      </c>
      <c r="F35" s="392">
        <v>8</v>
      </c>
      <c r="G35" s="392">
        <v>7</v>
      </c>
      <c r="H35" s="392">
        <v>31</v>
      </c>
      <c r="I35" s="392">
        <v>10</v>
      </c>
      <c r="J35" s="223">
        <v>5</v>
      </c>
      <c r="L35" s="172"/>
    </row>
    <row r="36" spans="1:12" s="13" customFormat="1">
      <c r="A36" s="171">
        <v>52</v>
      </c>
      <c r="B36" s="392">
        <v>20</v>
      </c>
      <c r="C36" s="456">
        <v>65</v>
      </c>
      <c r="D36" s="223">
        <v>4</v>
      </c>
      <c r="E36" s="392">
        <v>5</v>
      </c>
      <c r="F36" s="392">
        <v>5</v>
      </c>
      <c r="G36" s="392">
        <v>4</v>
      </c>
      <c r="H36" s="392">
        <v>23</v>
      </c>
      <c r="I36" s="392">
        <v>8</v>
      </c>
      <c r="J36" s="223">
        <v>3</v>
      </c>
      <c r="L36" s="172"/>
    </row>
    <row r="37" spans="1:12" s="13" customFormat="1">
      <c r="A37" s="171">
        <v>53</v>
      </c>
      <c r="B37" s="392">
        <v>13</v>
      </c>
      <c r="C37" s="456">
        <v>78</v>
      </c>
      <c r="D37" s="223">
        <v>6</v>
      </c>
      <c r="E37" s="392">
        <v>5</v>
      </c>
      <c r="F37" s="392">
        <v>9</v>
      </c>
      <c r="G37" s="392">
        <v>8</v>
      </c>
      <c r="H37" s="392">
        <v>45</v>
      </c>
      <c r="I37" s="392">
        <v>10</v>
      </c>
      <c r="J37" s="223">
        <v>5</v>
      </c>
      <c r="L37" s="172"/>
    </row>
    <row r="38" spans="1:12" s="13" customFormat="1">
      <c r="A38" s="171">
        <v>54</v>
      </c>
      <c r="B38" s="392">
        <v>15</v>
      </c>
      <c r="C38" s="456">
        <v>72</v>
      </c>
      <c r="D38" s="223">
        <v>3</v>
      </c>
      <c r="E38" s="392">
        <v>7</v>
      </c>
      <c r="F38" s="392">
        <v>8</v>
      </c>
      <c r="G38" s="392">
        <v>9</v>
      </c>
      <c r="H38" s="392">
        <v>31</v>
      </c>
      <c r="I38" s="392">
        <v>6</v>
      </c>
      <c r="J38" s="223">
        <v>3</v>
      </c>
      <c r="L38" s="172"/>
    </row>
    <row r="39" spans="1:12" s="13" customFormat="1">
      <c r="A39" s="269" t="s">
        <v>215</v>
      </c>
      <c r="B39" s="392">
        <v>68</v>
      </c>
      <c r="C39" s="456">
        <v>341</v>
      </c>
      <c r="D39" s="223">
        <v>23</v>
      </c>
      <c r="E39" s="392">
        <v>26</v>
      </c>
      <c r="F39" s="392">
        <v>33</v>
      </c>
      <c r="G39" s="392">
        <v>31</v>
      </c>
      <c r="H39" s="392">
        <v>173</v>
      </c>
      <c r="I39" s="392">
        <v>43</v>
      </c>
      <c r="J39" s="223">
        <v>21</v>
      </c>
      <c r="L39" s="172"/>
    </row>
    <row r="40" spans="1:12" s="13" customFormat="1" ht="16.5" customHeight="1">
      <c r="A40" s="104">
        <v>55</v>
      </c>
      <c r="B40" s="392">
        <v>18</v>
      </c>
      <c r="C40" s="456">
        <v>64</v>
      </c>
      <c r="D40" s="223">
        <v>5</v>
      </c>
      <c r="E40" s="392">
        <v>5</v>
      </c>
      <c r="F40" s="392">
        <v>5</v>
      </c>
      <c r="G40" s="392">
        <v>7</v>
      </c>
      <c r="H40" s="392">
        <v>29</v>
      </c>
      <c r="I40" s="392">
        <v>10</v>
      </c>
      <c r="J40" s="223">
        <v>5</v>
      </c>
      <c r="L40" s="172"/>
    </row>
    <row r="41" spans="1:12" s="13" customFormat="1">
      <c r="A41" s="171">
        <v>56</v>
      </c>
      <c r="B41" s="392">
        <v>16</v>
      </c>
      <c r="C41" s="456">
        <v>52</v>
      </c>
      <c r="D41" s="223">
        <v>2</v>
      </c>
      <c r="E41" s="392">
        <v>5</v>
      </c>
      <c r="F41" s="392">
        <v>6</v>
      </c>
      <c r="G41" s="392">
        <v>4</v>
      </c>
      <c r="H41" s="392">
        <v>27</v>
      </c>
      <c r="I41" s="392">
        <v>10</v>
      </c>
      <c r="J41" s="223">
        <v>6</v>
      </c>
      <c r="L41" s="172"/>
    </row>
    <row r="42" spans="1:12" s="13" customFormat="1">
      <c r="A42" s="171">
        <v>57</v>
      </c>
      <c r="B42" s="392">
        <v>21</v>
      </c>
      <c r="C42" s="456">
        <v>70</v>
      </c>
      <c r="D42" s="223">
        <v>1</v>
      </c>
      <c r="E42" s="392">
        <v>6</v>
      </c>
      <c r="F42" s="392">
        <v>6</v>
      </c>
      <c r="G42" s="392">
        <v>6</v>
      </c>
      <c r="H42" s="392">
        <v>44</v>
      </c>
      <c r="I42" s="392">
        <v>14</v>
      </c>
      <c r="J42" s="223">
        <v>6</v>
      </c>
      <c r="L42" s="172"/>
    </row>
    <row r="43" spans="1:12" s="13" customFormat="1">
      <c r="A43" s="171">
        <v>58</v>
      </c>
      <c r="B43" s="392">
        <v>16</v>
      </c>
      <c r="C43" s="456">
        <v>56</v>
      </c>
      <c r="D43" s="223">
        <v>3</v>
      </c>
      <c r="E43" s="392">
        <v>2</v>
      </c>
      <c r="F43" s="392">
        <v>2</v>
      </c>
      <c r="G43" s="392">
        <v>8</v>
      </c>
      <c r="H43" s="392">
        <v>24</v>
      </c>
      <c r="I43" s="392">
        <v>4</v>
      </c>
      <c r="J43" s="223">
        <v>5</v>
      </c>
      <c r="L43" s="172"/>
    </row>
    <row r="44" spans="1:12" s="13" customFormat="1">
      <c r="A44" s="171">
        <v>59</v>
      </c>
      <c r="B44" s="392">
        <v>17</v>
      </c>
      <c r="C44" s="456">
        <v>68</v>
      </c>
      <c r="D44" s="223">
        <v>1</v>
      </c>
      <c r="E44" s="392">
        <v>2</v>
      </c>
      <c r="F44" s="392">
        <v>3</v>
      </c>
      <c r="G44" s="392">
        <v>11</v>
      </c>
      <c r="H44" s="392">
        <v>27</v>
      </c>
      <c r="I44" s="392">
        <v>10</v>
      </c>
      <c r="J44" s="223">
        <v>6</v>
      </c>
      <c r="L44" s="172"/>
    </row>
    <row r="45" spans="1:12" s="98" customFormat="1">
      <c r="A45" s="173" t="s">
        <v>215</v>
      </c>
      <c r="B45" s="249">
        <v>88</v>
      </c>
      <c r="C45" s="59">
        <v>310</v>
      </c>
      <c r="D45" s="222">
        <v>12</v>
      </c>
      <c r="E45" s="249">
        <v>20</v>
      </c>
      <c r="F45" s="249">
        <v>22</v>
      </c>
      <c r="G45" s="249">
        <v>36</v>
      </c>
      <c r="H45" s="249">
        <v>151</v>
      </c>
      <c r="I45" s="249">
        <v>48</v>
      </c>
      <c r="J45" s="222">
        <v>28</v>
      </c>
      <c r="K45" s="174"/>
      <c r="L45" s="174"/>
    </row>
    <row r="46" spans="1:12" s="13" customFormat="1" ht="16.5" customHeight="1">
      <c r="A46" s="104">
        <v>60</v>
      </c>
      <c r="B46" s="392">
        <v>11</v>
      </c>
      <c r="C46" s="456">
        <v>58</v>
      </c>
      <c r="D46" s="223">
        <v>1</v>
      </c>
      <c r="E46" s="392">
        <v>8</v>
      </c>
      <c r="F46" s="392">
        <v>6</v>
      </c>
      <c r="G46" s="392">
        <v>3</v>
      </c>
      <c r="H46" s="392">
        <v>37</v>
      </c>
      <c r="I46" s="392">
        <v>13</v>
      </c>
      <c r="J46" s="223">
        <v>3</v>
      </c>
      <c r="L46" s="172"/>
    </row>
    <row r="47" spans="1:12" s="13" customFormat="1">
      <c r="A47" s="171">
        <v>61</v>
      </c>
      <c r="B47" s="392">
        <v>12</v>
      </c>
      <c r="C47" s="456">
        <v>61</v>
      </c>
      <c r="D47" s="223">
        <v>2</v>
      </c>
      <c r="E47" s="392">
        <v>7</v>
      </c>
      <c r="F47" s="392">
        <v>4</v>
      </c>
      <c r="G47" s="392">
        <v>6</v>
      </c>
      <c r="H47" s="392">
        <v>29</v>
      </c>
      <c r="I47" s="392">
        <v>5</v>
      </c>
      <c r="J47" s="223">
        <v>5</v>
      </c>
      <c r="L47" s="172"/>
    </row>
    <row r="48" spans="1:12" s="13" customFormat="1">
      <c r="A48" s="171">
        <v>62</v>
      </c>
      <c r="B48" s="392">
        <v>8</v>
      </c>
      <c r="C48" s="456">
        <v>39</v>
      </c>
      <c r="D48" s="223">
        <v>1</v>
      </c>
      <c r="E48" s="392">
        <v>1</v>
      </c>
      <c r="F48" s="392">
        <v>4</v>
      </c>
      <c r="G48" s="392">
        <v>6</v>
      </c>
      <c r="H48" s="392">
        <v>21</v>
      </c>
      <c r="I48" s="392">
        <v>5</v>
      </c>
      <c r="J48" s="223">
        <v>4</v>
      </c>
      <c r="L48" s="172"/>
    </row>
    <row r="49" spans="1:12" s="15" customFormat="1">
      <c r="A49" s="104">
        <v>63</v>
      </c>
      <c r="B49" s="392">
        <v>10</v>
      </c>
      <c r="C49" s="456">
        <v>26</v>
      </c>
      <c r="D49" s="223">
        <v>1</v>
      </c>
      <c r="E49" s="392">
        <v>3</v>
      </c>
      <c r="F49" s="392">
        <v>7</v>
      </c>
      <c r="G49" s="392">
        <v>2</v>
      </c>
      <c r="H49" s="392">
        <v>23</v>
      </c>
      <c r="I49" s="392">
        <v>5</v>
      </c>
      <c r="J49" s="223">
        <v>0</v>
      </c>
      <c r="L49" s="45"/>
    </row>
    <row r="50" spans="1:12" s="15" customFormat="1">
      <c r="A50" s="104">
        <v>64</v>
      </c>
      <c r="B50" s="392">
        <v>1</v>
      </c>
      <c r="C50" s="456">
        <v>11</v>
      </c>
      <c r="D50" s="223">
        <v>2</v>
      </c>
      <c r="E50" s="392">
        <v>0</v>
      </c>
      <c r="F50" s="392">
        <v>0</v>
      </c>
      <c r="G50" s="392">
        <v>1</v>
      </c>
      <c r="H50" s="392">
        <v>7</v>
      </c>
      <c r="I50" s="392">
        <v>6</v>
      </c>
      <c r="J50" s="223">
        <v>2</v>
      </c>
      <c r="L50" s="45"/>
    </row>
    <row r="51" spans="1:12" s="98" customFormat="1">
      <c r="A51" s="173" t="s">
        <v>215</v>
      </c>
      <c r="B51" s="249">
        <v>42</v>
      </c>
      <c r="C51" s="59">
        <v>195</v>
      </c>
      <c r="D51" s="222">
        <v>7</v>
      </c>
      <c r="E51" s="249">
        <v>19</v>
      </c>
      <c r="F51" s="249">
        <v>21</v>
      </c>
      <c r="G51" s="249">
        <v>18</v>
      </c>
      <c r="H51" s="249">
        <v>117</v>
      </c>
      <c r="I51" s="249">
        <v>34</v>
      </c>
      <c r="J51" s="222">
        <v>14</v>
      </c>
      <c r="K51" s="174"/>
      <c r="L51" s="174"/>
    </row>
    <row r="52" spans="1:12" s="98" customFormat="1" ht="16.5" customHeight="1">
      <c r="A52" s="104" t="s">
        <v>146</v>
      </c>
      <c r="B52" s="249">
        <v>3</v>
      </c>
      <c r="C52" s="59">
        <v>12</v>
      </c>
      <c r="D52" s="222">
        <v>0</v>
      </c>
      <c r="E52" s="392">
        <v>0</v>
      </c>
      <c r="F52" s="392">
        <v>1</v>
      </c>
      <c r="G52" s="392">
        <v>0</v>
      </c>
      <c r="H52" s="249">
        <v>1</v>
      </c>
      <c r="I52" s="249">
        <v>0</v>
      </c>
      <c r="J52" s="222">
        <v>0</v>
      </c>
      <c r="K52" s="174"/>
      <c r="L52" s="174"/>
    </row>
    <row r="53" spans="1:12" s="1" customFormat="1" ht="21" customHeight="1">
      <c r="A53" s="27" t="s">
        <v>187</v>
      </c>
      <c r="B53" s="250">
        <v>331</v>
      </c>
      <c r="C53" s="459">
        <v>1316</v>
      </c>
      <c r="D53" s="220">
        <v>76</v>
      </c>
      <c r="E53" s="250">
        <v>122</v>
      </c>
      <c r="F53" s="250">
        <v>146</v>
      </c>
      <c r="G53" s="250">
        <v>170</v>
      </c>
      <c r="H53" s="250">
        <v>781</v>
      </c>
      <c r="I53" s="250">
        <v>280</v>
      </c>
      <c r="J53" s="220">
        <v>94</v>
      </c>
      <c r="L53" s="42"/>
    </row>
    <row r="54" spans="1:12">
      <c r="A54" s="37"/>
    </row>
    <row r="55" spans="1:12">
      <c r="A55" s="37"/>
    </row>
    <row r="56" spans="1:12">
      <c r="A56" s="37"/>
    </row>
    <row r="57" spans="1:12">
      <c r="A57" s="37"/>
    </row>
    <row r="58" spans="1:12">
      <c r="A58" s="37"/>
    </row>
    <row r="59" spans="1:12">
      <c r="A59" s="37"/>
    </row>
    <row r="60" spans="1:12">
      <c r="A60" s="37"/>
    </row>
    <row r="61" spans="1:12">
      <c r="A61" s="37"/>
    </row>
    <row r="62" spans="1:12">
      <c r="A62" s="37"/>
    </row>
    <row r="63" spans="1:12">
      <c r="A63" s="37"/>
    </row>
    <row r="64" spans="1:12">
      <c r="A64" s="37"/>
    </row>
    <row r="65" spans="1:1">
      <c r="A65" s="37"/>
    </row>
    <row r="66" spans="1:1">
      <c r="A66" s="37"/>
    </row>
    <row r="67" spans="1:1">
      <c r="A67" s="37"/>
    </row>
    <row r="68" spans="1:1">
      <c r="A68" s="37"/>
    </row>
    <row r="69" spans="1:1">
      <c r="A69" s="37"/>
    </row>
    <row r="70" spans="1:1">
      <c r="A70" s="37"/>
    </row>
    <row r="71" spans="1:1">
      <c r="A71" s="37"/>
    </row>
  </sheetData>
  <mergeCells count="1">
    <mergeCell ref="A1:J1"/>
  </mergeCells>
  <phoneticPr fontId="8" type="noConversion"/>
  <pageMargins left="0.78740157480314965" right="0.78740157480314965" top="0.98425196850393704" bottom="0.78740157480314965" header="0.51181102362204722" footer="0.51181102362204722"/>
  <pageSetup paperSize="9" firstPageNumber="90" orientation="portrait" useFirstPageNumber="1" r:id="rId1"/>
  <headerFooter alignWithMargins="0">
    <oddHeader>&amp;C&amp;P</oddHeader>
    <oddFooter>&amp;C&amp;"Arial,Standard"&amp;6© Statistisches Landesamt des Freistaates Sachsen - B I 6 - j/15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20" enableFormatConditionsCalculation="0">
    <tabColor rgb="FF00B050"/>
  </sheetPr>
  <dimension ref="A1:U27"/>
  <sheetViews>
    <sheetView showGridLines="0" zoomScaleNormal="100" workbookViewId="0">
      <selection activeCell="J10" sqref="J10"/>
    </sheetView>
  </sheetViews>
  <sheetFormatPr baseColWidth="10" defaultRowHeight="12"/>
  <cols>
    <col min="1" max="1" width="16.85546875" customWidth="1"/>
    <col min="2" max="2" width="10.7109375" customWidth="1"/>
    <col min="3" max="10" width="8.42578125" customWidth="1"/>
    <col min="12" max="12" width="15.7109375" bestFit="1" customWidth="1"/>
    <col min="13" max="13" width="5" bestFit="1" customWidth="1"/>
    <col min="14" max="18" width="7.5703125" customWidth="1"/>
  </cols>
  <sheetData>
    <row r="1" spans="1:10" ht="36" customHeight="1">
      <c r="A1" s="530" t="s">
        <v>277</v>
      </c>
      <c r="B1" s="531"/>
      <c r="C1" s="531"/>
      <c r="D1" s="531"/>
      <c r="E1" s="531"/>
      <c r="F1" s="531"/>
      <c r="G1" s="531"/>
      <c r="H1" s="531"/>
      <c r="I1" s="531"/>
      <c r="J1" s="531"/>
    </row>
    <row r="2" spans="1:10" ht="93" customHeight="1">
      <c r="A2" s="74" t="s">
        <v>108</v>
      </c>
      <c r="B2" s="40" t="s">
        <v>201</v>
      </c>
      <c r="C2" s="40" t="s">
        <v>187</v>
      </c>
      <c r="D2" s="40" t="s">
        <v>205</v>
      </c>
      <c r="E2" s="40" t="s">
        <v>206</v>
      </c>
      <c r="F2" s="40" t="s">
        <v>109</v>
      </c>
      <c r="G2" s="40" t="s">
        <v>110</v>
      </c>
      <c r="H2" s="40" t="s">
        <v>111</v>
      </c>
      <c r="I2" s="41" t="s">
        <v>246</v>
      </c>
      <c r="J2" s="169" t="s">
        <v>112</v>
      </c>
    </row>
    <row r="3" spans="1:10" ht="24" customHeight="1">
      <c r="A3" s="185" t="s">
        <v>217</v>
      </c>
      <c r="B3" s="76"/>
      <c r="C3" s="347"/>
      <c r="D3" s="226"/>
      <c r="E3" s="227"/>
      <c r="F3" s="227"/>
      <c r="G3" s="227"/>
      <c r="H3" s="227"/>
      <c r="I3" s="226"/>
      <c r="J3" s="226"/>
    </row>
    <row r="4" spans="1:10" ht="24" customHeight="1">
      <c r="A4" s="87">
        <v>7</v>
      </c>
      <c r="B4" s="101" t="s">
        <v>181</v>
      </c>
      <c r="C4" s="343">
        <v>8</v>
      </c>
      <c r="D4" s="355">
        <v>0</v>
      </c>
      <c r="E4" s="340">
        <v>8</v>
      </c>
      <c r="F4" s="357">
        <v>0</v>
      </c>
      <c r="G4" s="357">
        <v>0</v>
      </c>
      <c r="H4" s="357">
        <v>0</v>
      </c>
      <c r="I4" s="355">
        <v>0</v>
      </c>
      <c r="J4" s="355">
        <v>0</v>
      </c>
    </row>
    <row r="5" spans="1:10">
      <c r="A5" s="34"/>
      <c r="B5" s="101" t="s">
        <v>182</v>
      </c>
      <c r="C5" s="343">
        <v>2</v>
      </c>
      <c r="D5" s="355">
        <v>0</v>
      </c>
      <c r="E5" s="340">
        <v>2</v>
      </c>
      <c r="F5" s="357">
        <v>0</v>
      </c>
      <c r="G5" s="357">
        <v>0</v>
      </c>
      <c r="H5" s="357">
        <v>0</v>
      </c>
      <c r="I5" s="355">
        <v>0</v>
      </c>
      <c r="J5" s="355">
        <v>0</v>
      </c>
    </row>
    <row r="6" spans="1:10" s="1" customFormat="1">
      <c r="A6" s="96"/>
      <c r="B6" s="82" t="s">
        <v>180</v>
      </c>
      <c r="C6" s="346">
        <v>10</v>
      </c>
      <c r="D6" s="356">
        <v>0</v>
      </c>
      <c r="E6" s="250">
        <v>10</v>
      </c>
      <c r="F6" s="358">
        <v>0</v>
      </c>
      <c r="G6" s="358">
        <v>0</v>
      </c>
      <c r="H6" s="358">
        <v>0</v>
      </c>
      <c r="I6" s="356">
        <v>0</v>
      </c>
      <c r="J6" s="356">
        <v>0</v>
      </c>
    </row>
    <row r="7" spans="1:10" s="10" customFormat="1" ht="24" customHeight="1">
      <c r="A7" s="87">
        <v>8</v>
      </c>
      <c r="B7" s="101" t="s">
        <v>181</v>
      </c>
      <c r="C7" s="343">
        <v>99</v>
      </c>
      <c r="D7" s="355">
        <v>0</v>
      </c>
      <c r="E7" s="340">
        <v>99</v>
      </c>
      <c r="F7" s="357">
        <v>0</v>
      </c>
      <c r="G7" s="357">
        <v>0</v>
      </c>
      <c r="H7" s="357">
        <v>0</v>
      </c>
      <c r="I7" s="355">
        <v>0</v>
      </c>
      <c r="J7" s="355">
        <v>0</v>
      </c>
    </row>
    <row r="8" spans="1:10">
      <c r="A8" s="36"/>
      <c r="B8" s="101" t="s">
        <v>182</v>
      </c>
      <c r="C8" s="343">
        <v>34</v>
      </c>
      <c r="D8" s="355">
        <v>0</v>
      </c>
      <c r="E8" s="340">
        <v>34</v>
      </c>
      <c r="F8" s="357">
        <v>0</v>
      </c>
      <c r="G8" s="357">
        <v>0</v>
      </c>
      <c r="H8" s="357">
        <v>0</v>
      </c>
      <c r="I8" s="355">
        <v>0</v>
      </c>
      <c r="J8" s="355">
        <v>0</v>
      </c>
    </row>
    <row r="9" spans="1:10" s="1" customFormat="1">
      <c r="A9" s="43"/>
      <c r="B9" s="82" t="s">
        <v>180</v>
      </c>
      <c r="C9" s="346">
        <v>133</v>
      </c>
      <c r="D9" s="356">
        <v>0</v>
      </c>
      <c r="E9" s="250">
        <v>133</v>
      </c>
      <c r="F9" s="358">
        <v>0</v>
      </c>
      <c r="G9" s="358">
        <v>0</v>
      </c>
      <c r="H9" s="358">
        <v>0</v>
      </c>
      <c r="I9" s="356">
        <v>0</v>
      </c>
      <c r="J9" s="356">
        <v>0</v>
      </c>
    </row>
    <row r="10" spans="1:10" ht="24" customHeight="1">
      <c r="A10" s="87">
        <v>9</v>
      </c>
      <c r="B10" s="101" t="s">
        <v>181</v>
      </c>
      <c r="C10" s="343">
        <v>654</v>
      </c>
      <c r="D10" s="355">
        <v>0</v>
      </c>
      <c r="E10" s="340">
        <v>95</v>
      </c>
      <c r="F10" s="340">
        <v>518</v>
      </c>
      <c r="G10" s="357">
        <v>0</v>
      </c>
      <c r="H10" s="340">
        <v>25</v>
      </c>
      <c r="I10" s="223">
        <v>16</v>
      </c>
      <c r="J10" s="355">
        <v>0</v>
      </c>
    </row>
    <row r="11" spans="1:10">
      <c r="A11" s="13"/>
      <c r="B11" s="101" t="s">
        <v>182</v>
      </c>
      <c r="C11" s="343">
        <v>429</v>
      </c>
      <c r="D11" s="355">
        <v>0</v>
      </c>
      <c r="E11" s="340">
        <v>45</v>
      </c>
      <c r="F11" s="340">
        <v>370</v>
      </c>
      <c r="G11" s="357">
        <v>0</v>
      </c>
      <c r="H11" s="340">
        <v>6</v>
      </c>
      <c r="I11" s="223">
        <v>8</v>
      </c>
      <c r="J11" s="355">
        <v>0</v>
      </c>
    </row>
    <row r="12" spans="1:10" s="1" customFormat="1">
      <c r="A12" s="83"/>
      <c r="B12" s="82" t="s">
        <v>180</v>
      </c>
      <c r="C12" s="346">
        <v>1083</v>
      </c>
      <c r="D12" s="356">
        <v>0</v>
      </c>
      <c r="E12" s="250">
        <v>140</v>
      </c>
      <c r="F12" s="250">
        <v>888</v>
      </c>
      <c r="G12" s="358">
        <v>0</v>
      </c>
      <c r="H12" s="250">
        <v>31</v>
      </c>
      <c r="I12" s="220">
        <v>24</v>
      </c>
      <c r="J12" s="356">
        <v>0</v>
      </c>
    </row>
    <row r="13" spans="1:10" ht="24" customHeight="1">
      <c r="A13" s="5">
        <v>10</v>
      </c>
      <c r="B13" s="101" t="s">
        <v>181</v>
      </c>
      <c r="C13" s="343">
        <v>174</v>
      </c>
      <c r="D13" s="355">
        <v>0</v>
      </c>
      <c r="E13" s="340">
        <v>7</v>
      </c>
      <c r="F13" s="340">
        <v>3</v>
      </c>
      <c r="G13" s="357">
        <v>0</v>
      </c>
      <c r="H13" s="340">
        <v>126</v>
      </c>
      <c r="I13" s="223">
        <v>0</v>
      </c>
      <c r="J13" s="223">
        <v>38</v>
      </c>
    </row>
    <row r="14" spans="1:10">
      <c r="A14" s="14"/>
      <c r="B14" s="101" t="s">
        <v>182</v>
      </c>
      <c r="C14" s="343">
        <v>134</v>
      </c>
      <c r="D14" s="355">
        <v>0</v>
      </c>
      <c r="E14" s="340">
        <v>6</v>
      </c>
      <c r="F14" s="340">
        <v>1</v>
      </c>
      <c r="G14" s="357">
        <v>0</v>
      </c>
      <c r="H14" s="340">
        <v>101</v>
      </c>
      <c r="I14" s="223">
        <v>0</v>
      </c>
      <c r="J14" s="223">
        <v>26</v>
      </c>
    </row>
    <row r="15" spans="1:10" s="1" customFormat="1">
      <c r="A15" s="83"/>
      <c r="B15" s="82" t="s">
        <v>180</v>
      </c>
      <c r="C15" s="346">
        <v>308</v>
      </c>
      <c r="D15" s="356">
        <v>0</v>
      </c>
      <c r="E15" s="250">
        <v>13</v>
      </c>
      <c r="F15" s="250">
        <v>4</v>
      </c>
      <c r="G15" s="358">
        <v>0</v>
      </c>
      <c r="H15" s="250">
        <v>227</v>
      </c>
      <c r="I15" s="220">
        <v>0</v>
      </c>
      <c r="J15" s="220">
        <v>64</v>
      </c>
    </row>
    <row r="16" spans="1:10" s="1" customFormat="1" ht="24" customHeight="1">
      <c r="A16" s="108">
        <v>11</v>
      </c>
      <c r="B16" s="101" t="s">
        <v>181</v>
      </c>
      <c r="C16" s="195">
        <v>4</v>
      </c>
      <c r="D16" s="355">
        <v>0</v>
      </c>
      <c r="E16" s="194">
        <v>1</v>
      </c>
      <c r="F16" s="194">
        <v>0</v>
      </c>
      <c r="G16" s="357">
        <v>0</v>
      </c>
      <c r="H16" s="194">
        <v>3</v>
      </c>
      <c r="I16" s="193">
        <v>0</v>
      </c>
      <c r="J16" s="193">
        <v>0</v>
      </c>
    </row>
    <row r="17" spans="1:21" s="1" customFormat="1">
      <c r="A17" s="83"/>
      <c r="B17" s="101" t="s">
        <v>182</v>
      </c>
      <c r="C17" s="195">
        <v>1</v>
      </c>
      <c r="D17" s="355">
        <v>0</v>
      </c>
      <c r="E17" s="194">
        <v>0</v>
      </c>
      <c r="F17" s="194">
        <v>0</v>
      </c>
      <c r="G17" s="357">
        <v>0</v>
      </c>
      <c r="H17" s="194">
        <v>1</v>
      </c>
      <c r="I17" s="193">
        <v>0</v>
      </c>
      <c r="J17" s="193">
        <v>0</v>
      </c>
    </row>
    <row r="18" spans="1:21" s="1" customFormat="1">
      <c r="A18" s="83"/>
      <c r="B18" s="82" t="s">
        <v>180</v>
      </c>
      <c r="C18" s="346">
        <v>5</v>
      </c>
      <c r="D18" s="356">
        <v>0</v>
      </c>
      <c r="E18" s="250">
        <v>1</v>
      </c>
      <c r="F18" s="250">
        <v>0</v>
      </c>
      <c r="G18" s="358">
        <v>0</v>
      </c>
      <c r="H18" s="250">
        <v>4</v>
      </c>
      <c r="I18" s="220">
        <v>0</v>
      </c>
      <c r="J18" s="220">
        <v>0</v>
      </c>
    </row>
    <row r="19" spans="1:21" s="22" customFormat="1" ht="24" customHeight="1">
      <c r="A19" s="167" t="s">
        <v>83</v>
      </c>
      <c r="B19" s="101"/>
      <c r="C19" s="59"/>
      <c r="D19" s="222"/>
      <c r="E19" s="249"/>
      <c r="F19" s="249"/>
      <c r="G19" s="249"/>
      <c r="H19" s="249"/>
      <c r="I19" s="222"/>
      <c r="J19" s="222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</row>
    <row r="20" spans="1:21" ht="24" customHeight="1">
      <c r="A20" s="5" t="s">
        <v>204</v>
      </c>
      <c r="B20" s="101" t="s">
        <v>181</v>
      </c>
      <c r="C20" s="59">
        <v>203</v>
      </c>
      <c r="D20" s="223">
        <v>9</v>
      </c>
      <c r="E20" s="357">
        <v>0</v>
      </c>
      <c r="F20" s="357">
        <v>0</v>
      </c>
      <c r="G20" s="340">
        <v>194</v>
      </c>
      <c r="H20" s="357">
        <v>0</v>
      </c>
      <c r="I20" s="355">
        <v>0</v>
      </c>
      <c r="J20" s="355">
        <v>0</v>
      </c>
    </row>
    <row r="21" spans="1:21">
      <c r="A21" s="14"/>
      <c r="B21" s="101" t="s">
        <v>182</v>
      </c>
      <c r="C21" s="343">
        <v>133</v>
      </c>
      <c r="D21" s="223">
        <v>14</v>
      </c>
      <c r="E21" s="357">
        <v>0</v>
      </c>
      <c r="F21" s="357">
        <v>0</v>
      </c>
      <c r="G21" s="340">
        <v>119</v>
      </c>
      <c r="H21" s="357">
        <v>0</v>
      </c>
      <c r="I21" s="355">
        <v>0</v>
      </c>
      <c r="J21" s="355">
        <v>0</v>
      </c>
    </row>
    <row r="22" spans="1:21" s="1" customFormat="1">
      <c r="A22" s="83"/>
      <c r="B22" s="82" t="s">
        <v>180</v>
      </c>
      <c r="C22" s="346">
        <v>336</v>
      </c>
      <c r="D22" s="220">
        <v>23</v>
      </c>
      <c r="E22" s="358">
        <v>0</v>
      </c>
      <c r="F22" s="358">
        <v>0</v>
      </c>
      <c r="G22" s="250">
        <v>313</v>
      </c>
      <c r="H22" s="358">
        <v>0</v>
      </c>
      <c r="I22" s="356">
        <v>0</v>
      </c>
      <c r="J22" s="356">
        <v>0</v>
      </c>
      <c r="K22" s="42"/>
      <c r="L22"/>
      <c r="M22"/>
      <c r="N22"/>
      <c r="O22"/>
      <c r="P22"/>
      <c r="Q22"/>
      <c r="R22"/>
      <c r="S22"/>
      <c r="T22"/>
      <c r="U22"/>
    </row>
    <row r="23" spans="1:21" s="10" customFormat="1" ht="24" customHeight="1">
      <c r="A23" s="127" t="s">
        <v>187</v>
      </c>
      <c r="B23" s="82" t="s">
        <v>181</v>
      </c>
      <c r="C23" s="346">
        <v>1142</v>
      </c>
      <c r="D23" s="220">
        <v>9</v>
      </c>
      <c r="E23" s="250">
        <v>210</v>
      </c>
      <c r="F23" s="250">
        <v>521</v>
      </c>
      <c r="G23" s="250">
        <v>194</v>
      </c>
      <c r="H23" s="250">
        <v>154</v>
      </c>
      <c r="I23" s="220">
        <v>16</v>
      </c>
      <c r="J23" s="220">
        <v>38</v>
      </c>
      <c r="K23" s="44"/>
    </row>
    <row r="24" spans="1:21">
      <c r="A24" s="15"/>
      <c r="B24" s="82" t="s">
        <v>182</v>
      </c>
      <c r="C24" s="346">
        <v>733</v>
      </c>
      <c r="D24" s="220">
        <v>14</v>
      </c>
      <c r="E24" s="250">
        <v>87</v>
      </c>
      <c r="F24" s="250">
        <v>371</v>
      </c>
      <c r="G24" s="250">
        <v>119</v>
      </c>
      <c r="H24" s="250">
        <v>108</v>
      </c>
      <c r="I24" s="220">
        <v>8</v>
      </c>
      <c r="J24" s="220">
        <v>26</v>
      </c>
      <c r="K24" s="44"/>
    </row>
    <row r="25" spans="1:21">
      <c r="A25" s="15"/>
      <c r="B25" s="82" t="s">
        <v>180</v>
      </c>
      <c r="C25" s="346">
        <v>1875</v>
      </c>
      <c r="D25" s="220">
        <v>23</v>
      </c>
      <c r="E25" s="250">
        <v>297</v>
      </c>
      <c r="F25" s="250">
        <v>892</v>
      </c>
      <c r="G25" s="250">
        <v>313</v>
      </c>
      <c r="H25" s="250">
        <v>262</v>
      </c>
      <c r="I25" s="220">
        <v>24</v>
      </c>
      <c r="J25" s="220">
        <v>64</v>
      </c>
      <c r="K25" s="44"/>
      <c r="L25" s="44"/>
      <c r="M25" s="44"/>
      <c r="N25" s="44"/>
      <c r="O25" s="44"/>
      <c r="P25" s="44"/>
      <c r="Q25" s="44"/>
      <c r="R25" s="44"/>
      <c r="S25" s="44"/>
    </row>
    <row r="26" spans="1:21">
      <c r="A26" s="5"/>
      <c r="B26" s="21"/>
      <c r="C26" s="20"/>
      <c r="D26" s="8"/>
      <c r="E26" s="8"/>
      <c r="F26" s="8"/>
      <c r="G26" s="8"/>
      <c r="H26" s="8"/>
      <c r="I26" s="8"/>
      <c r="J26" s="8"/>
    </row>
    <row r="27" spans="1:21">
      <c r="A27" s="11"/>
      <c r="B27" s="10"/>
      <c r="C27" s="10"/>
      <c r="D27" s="10"/>
      <c r="E27" s="10"/>
      <c r="F27" s="10"/>
      <c r="G27" s="10"/>
      <c r="H27" s="10"/>
      <c r="I27" s="10"/>
      <c r="J27" s="10"/>
    </row>
  </sheetData>
  <mergeCells count="1">
    <mergeCell ref="A1:J1"/>
  </mergeCells>
  <phoneticPr fontId="0" type="noConversion"/>
  <pageMargins left="0.78740157480314965" right="0.78740157480314965" top="0.98425196850393704" bottom="0.78740157480314965" header="0.51181102362204722" footer="0.51181102362204722"/>
  <pageSetup paperSize="9" firstPageNumber="25" orientation="portrait" useFirstPageNumber="1" r:id="rId1"/>
  <headerFooter alignWithMargins="0">
    <oddHeader>&amp;C&amp;P</oddHeader>
    <oddFooter>&amp;C&amp;"Arial,Standard"&amp;6© Statistisches Landesamt des Freistaates Sachsen - B I 6 - j/15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21" enableFormatConditionsCalculation="0">
    <tabColor rgb="FF00B050"/>
  </sheetPr>
  <dimension ref="A1:S27"/>
  <sheetViews>
    <sheetView showGridLines="0" zoomScaleNormal="100" workbookViewId="0">
      <selection activeCell="J10" sqref="J10"/>
    </sheetView>
  </sheetViews>
  <sheetFormatPr baseColWidth="10" defaultRowHeight="12"/>
  <cols>
    <col min="1" max="1" width="16.85546875" customWidth="1"/>
    <col min="2" max="2" width="10.7109375" customWidth="1"/>
    <col min="3" max="10" width="8.42578125" customWidth="1"/>
    <col min="12" max="12" width="9.85546875" bestFit="1" customWidth="1"/>
    <col min="13" max="13" width="5" bestFit="1" customWidth="1"/>
    <col min="14" max="18" width="7.5703125" customWidth="1"/>
  </cols>
  <sheetData>
    <row r="1" spans="1:19" ht="36" customHeight="1">
      <c r="A1" s="530" t="s">
        <v>313</v>
      </c>
      <c r="B1" s="531"/>
      <c r="C1" s="531"/>
      <c r="D1" s="531"/>
      <c r="E1" s="531"/>
      <c r="F1" s="531"/>
      <c r="G1" s="531"/>
      <c r="H1" s="531"/>
      <c r="I1" s="531"/>
      <c r="J1" s="531"/>
    </row>
    <row r="2" spans="1:19" ht="93" customHeight="1">
      <c r="A2" s="74" t="s">
        <v>108</v>
      </c>
      <c r="B2" s="40" t="s">
        <v>201</v>
      </c>
      <c r="C2" s="40" t="s">
        <v>187</v>
      </c>
      <c r="D2" s="40" t="s">
        <v>205</v>
      </c>
      <c r="E2" s="40" t="s">
        <v>206</v>
      </c>
      <c r="F2" s="40" t="s">
        <v>109</v>
      </c>
      <c r="G2" s="40" t="s">
        <v>110</v>
      </c>
      <c r="H2" s="40" t="s">
        <v>111</v>
      </c>
      <c r="I2" s="41" t="s">
        <v>246</v>
      </c>
      <c r="J2" s="169" t="s">
        <v>112</v>
      </c>
    </row>
    <row r="3" spans="1:19" ht="24" customHeight="1">
      <c r="A3" s="185" t="s">
        <v>217</v>
      </c>
      <c r="B3" s="183"/>
      <c r="C3" s="225"/>
      <c r="D3" s="226"/>
      <c r="E3" s="227"/>
      <c r="F3" s="228"/>
      <c r="G3" s="227"/>
      <c r="H3" s="227"/>
      <c r="I3" s="226"/>
      <c r="J3" s="226"/>
    </row>
    <row r="4" spans="1:19" ht="24" customHeight="1">
      <c r="A4" s="87">
        <v>7</v>
      </c>
      <c r="B4" s="101" t="s">
        <v>181</v>
      </c>
      <c r="C4" s="343">
        <v>7</v>
      </c>
      <c r="D4" s="355">
        <v>0</v>
      </c>
      <c r="E4" s="345">
        <v>7</v>
      </c>
      <c r="F4" s="357">
        <v>0</v>
      </c>
      <c r="G4" s="357">
        <v>0</v>
      </c>
      <c r="H4" s="357">
        <v>0</v>
      </c>
      <c r="I4" s="355">
        <v>0</v>
      </c>
      <c r="J4" s="355">
        <v>0</v>
      </c>
      <c r="M4" s="55"/>
      <c r="N4" s="55"/>
      <c r="O4" s="55"/>
      <c r="P4" s="55"/>
      <c r="Q4" s="55"/>
      <c r="R4" s="55"/>
      <c r="S4" s="44"/>
    </row>
    <row r="5" spans="1:19">
      <c r="A5" s="5"/>
      <c r="B5" s="101" t="s">
        <v>182</v>
      </c>
      <c r="C5" s="343">
        <v>2</v>
      </c>
      <c r="D5" s="355">
        <v>0</v>
      </c>
      <c r="E5" s="345">
        <v>2</v>
      </c>
      <c r="F5" s="357">
        <v>0</v>
      </c>
      <c r="G5" s="357">
        <v>0</v>
      </c>
      <c r="H5" s="357">
        <v>0</v>
      </c>
      <c r="I5" s="355">
        <v>0</v>
      </c>
      <c r="J5" s="355">
        <v>0</v>
      </c>
      <c r="S5" s="44"/>
    </row>
    <row r="6" spans="1:19" s="1" customFormat="1">
      <c r="A6" s="4"/>
      <c r="B6" s="82" t="s">
        <v>180</v>
      </c>
      <c r="C6" s="346">
        <v>9</v>
      </c>
      <c r="D6" s="356">
        <v>0</v>
      </c>
      <c r="E6" s="250">
        <v>9</v>
      </c>
      <c r="F6" s="358">
        <v>0</v>
      </c>
      <c r="G6" s="358">
        <v>0</v>
      </c>
      <c r="H6" s="358">
        <v>0</v>
      </c>
      <c r="I6" s="356">
        <v>0</v>
      </c>
      <c r="J6" s="356">
        <v>0</v>
      </c>
      <c r="L6"/>
      <c r="M6"/>
      <c r="N6" s="55"/>
      <c r="O6"/>
      <c r="P6" s="55"/>
      <c r="Q6" s="55"/>
      <c r="R6" s="55"/>
      <c r="S6" s="42"/>
    </row>
    <row r="7" spans="1:19" ht="24" customHeight="1">
      <c r="A7" s="87">
        <v>8</v>
      </c>
      <c r="B7" s="101" t="s">
        <v>181</v>
      </c>
      <c r="C7" s="343">
        <v>97</v>
      </c>
      <c r="D7" s="355">
        <v>0</v>
      </c>
      <c r="E7" s="345">
        <v>97</v>
      </c>
      <c r="F7" s="357">
        <v>0</v>
      </c>
      <c r="G7" s="357">
        <v>0</v>
      </c>
      <c r="H7" s="357">
        <v>0</v>
      </c>
      <c r="I7" s="355">
        <v>0</v>
      </c>
      <c r="J7" s="355">
        <v>0</v>
      </c>
      <c r="N7" s="55"/>
      <c r="P7" s="55"/>
      <c r="Q7" s="55"/>
      <c r="R7" s="55"/>
      <c r="S7" s="44"/>
    </row>
    <row r="8" spans="1:19">
      <c r="A8" s="184"/>
      <c r="B8" s="101" t="s">
        <v>182</v>
      </c>
      <c r="C8" s="343">
        <v>34</v>
      </c>
      <c r="D8" s="355">
        <v>0</v>
      </c>
      <c r="E8" s="345">
        <v>34</v>
      </c>
      <c r="F8" s="357">
        <v>0</v>
      </c>
      <c r="G8" s="357">
        <v>0</v>
      </c>
      <c r="H8" s="357">
        <v>0</v>
      </c>
      <c r="I8" s="355">
        <v>0</v>
      </c>
      <c r="J8" s="355">
        <v>0</v>
      </c>
      <c r="N8" s="55"/>
      <c r="P8" s="55"/>
      <c r="Q8" s="55"/>
      <c r="R8" s="55"/>
      <c r="S8" s="44"/>
    </row>
    <row r="9" spans="1:19" s="1" customFormat="1">
      <c r="A9" s="73"/>
      <c r="B9" s="82" t="s">
        <v>180</v>
      </c>
      <c r="C9" s="346">
        <v>131</v>
      </c>
      <c r="D9" s="356">
        <v>0</v>
      </c>
      <c r="E9" s="250">
        <v>131</v>
      </c>
      <c r="F9" s="358">
        <v>0</v>
      </c>
      <c r="G9" s="358">
        <v>0</v>
      </c>
      <c r="H9" s="358">
        <v>0</v>
      </c>
      <c r="I9" s="356">
        <v>0</v>
      </c>
      <c r="J9" s="356">
        <v>0</v>
      </c>
      <c r="L9"/>
      <c r="M9"/>
      <c r="N9" s="55"/>
      <c r="O9"/>
      <c r="P9" s="55"/>
      <c r="Q9" s="55"/>
      <c r="R9" s="55"/>
      <c r="S9" s="42"/>
    </row>
    <row r="10" spans="1:19" ht="24" customHeight="1">
      <c r="A10" s="87">
        <v>9</v>
      </c>
      <c r="B10" s="101" t="s">
        <v>181</v>
      </c>
      <c r="C10" s="343">
        <v>645</v>
      </c>
      <c r="D10" s="355">
        <v>0</v>
      </c>
      <c r="E10" s="345">
        <v>92</v>
      </c>
      <c r="F10" s="357">
        <v>518</v>
      </c>
      <c r="G10" s="357">
        <v>0</v>
      </c>
      <c r="H10" s="357">
        <v>20</v>
      </c>
      <c r="I10" s="355">
        <v>15</v>
      </c>
      <c r="J10" s="355">
        <v>0</v>
      </c>
      <c r="N10" s="55"/>
      <c r="R10" s="55"/>
      <c r="S10" s="44"/>
    </row>
    <row r="11" spans="1:19">
      <c r="A11" s="22"/>
      <c r="B11" s="101" t="s">
        <v>182</v>
      </c>
      <c r="C11" s="343">
        <v>424</v>
      </c>
      <c r="D11" s="355">
        <v>0</v>
      </c>
      <c r="E11" s="345">
        <v>45</v>
      </c>
      <c r="F11" s="357">
        <v>366</v>
      </c>
      <c r="G11" s="357">
        <v>0</v>
      </c>
      <c r="H11" s="357">
        <v>6</v>
      </c>
      <c r="I11" s="355">
        <v>7</v>
      </c>
      <c r="J11" s="355">
        <v>0</v>
      </c>
      <c r="N11" s="55"/>
      <c r="R11" s="55"/>
      <c r="S11" s="44"/>
    </row>
    <row r="12" spans="1:19" s="1" customFormat="1">
      <c r="A12" s="86"/>
      <c r="B12" s="82" t="s">
        <v>180</v>
      </c>
      <c r="C12" s="346">
        <v>1069</v>
      </c>
      <c r="D12" s="356">
        <v>0</v>
      </c>
      <c r="E12" s="250">
        <v>137</v>
      </c>
      <c r="F12" s="358">
        <v>884</v>
      </c>
      <c r="G12" s="358">
        <v>0</v>
      </c>
      <c r="H12" s="358">
        <v>26</v>
      </c>
      <c r="I12" s="356">
        <v>22</v>
      </c>
      <c r="J12" s="356">
        <v>0</v>
      </c>
      <c r="L12"/>
      <c r="M12"/>
      <c r="N12" s="55"/>
      <c r="O12"/>
      <c r="P12"/>
      <c r="Q12"/>
      <c r="R12" s="55"/>
      <c r="S12" s="42"/>
    </row>
    <row r="13" spans="1:19" ht="24" customHeight="1">
      <c r="A13" s="5">
        <v>10</v>
      </c>
      <c r="B13" s="101" t="s">
        <v>181</v>
      </c>
      <c r="C13" s="343">
        <v>169</v>
      </c>
      <c r="D13" s="355">
        <v>0</v>
      </c>
      <c r="E13" s="345">
        <v>2</v>
      </c>
      <c r="F13" s="345">
        <v>3</v>
      </c>
      <c r="G13" s="357">
        <v>0</v>
      </c>
      <c r="H13" s="357">
        <v>126</v>
      </c>
      <c r="I13" s="193">
        <v>0</v>
      </c>
      <c r="J13" s="355">
        <v>38</v>
      </c>
      <c r="N13" s="55"/>
      <c r="Q13" s="55"/>
      <c r="S13" s="44"/>
    </row>
    <row r="14" spans="1:19">
      <c r="A14" s="10"/>
      <c r="B14" s="101" t="s">
        <v>182</v>
      </c>
      <c r="C14" s="343">
        <v>129</v>
      </c>
      <c r="D14" s="355">
        <v>0</v>
      </c>
      <c r="E14" s="345">
        <v>1</v>
      </c>
      <c r="F14" s="345">
        <v>1</v>
      </c>
      <c r="G14" s="357">
        <v>0</v>
      </c>
      <c r="H14" s="357">
        <v>101</v>
      </c>
      <c r="I14" s="193">
        <v>0</v>
      </c>
      <c r="J14" s="355">
        <v>26</v>
      </c>
      <c r="N14" s="55"/>
      <c r="Q14" s="55"/>
      <c r="S14" s="44"/>
    </row>
    <row r="15" spans="1:19" s="1" customFormat="1">
      <c r="A15" s="86"/>
      <c r="B15" s="82" t="s">
        <v>180</v>
      </c>
      <c r="C15" s="346">
        <v>298</v>
      </c>
      <c r="D15" s="356">
        <v>0</v>
      </c>
      <c r="E15" s="250">
        <v>3</v>
      </c>
      <c r="F15" s="250">
        <v>4</v>
      </c>
      <c r="G15" s="358">
        <v>0</v>
      </c>
      <c r="H15" s="358">
        <v>227</v>
      </c>
      <c r="I15" s="220">
        <v>0</v>
      </c>
      <c r="J15" s="356">
        <v>64</v>
      </c>
      <c r="L15"/>
      <c r="M15"/>
      <c r="N15" s="55"/>
      <c r="O15"/>
      <c r="P15"/>
      <c r="Q15"/>
      <c r="R15" s="55"/>
      <c r="S15" s="42"/>
    </row>
    <row r="16" spans="1:19" s="1" customFormat="1" ht="24" customHeight="1">
      <c r="A16" s="108">
        <v>11</v>
      </c>
      <c r="B16" s="101" t="s">
        <v>181</v>
      </c>
      <c r="C16" s="195">
        <v>0</v>
      </c>
      <c r="D16" s="355">
        <v>0</v>
      </c>
      <c r="E16" s="194">
        <v>0</v>
      </c>
      <c r="F16" s="194">
        <v>0</v>
      </c>
      <c r="G16" s="357">
        <v>0</v>
      </c>
      <c r="H16" s="194">
        <v>0</v>
      </c>
      <c r="I16" s="193">
        <v>0</v>
      </c>
      <c r="J16" s="193">
        <v>0</v>
      </c>
      <c r="L16"/>
      <c r="M16"/>
      <c r="N16" s="55"/>
      <c r="O16"/>
      <c r="P16"/>
      <c r="Q16"/>
      <c r="R16" s="55"/>
      <c r="S16" s="42"/>
    </row>
    <row r="17" spans="1:19" s="1" customFormat="1">
      <c r="A17" s="86"/>
      <c r="B17" s="101" t="s">
        <v>182</v>
      </c>
      <c r="C17" s="195">
        <v>0</v>
      </c>
      <c r="D17" s="355">
        <v>0</v>
      </c>
      <c r="E17" s="194">
        <v>0</v>
      </c>
      <c r="F17" s="194">
        <v>0</v>
      </c>
      <c r="G17" s="357">
        <v>0</v>
      </c>
      <c r="H17" s="194">
        <v>0</v>
      </c>
      <c r="I17" s="193">
        <v>0</v>
      </c>
      <c r="J17" s="193">
        <v>0</v>
      </c>
      <c r="L17"/>
      <c r="M17"/>
      <c r="N17" s="55"/>
      <c r="O17"/>
      <c r="P17"/>
      <c r="Q17"/>
      <c r="R17" s="55"/>
      <c r="S17" s="42"/>
    </row>
    <row r="18" spans="1:19" s="1" customFormat="1">
      <c r="A18" s="86"/>
      <c r="B18" s="82" t="s">
        <v>180</v>
      </c>
      <c r="C18" s="346">
        <v>0</v>
      </c>
      <c r="D18" s="356">
        <v>0</v>
      </c>
      <c r="E18" s="250">
        <v>0</v>
      </c>
      <c r="F18" s="250">
        <v>0</v>
      </c>
      <c r="G18" s="358">
        <v>0</v>
      </c>
      <c r="H18" s="250">
        <v>0</v>
      </c>
      <c r="I18" s="220">
        <v>0</v>
      </c>
      <c r="J18" s="220">
        <v>0</v>
      </c>
      <c r="L18"/>
      <c r="M18"/>
      <c r="N18" s="55"/>
      <c r="O18"/>
      <c r="P18"/>
      <c r="Q18"/>
      <c r="R18" s="55"/>
      <c r="S18" s="42"/>
    </row>
    <row r="19" spans="1:19" s="15" customFormat="1" ht="24" customHeight="1">
      <c r="A19" s="167" t="s">
        <v>83</v>
      </c>
      <c r="B19" s="101"/>
      <c r="C19" s="59"/>
      <c r="D19" s="222"/>
      <c r="E19" s="249"/>
      <c r="F19" s="249"/>
      <c r="G19" s="359"/>
      <c r="H19" s="249"/>
      <c r="I19" s="222"/>
      <c r="J19" s="222"/>
      <c r="K19"/>
      <c r="L19"/>
      <c r="M19"/>
      <c r="N19"/>
      <c r="O19"/>
      <c r="P19"/>
      <c r="Q19"/>
      <c r="R19"/>
      <c r="S19" s="45"/>
    </row>
    <row r="20" spans="1:19" ht="24" customHeight="1">
      <c r="A20" s="5" t="s">
        <v>204</v>
      </c>
      <c r="B20" s="101" t="s">
        <v>181</v>
      </c>
      <c r="C20" s="59">
        <v>151</v>
      </c>
      <c r="D20" s="223">
        <v>9</v>
      </c>
      <c r="E20" s="357">
        <v>0</v>
      </c>
      <c r="F20" s="357">
        <v>0</v>
      </c>
      <c r="G20" s="357">
        <v>142</v>
      </c>
      <c r="H20" s="357">
        <v>0</v>
      </c>
      <c r="I20" s="355">
        <v>0</v>
      </c>
      <c r="J20" s="355">
        <v>0</v>
      </c>
      <c r="S20" s="44"/>
    </row>
    <row r="21" spans="1:19">
      <c r="A21" s="10"/>
      <c r="B21" s="101" t="s">
        <v>182</v>
      </c>
      <c r="C21" s="343">
        <v>115</v>
      </c>
      <c r="D21" s="223">
        <v>14</v>
      </c>
      <c r="E21" s="357">
        <v>0</v>
      </c>
      <c r="F21" s="357">
        <v>0</v>
      </c>
      <c r="G21" s="357">
        <v>101</v>
      </c>
      <c r="H21" s="357">
        <v>0</v>
      </c>
      <c r="I21" s="355">
        <v>0</v>
      </c>
      <c r="J21" s="355">
        <v>0</v>
      </c>
      <c r="S21" s="44"/>
    </row>
    <row r="22" spans="1:19" s="1" customFormat="1">
      <c r="A22" s="86"/>
      <c r="B22" s="82" t="s">
        <v>180</v>
      </c>
      <c r="C22" s="346">
        <v>266</v>
      </c>
      <c r="D22" s="220">
        <v>23</v>
      </c>
      <c r="E22" s="358">
        <v>0</v>
      </c>
      <c r="F22" s="358">
        <v>0</v>
      </c>
      <c r="G22" s="358">
        <v>243</v>
      </c>
      <c r="H22" s="358">
        <v>0</v>
      </c>
      <c r="I22" s="356">
        <v>0</v>
      </c>
      <c r="J22" s="356">
        <v>0</v>
      </c>
      <c r="K22" s="42"/>
      <c r="L22" s="42"/>
      <c r="M22" s="42"/>
      <c r="N22" s="42"/>
      <c r="O22" s="42"/>
      <c r="P22" s="42"/>
      <c r="Q22" s="42"/>
      <c r="R22" s="42"/>
      <c r="S22" s="42"/>
    </row>
    <row r="23" spans="1:19" ht="24" customHeight="1">
      <c r="A23" s="127" t="s">
        <v>187</v>
      </c>
      <c r="B23" s="82" t="s">
        <v>181</v>
      </c>
      <c r="C23" s="346">
        <v>1069</v>
      </c>
      <c r="D23" s="220">
        <v>9</v>
      </c>
      <c r="E23" s="358">
        <v>198</v>
      </c>
      <c r="F23" s="358">
        <v>521</v>
      </c>
      <c r="G23" s="358">
        <v>142</v>
      </c>
      <c r="H23" s="358">
        <v>146</v>
      </c>
      <c r="I23" s="356">
        <v>15</v>
      </c>
      <c r="J23" s="356">
        <v>38</v>
      </c>
      <c r="K23" s="44"/>
      <c r="L23" s="44"/>
      <c r="M23" s="44"/>
      <c r="N23" s="44"/>
      <c r="O23" s="44"/>
      <c r="P23" s="44"/>
      <c r="Q23" s="44"/>
      <c r="R23" s="44"/>
      <c r="S23" s="44"/>
    </row>
    <row r="24" spans="1:19" ht="12" customHeight="1">
      <c r="A24" s="22"/>
      <c r="B24" s="82" t="s">
        <v>182</v>
      </c>
      <c r="C24" s="346">
        <v>704</v>
      </c>
      <c r="D24" s="220">
        <v>14</v>
      </c>
      <c r="E24" s="358">
        <v>82</v>
      </c>
      <c r="F24" s="358">
        <v>367</v>
      </c>
      <c r="G24" s="358">
        <v>101</v>
      </c>
      <c r="H24" s="358">
        <v>107</v>
      </c>
      <c r="I24" s="356">
        <v>7</v>
      </c>
      <c r="J24" s="356">
        <v>26</v>
      </c>
      <c r="K24" s="44"/>
      <c r="L24" s="44"/>
      <c r="M24" s="44"/>
      <c r="N24" s="44"/>
      <c r="O24" s="44"/>
      <c r="P24" s="44"/>
      <c r="Q24" s="44"/>
      <c r="R24" s="44"/>
      <c r="S24" s="44"/>
    </row>
    <row r="25" spans="1:19" ht="12" customHeight="1">
      <c r="A25" s="22"/>
      <c r="B25" s="82" t="s">
        <v>180</v>
      </c>
      <c r="C25" s="346">
        <v>1773</v>
      </c>
      <c r="D25" s="220">
        <v>23</v>
      </c>
      <c r="E25" s="358">
        <v>280</v>
      </c>
      <c r="F25" s="358">
        <v>888</v>
      </c>
      <c r="G25" s="358">
        <v>243</v>
      </c>
      <c r="H25" s="358">
        <v>253</v>
      </c>
      <c r="I25" s="356">
        <v>22</v>
      </c>
      <c r="J25" s="356">
        <v>64</v>
      </c>
      <c r="K25" s="44"/>
      <c r="L25" s="44"/>
      <c r="M25" s="44"/>
      <c r="N25" s="44"/>
      <c r="O25" s="44"/>
      <c r="P25" s="44"/>
      <c r="Q25" s="44"/>
      <c r="R25" s="44"/>
      <c r="S25" s="44"/>
    </row>
    <row r="26" spans="1:19">
      <c r="A26" s="5"/>
      <c r="B26" s="21"/>
      <c r="C26" s="20"/>
      <c r="D26" s="8"/>
      <c r="E26" s="8"/>
      <c r="F26" s="8"/>
      <c r="G26" s="8"/>
      <c r="H26" s="8"/>
      <c r="I26" s="8"/>
      <c r="J26" s="8"/>
    </row>
    <row r="27" spans="1:19">
      <c r="A27" s="11"/>
      <c r="B27" s="10"/>
      <c r="C27" s="10"/>
      <c r="D27" s="10"/>
      <c r="E27" s="10"/>
      <c r="F27" s="10"/>
      <c r="G27" s="10"/>
      <c r="H27" s="10"/>
      <c r="I27" s="10"/>
      <c r="J27" s="10"/>
    </row>
  </sheetData>
  <mergeCells count="1">
    <mergeCell ref="A1:J1"/>
  </mergeCells>
  <phoneticPr fontId="0" type="noConversion"/>
  <pageMargins left="0.78740157480314965" right="0.78740157480314965" top="0.98425196850393704" bottom="0.78740157480314965" header="0.51181102362204722" footer="0.51181102362204722"/>
  <pageSetup paperSize="9" firstPageNumber="26" orientation="portrait" useFirstPageNumber="1" r:id="rId1"/>
  <headerFooter alignWithMargins="0">
    <oddHeader>&amp;C&amp;P</oddHeader>
    <oddFooter>&amp;C&amp;"Arial,Standard"&amp;6© Statistisches Landesamt des Freistaates Sachsen - B I 6 - j/15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22" enableFormatConditionsCalculation="0">
    <tabColor rgb="FF00B050"/>
  </sheetPr>
  <dimension ref="A1:S27"/>
  <sheetViews>
    <sheetView showGridLines="0" zoomScaleNormal="100" workbookViewId="0">
      <selection activeCell="J10" sqref="J10"/>
    </sheetView>
  </sheetViews>
  <sheetFormatPr baseColWidth="10" defaultRowHeight="12"/>
  <cols>
    <col min="1" max="1" width="16.85546875" customWidth="1"/>
    <col min="2" max="2" width="10.7109375" customWidth="1"/>
    <col min="3" max="10" width="8.42578125" customWidth="1"/>
    <col min="12" max="12" width="9.85546875" bestFit="1" customWidth="1"/>
    <col min="13" max="13" width="5" bestFit="1" customWidth="1"/>
    <col min="14" max="18" width="7.5703125" customWidth="1"/>
  </cols>
  <sheetData>
    <row r="1" spans="1:19" ht="36" customHeight="1">
      <c r="A1" s="530" t="s">
        <v>278</v>
      </c>
      <c r="B1" s="531"/>
      <c r="C1" s="531"/>
      <c r="D1" s="531"/>
      <c r="E1" s="531"/>
      <c r="F1" s="531"/>
      <c r="G1" s="531"/>
      <c r="H1" s="531"/>
      <c r="I1" s="531"/>
      <c r="J1" s="531"/>
    </row>
    <row r="2" spans="1:19" ht="93" customHeight="1">
      <c r="A2" s="74" t="s">
        <v>108</v>
      </c>
      <c r="B2" s="40" t="s">
        <v>201</v>
      </c>
      <c r="C2" s="40" t="s">
        <v>187</v>
      </c>
      <c r="D2" s="40" t="s">
        <v>205</v>
      </c>
      <c r="E2" s="40" t="s">
        <v>206</v>
      </c>
      <c r="F2" s="40" t="s">
        <v>109</v>
      </c>
      <c r="G2" s="40" t="s">
        <v>110</v>
      </c>
      <c r="H2" s="40" t="s">
        <v>111</v>
      </c>
      <c r="I2" s="41" t="s">
        <v>246</v>
      </c>
      <c r="J2" s="169" t="s">
        <v>112</v>
      </c>
    </row>
    <row r="3" spans="1:19" ht="24" customHeight="1">
      <c r="A3" s="185" t="s">
        <v>217</v>
      </c>
      <c r="B3" s="183"/>
      <c r="C3" s="77"/>
      <c r="D3" s="12"/>
      <c r="E3" s="12"/>
      <c r="F3" s="12"/>
      <c r="G3" s="12"/>
      <c r="H3" s="12"/>
      <c r="I3" s="12"/>
      <c r="J3" s="12"/>
    </row>
    <row r="4" spans="1:19" ht="24" customHeight="1">
      <c r="A4" s="87">
        <v>7</v>
      </c>
      <c r="B4" s="101" t="s">
        <v>181</v>
      </c>
      <c r="C4" s="391">
        <v>1</v>
      </c>
      <c r="D4" s="361">
        <v>0</v>
      </c>
      <c r="E4" s="382">
        <v>1</v>
      </c>
      <c r="F4" s="361">
        <v>0</v>
      </c>
      <c r="G4" s="361">
        <v>0</v>
      </c>
      <c r="H4" s="361">
        <v>0</v>
      </c>
      <c r="I4" s="361">
        <v>0</v>
      </c>
      <c r="J4" s="361">
        <v>0</v>
      </c>
      <c r="M4" s="55"/>
      <c r="N4" s="55"/>
      <c r="O4" s="55"/>
      <c r="P4" s="55"/>
      <c r="Q4" s="55"/>
      <c r="R4" s="55"/>
      <c r="S4" s="44"/>
    </row>
    <row r="5" spans="1:19">
      <c r="A5" s="5"/>
      <c r="B5" s="101" t="s">
        <v>182</v>
      </c>
      <c r="C5" s="391">
        <v>0</v>
      </c>
      <c r="D5" s="361">
        <v>0</v>
      </c>
      <c r="E5" s="382">
        <v>0</v>
      </c>
      <c r="F5" s="361">
        <v>0</v>
      </c>
      <c r="G5" s="361">
        <v>0</v>
      </c>
      <c r="H5" s="361">
        <v>0</v>
      </c>
      <c r="I5" s="361">
        <v>0</v>
      </c>
      <c r="J5" s="361">
        <v>0</v>
      </c>
      <c r="S5" s="44"/>
    </row>
    <row r="6" spans="1:19" s="1" customFormat="1">
      <c r="A6" s="4"/>
      <c r="B6" s="82" t="s">
        <v>180</v>
      </c>
      <c r="C6" s="397">
        <v>1</v>
      </c>
      <c r="D6" s="360">
        <v>0</v>
      </c>
      <c r="E6" s="196">
        <v>1</v>
      </c>
      <c r="F6" s="360">
        <v>0</v>
      </c>
      <c r="G6" s="360">
        <v>0</v>
      </c>
      <c r="H6" s="360">
        <v>0</v>
      </c>
      <c r="I6" s="360">
        <v>0</v>
      </c>
      <c r="J6" s="360">
        <v>0</v>
      </c>
      <c r="K6"/>
      <c r="L6"/>
      <c r="M6"/>
      <c r="N6" s="55"/>
      <c r="O6"/>
      <c r="P6" s="55"/>
      <c r="Q6" s="55"/>
      <c r="R6" s="55"/>
      <c r="S6" s="42"/>
    </row>
    <row r="7" spans="1:19" ht="24" customHeight="1">
      <c r="A7" s="87">
        <v>8</v>
      </c>
      <c r="B7" s="101" t="s">
        <v>181</v>
      </c>
      <c r="C7" s="391">
        <v>2</v>
      </c>
      <c r="D7" s="361">
        <v>0</v>
      </c>
      <c r="E7" s="382">
        <v>2</v>
      </c>
      <c r="F7" s="361">
        <v>0</v>
      </c>
      <c r="G7" s="361">
        <v>0</v>
      </c>
      <c r="H7" s="361">
        <v>0</v>
      </c>
      <c r="I7" s="361">
        <v>0</v>
      </c>
      <c r="J7" s="361">
        <v>0</v>
      </c>
      <c r="N7" s="55"/>
      <c r="P7" s="55"/>
      <c r="Q7" s="55"/>
      <c r="R7" s="55"/>
      <c r="S7" s="44"/>
    </row>
    <row r="8" spans="1:19">
      <c r="A8" s="184"/>
      <c r="B8" s="101" t="s">
        <v>182</v>
      </c>
      <c r="C8" s="391">
        <v>0</v>
      </c>
      <c r="D8" s="361">
        <v>0</v>
      </c>
      <c r="E8" s="382">
        <v>0</v>
      </c>
      <c r="F8" s="361">
        <v>0</v>
      </c>
      <c r="G8" s="361">
        <v>0</v>
      </c>
      <c r="H8" s="361">
        <v>0</v>
      </c>
      <c r="I8" s="361">
        <v>0</v>
      </c>
      <c r="J8" s="361">
        <v>0</v>
      </c>
      <c r="N8" s="55"/>
      <c r="P8" s="55"/>
      <c r="Q8" s="55"/>
      <c r="R8" s="55"/>
      <c r="S8" s="44"/>
    </row>
    <row r="9" spans="1:19" s="1" customFormat="1">
      <c r="A9" s="73"/>
      <c r="B9" s="82" t="s">
        <v>180</v>
      </c>
      <c r="C9" s="397">
        <v>2</v>
      </c>
      <c r="D9" s="360">
        <v>0</v>
      </c>
      <c r="E9" s="196">
        <v>2</v>
      </c>
      <c r="F9" s="360">
        <v>0</v>
      </c>
      <c r="G9" s="360">
        <v>0</v>
      </c>
      <c r="H9" s="360">
        <v>0</v>
      </c>
      <c r="I9" s="360">
        <v>0</v>
      </c>
      <c r="J9" s="360">
        <v>0</v>
      </c>
      <c r="K9"/>
      <c r="L9"/>
      <c r="M9"/>
      <c r="N9" s="55"/>
      <c r="O9"/>
      <c r="P9" s="55"/>
      <c r="Q9" s="55"/>
      <c r="R9" s="55"/>
      <c r="S9" s="42"/>
    </row>
    <row r="10" spans="1:19" ht="24" customHeight="1">
      <c r="A10" s="87">
        <v>9</v>
      </c>
      <c r="B10" s="101" t="s">
        <v>181</v>
      </c>
      <c r="C10" s="391">
        <v>9</v>
      </c>
      <c r="D10" s="361">
        <v>0</v>
      </c>
      <c r="E10" s="382">
        <v>3</v>
      </c>
      <c r="F10" s="63">
        <v>0</v>
      </c>
      <c r="G10" s="361">
        <v>0</v>
      </c>
      <c r="H10" s="63">
        <v>5</v>
      </c>
      <c r="I10" s="63">
        <v>1</v>
      </c>
      <c r="J10" s="361">
        <v>0</v>
      </c>
      <c r="N10" s="55"/>
      <c r="R10" s="55"/>
      <c r="S10" s="44"/>
    </row>
    <row r="11" spans="1:19">
      <c r="A11" s="22"/>
      <c r="B11" s="101" t="s">
        <v>182</v>
      </c>
      <c r="C11" s="391">
        <v>5</v>
      </c>
      <c r="D11" s="361">
        <v>0</v>
      </c>
      <c r="E11" s="382">
        <v>0</v>
      </c>
      <c r="F11" s="63">
        <v>4</v>
      </c>
      <c r="G11" s="361">
        <v>0</v>
      </c>
      <c r="H11" s="63">
        <v>0</v>
      </c>
      <c r="I11" s="63">
        <v>1</v>
      </c>
      <c r="J11" s="361">
        <v>0</v>
      </c>
      <c r="N11" s="55"/>
      <c r="R11" s="55"/>
      <c r="S11" s="44"/>
    </row>
    <row r="12" spans="1:19" s="1" customFormat="1">
      <c r="A12" s="86"/>
      <c r="B12" s="82" t="s">
        <v>180</v>
      </c>
      <c r="C12" s="397">
        <v>14</v>
      </c>
      <c r="D12" s="360">
        <v>0</v>
      </c>
      <c r="E12" s="196">
        <v>3</v>
      </c>
      <c r="F12" s="48">
        <v>4</v>
      </c>
      <c r="G12" s="360">
        <v>0</v>
      </c>
      <c r="H12" s="48">
        <v>5</v>
      </c>
      <c r="I12" s="48">
        <v>2</v>
      </c>
      <c r="J12" s="360">
        <v>0</v>
      </c>
      <c r="K12"/>
      <c r="L12"/>
      <c r="M12"/>
      <c r="N12" s="55"/>
      <c r="O12"/>
      <c r="P12"/>
      <c r="Q12"/>
      <c r="R12" s="55"/>
      <c r="S12" s="42"/>
    </row>
    <row r="13" spans="1:19" ht="24" customHeight="1">
      <c r="A13" s="5">
        <v>10</v>
      </c>
      <c r="B13" s="101" t="s">
        <v>181</v>
      </c>
      <c r="C13" s="391">
        <v>5</v>
      </c>
      <c r="D13" s="361">
        <v>0</v>
      </c>
      <c r="E13" s="382">
        <v>5</v>
      </c>
      <c r="F13" s="63">
        <v>0</v>
      </c>
      <c r="G13" s="361">
        <v>0</v>
      </c>
      <c r="H13" s="63">
        <v>0</v>
      </c>
      <c r="I13" s="63">
        <v>0</v>
      </c>
      <c r="J13" s="63">
        <v>0</v>
      </c>
      <c r="N13" s="55"/>
      <c r="Q13" s="55"/>
      <c r="S13" s="44"/>
    </row>
    <row r="14" spans="1:19">
      <c r="A14" s="10"/>
      <c r="B14" s="101" t="s">
        <v>182</v>
      </c>
      <c r="C14" s="391">
        <v>5</v>
      </c>
      <c r="D14" s="361">
        <v>0</v>
      </c>
      <c r="E14" s="382">
        <v>5</v>
      </c>
      <c r="F14" s="63">
        <v>0</v>
      </c>
      <c r="G14" s="361">
        <v>0</v>
      </c>
      <c r="H14" s="63">
        <v>0</v>
      </c>
      <c r="I14" s="63">
        <v>0</v>
      </c>
      <c r="J14" s="63">
        <v>0</v>
      </c>
      <c r="N14" s="55"/>
      <c r="Q14" s="55"/>
      <c r="S14" s="44"/>
    </row>
    <row r="15" spans="1:19" s="1" customFormat="1">
      <c r="A15" s="86"/>
      <c r="B15" s="82" t="s">
        <v>180</v>
      </c>
      <c r="C15" s="397">
        <v>10</v>
      </c>
      <c r="D15" s="360">
        <v>0</v>
      </c>
      <c r="E15" s="196">
        <v>10</v>
      </c>
      <c r="F15" s="48">
        <v>0</v>
      </c>
      <c r="G15" s="360">
        <v>0</v>
      </c>
      <c r="H15" s="48">
        <v>0</v>
      </c>
      <c r="I15" s="48">
        <v>0</v>
      </c>
      <c r="J15" s="48">
        <v>0</v>
      </c>
      <c r="K15"/>
      <c r="L15"/>
      <c r="M15"/>
      <c r="N15" s="55"/>
      <c r="O15"/>
      <c r="P15"/>
      <c r="Q15"/>
      <c r="R15" s="55"/>
      <c r="S15" s="42"/>
    </row>
    <row r="16" spans="1:19" s="1" customFormat="1" ht="24" customHeight="1">
      <c r="A16" s="108">
        <v>11</v>
      </c>
      <c r="B16" s="101" t="s">
        <v>181</v>
      </c>
      <c r="C16" s="391">
        <v>4</v>
      </c>
      <c r="D16" s="361">
        <v>0</v>
      </c>
      <c r="E16" s="382">
        <v>1</v>
      </c>
      <c r="F16" s="63">
        <v>0</v>
      </c>
      <c r="G16" s="361">
        <v>0</v>
      </c>
      <c r="H16" s="63">
        <v>3</v>
      </c>
      <c r="I16" s="63">
        <v>0</v>
      </c>
      <c r="J16" s="63">
        <v>0</v>
      </c>
      <c r="K16"/>
      <c r="L16"/>
      <c r="M16"/>
      <c r="N16" s="55"/>
      <c r="O16"/>
      <c r="P16"/>
      <c r="Q16"/>
      <c r="R16" s="55"/>
      <c r="S16" s="42"/>
    </row>
    <row r="17" spans="1:19" s="1" customFormat="1">
      <c r="A17" s="86"/>
      <c r="B17" s="101" t="s">
        <v>182</v>
      </c>
      <c r="C17" s="391">
        <v>1</v>
      </c>
      <c r="D17" s="361">
        <v>0</v>
      </c>
      <c r="E17" s="382">
        <v>0</v>
      </c>
      <c r="F17" s="63">
        <v>0</v>
      </c>
      <c r="G17" s="361">
        <v>0</v>
      </c>
      <c r="H17" s="63">
        <v>1</v>
      </c>
      <c r="I17" s="63">
        <v>0</v>
      </c>
      <c r="J17" s="63">
        <v>0</v>
      </c>
      <c r="K17"/>
      <c r="L17"/>
      <c r="M17"/>
      <c r="N17" s="55"/>
      <c r="O17"/>
      <c r="P17"/>
      <c r="Q17"/>
      <c r="R17" s="55"/>
      <c r="S17" s="42"/>
    </row>
    <row r="18" spans="1:19" s="1" customFormat="1">
      <c r="A18" s="86"/>
      <c r="B18" s="82" t="s">
        <v>180</v>
      </c>
      <c r="C18" s="397">
        <v>5</v>
      </c>
      <c r="D18" s="360">
        <v>0</v>
      </c>
      <c r="E18" s="196">
        <v>1</v>
      </c>
      <c r="F18" s="48">
        <v>0</v>
      </c>
      <c r="G18" s="360">
        <v>0</v>
      </c>
      <c r="H18" s="48">
        <v>4</v>
      </c>
      <c r="I18" s="48">
        <v>0</v>
      </c>
      <c r="J18" s="48">
        <v>0</v>
      </c>
      <c r="K18"/>
      <c r="L18"/>
      <c r="M18"/>
      <c r="N18" s="55"/>
      <c r="O18"/>
      <c r="P18"/>
      <c r="Q18"/>
      <c r="R18" s="55"/>
      <c r="S18" s="42"/>
    </row>
    <row r="19" spans="1:19" s="15" customFormat="1" ht="24" customHeight="1">
      <c r="A19" s="167" t="s">
        <v>83</v>
      </c>
      <c r="B19" s="101"/>
      <c r="C19" s="391"/>
      <c r="D19" s="63"/>
      <c r="E19" s="382"/>
      <c r="F19" s="63"/>
      <c r="G19" s="382"/>
      <c r="H19" s="63"/>
      <c r="I19" s="63"/>
      <c r="J19" s="63"/>
      <c r="K19"/>
      <c r="L19"/>
      <c r="M19"/>
      <c r="N19"/>
      <c r="O19"/>
      <c r="P19"/>
      <c r="Q19"/>
      <c r="R19"/>
      <c r="S19" s="45"/>
    </row>
    <row r="20" spans="1:19" ht="24" customHeight="1">
      <c r="A20" s="5" t="s">
        <v>204</v>
      </c>
      <c r="B20" s="101" t="s">
        <v>181</v>
      </c>
      <c r="C20" s="391">
        <v>52</v>
      </c>
      <c r="D20" s="63">
        <v>0</v>
      </c>
      <c r="E20" s="361">
        <v>0</v>
      </c>
      <c r="F20" s="361">
        <v>0</v>
      </c>
      <c r="G20" s="382">
        <v>52</v>
      </c>
      <c r="H20" s="361">
        <v>0</v>
      </c>
      <c r="I20" s="361">
        <v>0</v>
      </c>
      <c r="J20" s="361">
        <v>0</v>
      </c>
      <c r="S20" s="44"/>
    </row>
    <row r="21" spans="1:19">
      <c r="A21" s="10"/>
      <c r="B21" s="101" t="s">
        <v>182</v>
      </c>
      <c r="C21" s="391">
        <v>18</v>
      </c>
      <c r="D21" s="63">
        <v>0</v>
      </c>
      <c r="E21" s="361">
        <v>0</v>
      </c>
      <c r="F21" s="361">
        <v>0</v>
      </c>
      <c r="G21" s="382">
        <v>18</v>
      </c>
      <c r="H21" s="361">
        <v>0</v>
      </c>
      <c r="I21" s="361">
        <v>0</v>
      </c>
      <c r="J21" s="361">
        <v>0</v>
      </c>
      <c r="S21" s="44"/>
    </row>
    <row r="22" spans="1:19" s="1" customFormat="1">
      <c r="A22" s="86"/>
      <c r="B22" s="82" t="s">
        <v>180</v>
      </c>
      <c r="C22" s="397">
        <v>70</v>
      </c>
      <c r="D22" s="48">
        <v>0</v>
      </c>
      <c r="E22" s="360">
        <v>0</v>
      </c>
      <c r="F22" s="360">
        <v>0</v>
      </c>
      <c r="G22" s="196">
        <v>70</v>
      </c>
      <c r="H22" s="360">
        <v>0</v>
      </c>
      <c r="I22" s="360">
        <v>0</v>
      </c>
      <c r="J22" s="360">
        <v>0</v>
      </c>
      <c r="L22" s="42"/>
      <c r="M22" s="42"/>
      <c r="N22" s="42"/>
      <c r="O22" s="42"/>
      <c r="P22" s="42"/>
      <c r="Q22" s="42"/>
      <c r="R22" s="42"/>
      <c r="S22" s="42"/>
    </row>
    <row r="23" spans="1:19" ht="24" customHeight="1">
      <c r="A23" s="127" t="s">
        <v>449</v>
      </c>
      <c r="B23" s="82" t="s">
        <v>181</v>
      </c>
      <c r="C23" s="366">
        <f t="shared" ref="C23:I25" si="0">SUM(C4,C7,C10,C13,C16,C20)</f>
        <v>73</v>
      </c>
      <c r="D23" s="362">
        <v>0</v>
      </c>
      <c r="E23" s="440">
        <f t="shared" si="0"/>
        <v>12</v>
      </c>
      <c r="F23" s="365">
        <f t="shared" si="0"/>
        <v>0</v>
      </c>
      <c r="G23" s="440">
        <f t="shared" si="0"/>
        <v>52</v>
      </c>
      <c r="H23" s="365">
        <f t="shared" si="0"/>
        <v>8</v>
      </c>
      <c r="I23" s="365">
        <f t="shared" si="0"/>
        <v>1</v>
      </c>
      <c r="J23" s="365">
        <v>0</v>
      </c>
      <c r="K23" s="44"/>
      <c r="L23" s="44"/>
      <c r="M23" s="44"/>
      <c r="N23" s="44"/>
      <c r="O23" s="44"/>
      <c r="P23" s="44"/>
      <c r="Q23" s="44"/>
      <c r="R23" s="44"/>
      <c r="S23" s="44"/>
    </row>
    <row r="24" spans="1:19">
      <c r="A24" s="22"/>
      <c r="B24" s="82" t="s">
        <v>182</v>
      </c>
      <c r="C24" s="366">
        <f t="shared" si="0"/>
        <v>29</v>
      </c>
      <c r="D24" s="362">
        <v>0</v>
      </c>
      <c r="E24" s="440">
        <f t="shared" si="0"/>
        <v>5</v>
      </c>
      <c r="F24" s="365">
        <f t="shared" si="0"/>
        <v>4</v>
      </c>
      <c r="G24" s="440">
        <f t="shared" si="0"/>
        <v>18</v>
      </c>
      <c r="H24" s="365">
        <f t="shared" si="0"/>
        <v>1</v>
      </c>
      <c r="I24" s="365">
        <f t="shared" si="0"/>
        <v>1</v>
      </c>
      <c r="J24" s="365">
        <v>0</v>
      </c>
      <c r="K24" s="44"/>
      <c r="L24" s="44"/>
      <c r="M24" s="44"/>
      <c r="N24" s="44"/>
      <c r="O24" s="44"/>
      <c r="P24" s="44"/>
      <c r="Q24" s="44"/>
      <c r="R24" s="44"/>
      <c r="S24" s="44"/>
    </row>
    <row r="25" spans="1:19">
      <c r="A25" s="22"/>
      <c r="B25" s="82" t="s">
        <v>180</v>
      </c>
      <c r="C25" s="366">
        <f t="shared" si="0"/>
        <v>102</v>
      </c>
      <c r="D25" s="362">
        <v>0</v>
      </c>
      <c r="E25" s="440">
        <f t="shared" si="0"/>
        <v>17</v>
      </c>
      <c r="F25" s="365">
        <f t="shared" si="0"/>
        <v>4</v>
      </c>
      <c r="G25" s="440">
        <f t="shared" si="0"/>
        <v>70</v>
      </c>
      <c r="H25" s="365">
        <f t="shared" si="0"/>
        <v>9</v>
      </c>
      <c r="I25" s="365">
        <f t="shared" si="0"/>
        <v>2</v>
      </c>
      <c r="J25" s="365">
        <v>0</v>
      </c>
      <c r="K25" s="44"/>
      <c r="L25" s="44"/>
      <c r="M25" s="44"/>
      <c r="N25" s="44"/>
      <c r="O25" s="44"/>
      <c r="P25" s="44"/>
      <c r="Q25" s="44"/>
      <c r="R25" s="44"/>
      <c r="S25" s="44"/>
    </row>
    <row r="26" spans="1:19">
      <c r="A26" s="5"/>
      <c r="B26" s="21"/>
      <c r="C26" s="363"/>
      <c r="D26" s="364"/>
      <c r="E26" s="364"/>
      <c r="F26" s="364"/>
      <c r="G26" s="364"/>
      <c r="H26" s="364"/>
      <c r="I26" s="364"/>
      <c r="J26" s="364"/>
    </row>
    <row r="27" spans="1:19">
      <c r="A27" s="11"/>
      <c r="B27" s="10"/>
      <c r="C27" s="10"/>
      <c r="D27" s="10"/>
      <c r="E27" s="10"/>
      <c r="F27" s="10"/>
      <c r="G27" s="10"/>
      <c r="H27" s="10"/>
      <c r="I27" s="10"/>
      <c r="J27" s="10"/>
    </row>
  </sheetData>
  <mergeCells count="1">
    <mergeCell ref="A1:J1"/>
  </mergeCells>
  <phoneticPr fontId="0" type="noConversion"/>
  <pageMargins left="0.78740157480314965" right="0.78740157480314965" top="0.98425196850393704" bottom="0.78740157480314965" header="0.51181102362204722" footer="0.51181102362204722"/>
  <pageSetup paperSize="9" firstPageNumber="27" orientation="portrait" useFirstPageNumber="1" r:id="rId1"/>
  <headerFooter alignWithMargins="0">
    <oddHeader>&amp;C&amp;P</oddHeader>
    <oddFooter>&amp;C&amp;"Arial,Standard"&amp;6© Statistisches Landesamt des Freistaates Sachsen - B I 6 - j/15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31" enableFormatConditionsCalculation="0">
    <tabColor rgb="FF00B050"/>
  </sheetPr>
  <dimension ref="A1:H49"/>
  <sheetViews>
    <sheetView showGridLines="0" topLeftCell="A25" zoomScaleNormal="100" workbookViewId="0">
      <selection activeCell="B35" sqref="B35:J35"/>
    </sheetView>
  </sheetViews>
  <sheetFormatPr baseColWidth="10" defaultRowHeight="12" customHeight="1"/>
  <cols>
    <col min="1" max="1" width="21.42578125" customWidth="1"/>
    <col min="2" max="8" width="10.5703125" customWidth="1"/>
  </cols>
  <sheetData>
    <row r="1" spans="1:8" ht="36" customHeight="1">
      <c r="A1" s="530" t="s">
        <v>279</v>
      </c>
      <c r="B1" s="530"/>
      <c r="C1" s="530"/>
      <c r="D1" s="530"/>
      <c r="E1" s="530"/>
      <c r="F1" s="530"/>
      <c r="G1" s="530"/>
      <c r="H1" s="530"/>
    </row>
    <row r="2" spans="1:8" ht="69" customHeight="1">
      <c r="A2" s="168" t="s">
        <v>159</v>
      </c>
      <c r="B2" s="41" t="s">
        <v>187</v>
      </c>
      <c r="C2" s="41" t="s">
        <v>205</v>
      </c>
      <c r="D2" s="41" t="s">
        <v>206</v>
      </c>
      <c r="E2" s="41" t="s">
        <v>113</v>
      </c>
      <c r="F2" s="41" t="s">
        <v>114</v>
      </c>
      <c r="G2" s="41" t="s">
        <v>239</v>
      </c>
      <c r="H2" s="30" t="s">
        <v>227</v>
      </c>
    </row>
    <row r="3" spans="1:8" ht="36" customHeight="1">
      <c r="A3" s="12"/>
      <c r="B3" s="532" t="s">
        <v>187</v>
      </c>
      <c r="C3" s="532"/>
      <c r="D3" s="532"/>
      <c r="E3" s="532"/>
      <c r="F3" s="532"/>
      <c r="G3" s="532"/>
      <c r="H3" s="532"/>
    </row>
    <row r="4" spans="1:8" s="97" customFormat="1">
      <c r="A4" s="85" t="s">
        <v>193</v>
      </c>
      <c r="B4" s="343">
        <v>151</v>
      </c>
      <c r="C4" s="223">
        <v>2</v>
      </c>
      <c r="D4" s="345">
        <v>14</v>
      </c>
      <c r="E4" s="345">
        <v>41</v>
      </c>
      <c r="F4" s="345">
        <v>21</v>
      </c>
      <c r="G4" s="342">
        <v>35</v>
      </c>
      <c r="H4" s="344">
        <v>38</v>
      </c>
    </row>
    <row r="5" spans="1:8" ht="18" customHeight="1">
      <c r="A5" s="85" t="s">
        <v>78</v>
      </c>
      <c r="B5" s="343">
        <v>133</v>
      </c>
      <c r="C5" s="223">
        <v>2</v>
      </c>
      <c r="D5" s="345">
        <v>15</v>
      </c>
      <c r="E5" s="345">
        <v>79</v>
      </c>
      <c r="F5" s="345">
        <v>29</v>
      </c>
      <c r="G5" s="342">
        <v>8</v>
      </c>
      <c r="H5" s="344">
        <v>0</v>
      </c>
    </row>
    <row r="6" spans="1:8" s="97" customFormat="1">
      <c r="A6" s="70" t="s">
        <v>79</v>
      </c>
      <c r="B6" s="343">
        <v>175</v>
      </c>
      <c r="C6" s="223">
        <v>0</v>
      </c>
      <c r="D6" s="345">
        <v>35</v>
      </c>
      <c r="E6" s="345">
        <v>91</v>
      </c>
      <c r="F6" s="345">
        <v>26</v>
      </c>
      <c r="G6" s="342">
        <v>23</v>
      </c>
      <c r="H6" s="344">
        <v>0</v>
      </c>
    </row>
    <row r="7" spans="1:8" s="97" customFormat="1">
      <c r="A7" s="70" t="s">
        <v>194</v>
      </c>
      <c r="B7" s="343">
        <v>99</v>
      </c>
      <c r="C7" s="223">
        <v>0</v>
      </c>
      <c r="D7" s="345">
        <v>12</v>
      </c>
      <c r="E7" s="345">
        <v>45</v>
      </c>
      <c r="F7" s="345">
        <v>10</v>
      </c>
      <c r="G7" s="342">
        <v>32</v>
      </c>
      <c r="H7" s="344">
        <v>0</v>
      </c>
    </row>
    <row r="8" spans="1:8" s="97" customFormat="1">
      <c r="A8" s="70" t="s">
        <v>80</v>
      </c>
      <c r="B8" s="343">
        <v>115</v>
      </c>
      <c r="C8" s="223">
        <v>6</v>
      </c>
      <c r="D8" s="345">
        <v>22</v>
      </c>
      <c r="E8" s="345">
        <v>60</v>
      </c>
      <c r="F8" s="345">
        <v>21</v>
      </c>
      <c r="G8" s="342">
        <v>6</v>
      </c>
      <c r="H8" s="344">
        <v>0</v>
      </c>
    </row>
    <row r="9" spans="1:8" s="97" customFormat="1" ht="24" customHeight="1">
      <c r="A9" s="70" t="s">
        <v>195</v>
      </c>
      <c r="B9" s="343">
        <v>237</v>
      </c>
      <c r="C9" s="223">
        <v>3</v>
      </c>
      <c r="D9" s="345">
        <v>45</v>
      </c>
      <c r="E9" s="345">
        <v>99</v>
      </c>
      <c r="F9" s="345">
        <v>30</v>
      </c>
      <c r="G9" s="342">
        <v>55</v>
      </c>
      <c r="H9" s="344">
        <v>5</v>
      </c>
    </row>
    <row r="10" spans="1:8" s="97" customFormat="1" ht="18" customHeight="1">
      <c r="A10" s="85" t="s">
        <v>196</v>
      </c>
      <c r="B10" s="343">
        <v>157</v>
      </c>
      <c r="C10" s="223">
        <v>0</v>
      </c>
      <c r="D10" s="345">
        <v>16</v>
      </c>
      <c r="E10" s="345">
        <v>88</v>
      </c>
      <c r="F10" s="345">
        <v>33</v>
      </c>
      <c r="G10" s="342">
        <v>20</v>
      </c>
      <c r="H10" s="344">
        <v>0</v>
      </c>
    </row>
    <row r="11" spans="1:8">
      <c r="A11" s="85" t="s">
        <v>81</v>
      </c>
      <c r="B11" s="343">
        <v>147</v>
      </c>
      <c r="C11" s="223">
        <v>3</v>
      </c>
      <c r="D11" s="345">
        <v>17</v>
      </c>
      <c r="E11" s="345">
        <v>85</v>
      </c>
      <c r="F11" s="345">
        <v>21</v>
      </c>
      <c r="G11" s="342">
        <v>21</v>
      </c>
      <c r="H11" s="344">
        <v>0</v>
      </c>
    </row>
    <row r="12" spans="1:8" s="97" customFormat="1">
      <c r="A12" s="85" t="s">
        <v>197</v>
      </c>
      <c r="B12" s="343">
        <v>108</v>
      </c>
      <c r="C12" s="223">
        <v>2</v>
      </c>
      <c r="D12" s="345">
        <v>9</v>
      </c>
      <c r="E12" s="345">
        <v>45</v>
      </c>
      <c r="F12" s="345">
        <v>18</v>
      </c>
      <c r="G12" s="342">
        <v>34</v>
      </c>
      <c r="H12" s="344">
        <v>0</v>
      </c>
    </row>
    <row r="13" spans="1:8" s="10" customFormat="1" ht="24">
      <c r="A13" s="85" t="s">
        <v>84</v>
      </c>
      <c r="B13" s="343">
        <v>133</v>
      </c>
      <c r="C13" s="223">
        <v>0</v>
      </c>
      <c r="D13" s="345">
        <v>16</v>
      </c>
      <c r="E13" s="345">
        <v>82</v>
      </c>
      <c r="F13" s="345">
        <v>20</v>
      </c>
      <c r="G13" s="342">
        <v>15</v>
      </c>
      <c r="H13" s="344">
        <v>0</v>
      </c>
    </row>
    <row r="14" spans="1:8" s="97" customFormat="1" ht="24" customHeight="1">
      <c r="A14" s="85" t="s">
        <v>198</v>
      </c>
      <c r="B14" s="343">
        <v>260</v>
      </c>
      <c r="C14" s="223">
        <v>2</v>
      </c>
      <c r="D14" s="345">
        <v>61</v>
      </c>
      <c r="E14" s="345">
        <v>104</v>
      </c>
      <c r="F14" s="345">
        <v>51</v>
      </c>
      <c r="G14" s="342">
        <v>21</v>
      </c>
      <c r="H14" s="344">
        <v>21</v>
      </c>
    </row>
    <row r="15" spans="1:8" s="97" customFormat="1" ht="18" customHeight="1">
      <c r="A15" s="85" t="s">
        <v>226</v>
      </c>
      <c r="B15" s="343">
        <v>84</v>
      </c>
      <c r="C15" s="223">
        <v>0</v>
      </c>
      <c r="D15" s="345">
        <v>19</v>
      </c>
      <c r="E15" s="345">
        <v>36</v>
      </c>
      <c r="F15" s="345">
        <v>19</v>
      </c>
      <c r="G15" s="342">
        <v>10</v>
      </c>
      <c r="H15" s="344">
        <v>0</v>
      </c>
    </row>
    <row r="16" spans="1:8" s="97" customFormat="1">
      <c r="A16" s="85" t="s">
        <v>82</v>
      </c>
      <c r="B16" s="343">
        <v>76</v>
      </c>
      <c r="C16" s="223">
        <v>3</v>
      </c>
      <c r="D16" s="345">
        <v>16</v>
      </c>
      <c r="E16" s="345">
        <v>37</v>
      </c>
      <c r="F16" s="345">
        <v>14</v>
      </c>
      <c r="G16" s="342">
        <v>6</v>
      </c>
      <c r="H16" s="344">
        <v>0</v>
      </c>
    </row>
    <row r="17" spans="1:8" s="97" customFormat="1" ht="24" customHeight="1">
      <c r="A17" s="84" t="s">
        <v>199</v>
      </c>
      <c r="B17" s="346">
        <v>1875</v>
      </c>
      <c r="C17" s="220">
        <v>23</v>
      </c>
      <c r="D17" s="250">
        <v>297</v>
      </c>
      <c r="E17" s="250">
        <v>892</v>
      </c>
      <c r="F17" s="250">
        <v>313</v>
      </c>
      <c r="G17" s="47">
        <v>286</v>
      </c>
      <c r="H17" s="196">
        <v>64</v>
      </c>
    </row>
    <row r="18" spans="1:8" ht="36" customHeight="1">
      <c r="A18" s="37"/>
      <c r="B18" s="534" t="s">
        <v>209</v>
      </c>
      <c r="C18" s="534"/>
      <c r="D18" s="534"/>
      <c r="E18" s="534"/>
      <c r="F18" s="534"/>
      <c r="G18" s="534"/>
      <c r="H18" s="534"/>
    </row>
    <row r="19" spans="1:8" s="97" customFormat="1">
      <c r="A19" s="85" t="s">
        <v>193</v>
      </c>
      <c r="B19" s="343">
        <v>146</v>
      </c>
      <c r="C19" s="223">
        <v>2</v>
      </c>
      <c r="D19" s="345">
        <v>13</v>
      </c>
      <c r="E19" s="345">
        <v>41</v>
      </c>
      <c r="F19" s="345">
        <v>21</v>
      </c>
      <c r="G19" s="342">
        <v>31</v>
      </c>
      <c r="H19" s="344">
        <v>38</v>
      </c>
    </row>
    <row r="20" spans="1:8" ht="18" customHeight="1">
      <c r="A20" s="85" t="s">
        <v>78</v>
      </c>
      <c r="B20" s="343">
        <v>133</v>
      </c>
      <c r="C20" s="223">
        <v>2</v>
      </c>
      <c r="D20" s="345">
        <v>15</v>
      </c>
      <c r="E20" s="345">
        <v>79</v>
      </c>
      <c r="F20" s="345">
        <v>29</v>
      </c>
      <c r="G20" s="342">
        <v>8</v>
      </c>
      <c r="H20" s="344">
        <v>0</v>
      </c>
    </row>
    <row r="21" spans="1:8" s="97" customFormat="1">
      <c r="A21" s="70" t="s">
        <v>79</v>
      </c>
      <c r="B21" s="274">
        <v>166</v>
      </c>
      <c r="C21" s="223">
        <v>0</v>
      </c>
      <c r="D21" s="276">
        <v>35</v>
      </c>
      <c r="E21" s="276">
        <v>91</v>
      </c>
      <c r="F21" s="276">
        <v>17</v>
      </c>
      <c r="G21" s="273">
        <v>23</v>
      </c>
      <c r="H21" s="275">
        <v>0</v>
      </c>
    </row>
    <row r="22" spans="1:8" s="97" customFormat="1">
      <c r="A22" s="70" t="s">
        <v>194</v>
      </c>
      <c r="B22" s="274">
        <v>99</v>
      </c>
      <c r="C22" s="223">
        <v>0</v>
      </c>
      <c r="D22" s="276">
        <v>12</v>
      </c>
      <c r="E22" s="276">
        <v>45</v>
      </c>
      <c r="F22" s="276">
        <v>10</v>
      </c>
      <c r="G22" s="273">
        <v>32</v>
      </c>
      <c r="H22" s="275">
        <v>0</v>
      </c>
    </row>
    <row r="23" spans="1:8" s="97" customFormat="1">
      <c r="A23" s="70" t="s">
        <v>80</v>
      </c>
      <c r="B23" s="274">
        <v>111</v>
      </c>
      <c r="C23" s="223">
        <v>6</v>
      </c>
      <c r="D23" s="276">
        <v>22</v>
      </c>
      <c r="E23" s="276">
        <v>60</v>
      </c>
      <c r="F23" s="276">
        <v>17</v>
      </c>
      <c r="G23" s="273">
        <v>6</v>
      </c>
      <c r="H23" s="275">
        <v>0</v>
      </c>
    </row>
    <row r="24" spans="1:8" s="97" customFormat="1" ht="24" customHeight="1">
      <c r="A24" s="70" t="s">
        <v>195</v>
      </c>
      <c r="B24" s="274">
        <v>209</v>
      </c>
      <c r="C24" s="223">
        <v>3</v>
      </c>
      <c r="D24" s="276">
        <v>35</v>
      </c>
      <c r="E24" s="276">
        <v>95</v>
      </c>
      <c r="F24" s="276">
        <v>16</v>
      </c>
      <c r="G24" s="273">
        <v>55</v>
      </c>
      <c r="H24" s="275">
        <v>5</v>
      </c>
    </row>
    <row r="25" spans="1:8" s="97" customFormat="1" ht="18" customHeight="1">
      <c r="A25" s="85" t="s">
        <v>196</v>
      </c>
      <c r="B25" s="274">
        <v>149</v>
      </c>
      <c r="C25" s="223">
        <v>0</v>
      </c>
      <c r="D25" s="276">
        <v>16</v>
      </c>
      <c r="E25" s="276">
        <v>88</v>
      </c>
      <c r="F25" s="276">
        <v>25</v>
      </c>
      <c r="G25" s="273">
        <v>20</v>
      </c>
      <c r="H25" s="275">
        <v>0</v>
      </c>
    </row>
    <row r="26" spans="1:8">
      <c r="A26" s="85" t="s">
        <v>81</v>
      </c>
      <c r="B26" s="274">
        <v>139</v>
      </c>
      <c r="C26" s="223">
        <v>3</v>
      </c>
      <c r="D26" s="276">
        <v>17</v>
      </c>
      <c r="E26" s="276">
        <v>85</v>
      </c>
      <c r="F26" s="276">
        <v>13</v>
      </c>
      <c r="G26" s="273">
        <v>21</v>
      </c>
      <c r="H26" s="275">
        <v>0</v>
      </c>
    </row>
    <row r="27" spans="1:8" s="97" customFormat="1">
      <c r="A27" s="85" t="s">
        <v>197</v>
      </c>
      <c r="B27" s="274">
        <v>105</v>
      </c>
      <c r="C27" s="223">
        <v>2</v>
      </c>
      <c r="D27" s="276">
        <v>9</v>
      </c>
      <c r="E27" s="276">
        <v>45</v>
      </c>
      <c r="F27" s="276">
        <v>15</v>
      </c>
      <c r="G27" s="273">
        <v>34</v>
      </c>
      <c r="H27" s="275">
        <v>0</v>
      </c>
    </row>
    <row r="28" spans="1:8" s="10" customFormat="1" ht="24">
      <c r="A28" s="85" t="s">
        <v>84</v>
      </c>
      <c r="B28" s="274">
        <v>125</v>
      </c>
      <c r="C28" s="223">
        <v>0</v>
      </c>
      <c r="D28" s="276">
        <v>16</v>
      </c>
      <c r="E28" s="276">
        <v>82</v>
      </c>
      <c r="F28" s="276">
        <v>12</v>
      </c>
      <c r="G28" s="273">
        <v>15</v>
      </c>
      <c r="H28" s="275">
        <v>0</v>
      </c>
    </row>
    <row r="29" spans="1:8" s="97" customFormat="1" ht="24" customHeight="1">
      <c r="A29" s="85" t="s">
        <v>198</v>
      </c>
      <c r="B29" s="274">
        <v>244</v>
      </c>
      <c r="C29" s="223">
        <v>2</v>
      </c>
      <c r="D29" s="276">
        <v>61</v>
      </c>
      <c r="E29" s="276">
        <v>104</v>
      </c>
      <c r="F29" s="276">
        <v>35</v>
      </c>
      <c r="G29" s="273">
        <v>21</v>
      </c>
      <c r="H29" s="275">
        <v>21</v>
      </c>
    </row>
    <row r="30" spans="1:8" s="97" customFormat="1" ht="18" customHeight="1">
      <c r="A30" s="85" t="s">
        <v>226</v>
      </c>
      <c r="B30" s="274">
        <v>82</v>
      </c>
      <c r="C30" s="223">
        <v>0</v>
      </c>
      <c r="D30" s="276">
        <v>18</v>
      </c>
      <c r="E30" s="276">
        <v>36</v>
      </c>
      <c r="F30" s="276">
        <v>19</v>
      </c>
      <c r="G30" s="273">
        <v>9</v>
      </c>
      <c r="H30" s="275">
        <v>0</v>
      </c>
    </row>
    <row r="31" spans="1:8" s="97" customFormat="1">
      <c r="A31" s="85" t="s">
        <v>82</v>
      </c>
      <c r="B31" s="274">
        <v>65</v>
      </c>
      <c r="C31" s="223">
        <v>3</v>
      </c>
      <c r="D31" s="276">
        <v>11</v>
      </c>
      <c r="E31" s="276">
        <v>37</v>
      </c>
      <c r="F31" s="276">
        <v>14</v>
      </c>
      <c r="G31" s="273">
        <v>0</v>
      </c>
      <c r="H31" s="275">
        <v>0</v>
      </c>
    </row>
    <row r="32" spans="1:8" s="97" customFormat="1" ht="24" customHeight="1">
      <c r="A32" s="84" t="s">
        <v>199</v>
      </c>
      <c r="B32" s="277">
        <v>1773</v>
      </c>
      <c r="C32" s="220">
        <v>23</v>
      </c>
      <c r="D32" s="250">
        <v>280</v>
      </c>
      <c r="E32" s="250">
        <v>888</v>
      </c>
      <c r="F32" s="250">
        <v>243</v>
      </c>
      <c r="G32" s="47">
        <v>275</v>
      </c>
      <c r="H32" s="196">
        <v>64</v>
      </c>
    </row>
    <row r="33" spans="1:8" ht="36" customHeight="1">
      <c r="B33" s="532" t="s">
        <v>208</v>
      </c>
      <c r="C33" s="532"/>
      <c r="D33" s="532"/>
      <c r="E33" s="532"/>
      <c r="F33" s="532"/>
      <c r="G33" s="532"/>
      <c r="H33" s="532"/>
    </row>
    <row r="34" spans="1:8" s="97" customFormat="1">
      <c r="A34" s="85" t="s">
        <v>193</v>
      </c>
      <c r="B34" s="274">
        <v>5</v>
      </c>
      <c r="C34" s="223">
        <f>-C36</f>
        <v>0</v>
      </c>
      <c r="D34" s="276">
        <v>1</v>
      </c>
      <c r="E34" s="276">
        <v>0</v>
      </c>
      <c r="F34" s="276">
        <v>0</v>
      </c>
      <c r="G34" s="273">
        <v>4</v>
      </c>
      <c r="H34" s="275">
        <f>-H35</f>
        <v>0</v>
      </c>
    </row>
    <row r="35" spans="1:8" ht="18" customHeight="1">
      <c r="A35" s="85" t="s">
        <v>78</v>
      </c>
      <c r="B35" s="274">
        <v>0</v>
      </c>
      <c r="C35" s="223">
        <f t="shared" ref="C35:C45" si="0">-C37</f>
        <v>0</v>
      </c>
      <c r="D35" s="276">
        <v>0</v>
      </c>
      <c r="E35" s="276">
        <v>0</v>
      </c>
      <c r="F35" s="276">
        <v>0</v>
      </c>
      <c r="G35" s="273">
        <v>0</v>
      </c>
      <c r="H35" s="344">
        <f t="shared" ref="H35:H46" si="1">-H36</f>
        <v>0</v>
      </c>
    </row>
    <row r="36" spans="1:8" s="97" customFormat="1">
      <c r="A36" s="70" t="s">
        <v>79</v>
      </c>
      <c r="B36" s="274">
        <v>9</v>
      </c>
      <c r="C36" s="223">
        <f t="shared" si="0"/>
        <v>0</v>
      </c>
      <c r="D36" s="276">
        <v>0</v>
      </c>
      <c r="E36" s="276">
        <v>0</v>
      </c>
      <c r="F36" s="276">
        <v>9</v>
      </c>
      <c r="G36" s="273">
        <v>0</v>
      </c>
      <c r="H36" s="344">
        <f t="shared" si="1"/>
        <v>0</v>
      </c>
    </row>
    <row r="37" spans="1:8" s="97" customFormat="1">
      <c r="A37" s="70" t="s">
        <v>194</v>
      </c>
      <c r="B37" s="274">
        <v>0</v>
      </c>
      <c r="C37" s="223">
        <f t="shared" si="0"/>
        <v>0</v>
      </c>
      <c r="D37" s="276">
        <v>0</v>
      </c>
      <c r="E37" s="276">
        <v>0</v>
      </c>
      <c r="F37" s="276">
        <v>0</v>
      </c>
      <c r="G37" s="273">
        <v>0</v>
      </c>
      <c r="H37" s="344">
        <f t="shared" si="1"/>
        <v>0</v>
      </c>
    </row>
    <row r="38" spans="1:8" s="97" customFormat="1">
      <c r="A38" s="70" t="s">
        <v>80</v>
      </c>
      <c r="B38" s="274">
        <v>4</v>
      </c>
      <c r="C38" s="223">
        <f t="shared" si="0"/>
        <v>0</v>
      </c>
      <c r="D38" s="276">
        <v>0</v>
      </c>
      <c r="E38" s="276">
        <v>0</v>
      </c>
      <c r="F38" s="276">
        <v>4</v>
      </c>
      <c r="G38" s="273">
        <v>0</v>
      </c>
      <c r="H38" s="344">
        <f t="shared" si="1"/>
        <v>0</v>
      </c>
    </row>
    <row r="39" spans="1:8" s="97" customFormat="1" ht="24" customHeight="1">
      <c r="A39" s="70" t="s">
        <v>195</v>
      </c>
      <c r="B39" s="274">
        <v>28</v>
      </c>
      <c r="C39" s="223">
        <f t="shared" si="0"/>
        <v>0</v>
      </c>
      <c r="D39" s="276">
        <v>10</v>
      </c>
      <c r="E39" s="276">
        <v>4</v>
      </c>
      <c r="F39" s="276">
        <v>14</v>
      </c>
      <c r="G39" s="273">
        <v>0</v>
      </c>
      <c r="H39" s="344">
        <f t="shared" si="1"/>
        <v>0</v>
      </c>
    </row>
    <row r="40" spans="1:8" s="97" customFormat="1" ht="18" customHeight="1">
      <c r="A40" s="85" t="s">
        <v>196</v>
      </c>
      <c r="B40" s="274">
        <v>8</v>
      </c>
      <c r="C40" s="223">
        <f t="shared" si="0"/>
        <v>0</v>
      </c>
      <c r="D40" s="276">
        <v>0</v>
      </c>
      <c r="E40" s="276">
        <v>0</v>
      </c>
      <c r="F40" s="276">
        <v>8</v>
      </c>
      <c r="G40" s="273">
        <v>0</v>
      </c>
      <c r="H40" s="344">
        <f t="shared" si="1"/>
        <v>0</v>
      </c>
    </row>
    <row r="41" spans="1:8">
      <c r="A41" s="85" t="s">
        <v>81</v>
      </c>
      <c r="B41" s="274">
        <v>8</v>
      </c>
      <c r="C41" s="223">
        <f t="shared" si="0"/>
        <v>0</v>
      </c>
      <c r="D41" s="276">
        <v>0</v>
      </c>
      <c r="E41" s="276">
        <v>0</v>
      </c>
      <c r="F41" s="276">
        <v>8</v>
      </c>
      <c r="G41" s="273">
        <v>0</v>
      </c>
      <c r="H41" s="344">
        <f t="shared" si="1"/>
        <v>0</v>
      </c>
    </row>
    <row r="42" spans="1:8" s="97" customFormat="1">
      <c r="A42" s="85" t="s">
        <v>197</v>
      </c>
      <c r="B42" s="274">
        <v>3</v>
      </c>
      <c r="C42" s="223">
        <f t="shared" si="0"/>
        <v>0</v>
      </c>
      <c r="D42" s="276">
        <v>0</v>
      </c>
      <c r="E42" s="276">
        <v>0</v>
      </c>
      <c r="F42" s="276">
        <v>3</v>
      </c>
      <c r="G42" s="273">
        <v>0</v>
      </c>
      <c r="H42" s="344">
        <f t="shared" si="1"/>
        <v>0</v>
      </c>
    </row>
    <row r="43" spans="1:8" s="10" customFormat="1" ht="24">
      <c r="A43" s="85" t="s">
        <v>84</v>
      </c>
      <c r="B43" s="274">
        <v>8</v>
      </c>
      <c r="C43" s="223">
        <f t="shared" si="0"/>
        <v>0</v>
      </c>
      <c r="D43" s="276">
        <v>0</v>
      </c>
      <c r="E43" s="276">
        <v>0</v>
      </c>
      <c r="F43" s="276">
        <v>8</v>
      </c>
      <c r="G43" s="273">
        <v>0</v>
      </c>
      <c r="H43" s="344">
        <f t="shared" si="1"/>
        <v>0</v>
      </c>
    </row>
    <row r="44" spans="1:8" s="97" customFormat="1" ht="24" customHeight="1">
      <c r="A44" s="85" t="s">
        <v>198</v>
      </c>
      <c r="B44" s="274">
        <v>16</v>
      </c>
      <c r="C44" s="223">
        <f t="shared" si="0"/>
        <v>0</v>
      </c>
      <c r="D44" s="276">
        <v>0</v>
      </c>
      <c r="E44" s="276">
        <v>0</v>
      </c>
      <c r="F44" s="276">
        <v>16</v>
      </c>
      <c r="G44" s="273">
        <v>0</v>
      </c>
      <c r="H44" s="344">
        <f t="shared" si="1"/>
        <v>0</v>
      </c>
    </row>
    <row r="45" spans="1:8" s="97" customFormat="1" ht="18" customHeight="1">
      <c r="A45" s="85" t="s">
        <v>226</v>
      </c>
      <c r="B45" s="274">
        <v>2</v>
      </c>
      <c r="C45" s="223">
        <f t="shared" si="0"/>
        <v>0</v>
      </c>
      <c r="D45" s="276">
        <v>1</v>
      </c>
      <c r="E45" s="276">
        <v>0</v>
      </c>
      <c r="F45" s="276">
        <v>0</v>
      </c>
      <c r="G45" s="273">
        <v>1</v>
      </c>
      <c r="H45" s="344">
        <f t="shared" si="1"/>
        <v>0</v>
      </c>
    </row>
    <row r="46" spans="1:8" s="97" customFormat="1">
      <c r="A46" s="85" t="s">
        <v>82</v>
      </c>
      <c r="B46" s="274">
        <v>11</v>
      </c>
      <c r="C46" s="223">
        <f>-C48</f>
        <v>0</v>
      </c>
      <c r="D46" s="276">
        <v>5</v>
      </c>
      <c r="E46" s="276">
        <v>0</v>
      </c>
      <c r="F46" s="276">
        <v>0</v>
      </c>
      <c r="G46" s="273">
        <v>6</v>
      </c>
      <c r="H46" s="344">
        <f t="shared" si="1"/>
        <v>0</v>
      </c>
    </row>
    <row r="47" spans="1:8" s="97" customFormat="1" ht="24" customHeight="1">
      <c r="A47" s="84" t="s">
        <v>199</v>
      </c>
      <c r="B47" s="277">
        <v>102</v>
      </c>
      <c r="C47" s="220">
        <f>-C49</f>
        <v>0</v>
      </c>
      <c r="D47" s="250">
        <v>17</v>
      </c>
      <c r="E47" s="250">
        <v>4</v>
      </c>
      <c r="F47" s="250">
        <v>70</v>
      </c>
      <c r="G47" s="47">
        <v>11</v>
      </c>
      <c r="H47" s="196">
        <f>-H48</f>
        <v>0</v>
      </c>
    </row>
    <row r="48" spans="1:8" ht="24" customHeight="1">
      <c r="A48" t="s">
        <v>185</v>
      </c>
    </row>
    <row r="49" spans="1:8" ht="12" customHeight="1">
      <c r="A49" s="533" t="s">
        <v>92</v>
      </c>
      <c r="B49" s="533"/>
      <c r="C49" s="533"/>
      <c r="D49" s="533"/>
      <c r="E49" s="533"/>
      <c r="F49" s="533"/>
      <c r="G49" s="533"/>
      <c r="H49" s="533"/>
    </row>
  </sheetData>
  <mergeCells count="5">
    <mergeCell ref="A1:H1"/>
    <mergeCell ref="B3:H3"/>
    <mergeCell ref="A49:H49"/>
    <mergeCell ref="B33:H33"/>
    <mergeCell ref="B18:H18"/>
  </mergeCells>
  <phoneticPr fontId="0" type="noConversion"/>
  <pageMargins left="0.78740157480314965" right="0.78740157480314965" top="0.98425196850393704" bottom="0.78740157480314965" header="0.51181102362204722" footer="0.51181102362204722"/>
  <pageSetup paperSize="9" firstPageNumber="28" orientation="portrait" useFirstPageNumber="1" r:id="rId1"/>
  <headerFooter alignWithMargins="0">
    <oddHeader>&amp;C&amp;P</oddHeader>
    <oddFooter>&amp;C&amp;"Arial,Standard"&amp;6© Statistisches Landesamt des Freistaates Sachsen - B I 6 - j/15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40" enableFormatConditionsCalculation="0">
    <tabColor rgb="FF00B050"/>
  </sheetPr>
  <dimension ref="A1:K33"/>
  <sheetViews>
    <sheetView showGridLines="0" zoomScaleNormal="100" workbookViewId="0">
      <selection activeCell="B35" sqref="B35:J35"/>
    </sheetView>
  </sheetViews>
  <sheetFormatPr baseColWidth="10" defaultRowHeight="12" customHeight="1"/>
  <cols>
    <col min="1" max="1" width="39.28515625" customWidth="1"/>
    <col min="2" max="3" width="18.7109375" customWidth="1"/>
    <col min="4" max="4" width="18.42578125" customWidth="1"/>
  </cols>
  <sheetData>
    <row r="1" spans="1:11" ht="36" customHeight="1">
      <c r="A1" s="539" t="s">
        <v>280</v>
      </c>
      <c r="B1" s="539"/>
      <c r="C1" s="539"/>
      <c r="D1" s="539"/>
    </row>
    <row r="2" spans="1:11" ht="36" customHeight="1">
      <c r="A2" s="168" t="s">
        <v>210</v>
      </c>
      <c r="B2" s="41" t="s">
        <v>187</v>
      </c>
      <c r="C2" s="41" t="s">
        <v>188</v>
      </c>
      <c r="D2" s="30" t="s">
        <v>189</v>
      </c>
    </row>
    <row r="3" spans="1:11" ht="36" customHeight="1">
      <c r="B3" s="537" t="s">
        <v>187</v>
      </c>
      <c r="C3" s="538"/>
      <c r="D3" s="538"/>
    </row>
    <row r="4" spans="1:11" s="97" customFormat="1" ht="21" customHeight="1">
      <c r="A4" s="162" t="s">
        <v>207</v>
      </c>
      <c r="B4" s="64">
        <v>1274</v>
      </c>
      <c r="C4" s="250">
        <v>832</v>
      </c>
      <c r="D4" s="250">
        <v>442</v>
      </c>
    </row>
    <row r="5" spans="1:11" s="97" customFormat="1" ht="21" customHeight="1">
      <c r="A5" s="162" t="s">
        <v>228</v>
      </c>
      <c r="B5" s="64">
        <v>797</v>
      </c>
      <c r="C5" s="250">
        <v>518</v>
      </c>
      <c r="D5" s="250">
        <v>279</v>
      </c>
    </row>
    <row r="6" spans="1:11" s="97" customFormat="1" ht="21" customHeight="1">
      <c r="A6" s="367" t="s">
        <v>237</v>
      </c>
      <c r="B6" s="341"/>
      <c r="C6" s="250"/>
      <c r="D6" s="250"/>
    </row>
    <row r="7" spans="1:11" s="97" customFormat="1" ht="21" customHeight="1">
      <c r="A7" s="163" t="s">
        <v>281</v>
      </c>
      <c r="B7" s="64">
        <v>765</v>
      </c>
      <c r="C7" s="250">
        <v>499</v>
      </c>
      <c r="D7" s="250">
        <v>266</v>
      </c>
    </row>
    <row r="8" spans="1:11" s="97" customFormat="1" ht="21" customHeight="1">
      <c r="A8" s="163" t="s">
        <v>282</v>
      </c>
      <c r="B8" s="64">
        <v>32</v>
      </c>
      <c r="C8" s="250">
        <v>19</v>
      </c>
      <c r="D8" s="250">
        <v>13</v>
      </c>
    </row>
    <row r="9" spans="1:11" s="97" customFormat="1" ht="21" customHeight="1">
      <c r="A9" s="162" t="s">
        <v>229</v>
      </c>
      <c r="B9" s="64">
        <v>477</v>
      </c>
      <c r="C9" s="250">
        <v>314</v>
      </c>
      <c r="D9" s="250">
        <v>163</v>
      </c>
    </row>
    <row r="10" spans="1:11" ht="36" customHeight="1">
      <c r="B10" s="535" t="s">
        <v>209</v>
      </c>
      <c r="C10" s="536"/>
      <c r="D10" s="536"/>
    </row>
    <row r="11" spans="1:11" s="368" customFormat="1" ht="21" customHeight="1">
      <c r="A11" s="368" t="s">
        <v>207</v>
      </c>
      <c r="B11" s="373">
        <v>1200</v>
      </c>
      <c r="C11" s="194">
        <v>778</v>
      </c>
      <c r="D11" s="194">
        <v>422</v>
      </c>
      <c r="E11" s="97"/>
      <c r="G11" s="97"/>
      <c r="H11" s="97"/>
      <c r="J11" s="97"/>
      <c r="K11" s="97"/>
    </row>
    <row r="12" spans="1:11" s="368" customFormat="1" ht="21" customHeight="1">
      <c r="A12" s="368" t="s">
        <v>228</v>
      </c>
      <c r="B12" s="373">
        <v>743</v>
      </c>
      <c r="C12" s="194">
        <v>480</v>
      </c>
      <c r="D12" s="194">
        <v>263</v>
      </c>
      <c r="E12" s="97"/>
      <c r="G12" s="97"/>
      <c r="H12" s="97"/>
      <c r="J12" s="97"/>
      <c r="K12" s="97"/>
    </row>
    <row r="13" spans="1:11" s="368" customFormat="1" ht="21" customHeight="1">
      <c r="A13" s="369" t="s">
        <v>237</v>
      </c>
      <c r="B13" s="338"/>
      <c r="C13" s="339"/>
      <c r="D13" s="339"/>
      <c r="E13" s="97"/>
      <c r="G13" s="97"/>
      <c r="H13" s="97"/>
      <c r="J13" s="97"/>
      <c r="K13" s="97"/>
    </row>
    <row r="14" spans="1:11" s="368" customFormat="1" ht="21" customHeight="1">
      <c r="A14" s="224" t="s">
        <v>281</v>
      </c>
      <c r="B14" s="373">
        <v>721</v>
      </c>
      <c r="C14" s="194">
        <v>468</v>
      </c>
      <c r="D14" s="194">
        <v>253</v>
      </c>
      <c r="E14" s="97"/>
      <c r="G14" s="97"/>
      <c r="H14" s="97"/>
      <c r="J14" s="97"/>
      <c r="K14" s="97"/>
    </row>
    <row r="15" spans="1:11" s="368" customFormat="1" ht="21" customHeight="1">
      <c r="A15" s="224" t="s">
        <v>282</v>
      </c>
      <c r="B15" s="373">
        <v>22</v>
      </c>
      <c r="C15" s="194">
        <v>12</v>
      </c>
      <c r="D15" s="194">
        <v>10</v>
      </c>
      <c r="E15" s="97"/>
      <c r="G15" s="97"/>
      <c r="H15" s="97"/>
      <c r="J15" s="97"/>
      <c r="K15" s="97"/>
    </row>
    <row r="16" spans="1:11" s="368" customFormat="1" ht="21" customHeight="1">
      <c r="A16" s="370" t="s">
        <v>229</v>
      </c>
      <c r="B16" s="373">
        <v>457</v>
      </c>
      <c r="C16" s="194">
        <v>298</v>
      </c>
      <c r="D16" s="194">
        <v>159</v>
      </c>
      <c r="E16" s="97"/>
      <c r="G16" s="97"/>
      <c r="H16" s="97"/>
      <c r="J16" s="97"/>
      <c r="K16" s="97"/>
    </row>
    <row r="17" spans="1:4" ht="36" customHeight="1">
      <c r="B17" s="535" t="s">
        <v>208</v>
      </c>
      <c r="C17" s="536"/>
      <c r="D17" s="536"/>
    </row>
    <row r="18" spans="1:4" s="368" customFormat="1" ht="21" customHeight="1">
      <c r="A18" s="369" t="s">
        <v>207</v>
      </c>
      <c r="B18" s="343">
        <v>74</v>
      </c>
      <c r="C18" s="345">
        <v>54</v>
      </c>
      <c r="D18" s="345">
        <v>20</v>
      </c>
    </row>
    <row r="19" spans="1:4" s="368" customFormat="1" ht="21" customHeight="1">
      <c r="A19" s="369" t="s">
        <v>228</v>
      </c>
      <c r="B19" s="343">
        <v>54</v>
      </c>
      <c r="C19" s="345">
        <v>38</v>
      </c>
      <c r="D19" s="345">
        <v>16</v>
      </c>
    </row>
    <row r="20" spans="1:4" s="368" customFormat="1" ht="21" customHeight="1">
      <c r="A20" s="369" t="s">
        <v>237</v>
      </c>
      <c r="B20" s="343"/>
      <c r="C20" s="345"/>
      <c r="D20" s="345"/>
    </row>
    <row r="21" spans="1:4" s="368" customFormat="1" ht="21" customHeight="1">
      <c r="A21" s="371" t="s">
        <v>281</v>
      </c>
      <c r="B21" s="343">
        <v>44</v>
      </c>
      <c r="C21" s="345">
        <v>31</v>
      </c>
      <c r="D21" s="345">
        <v>13</v>
      </c>
    </row>
    <row r="22" spans="1:4" s="368" customFormat="1" ht="21" customHeight="1">
      <c r="A22" s="371" t="s">
        <v>282</v>
      </c>
      <c r="B22" s="343">
        <v>10</v>
      </c>
      <c r="C22" s="345">
        <v>7</v>
      </c>
      <c r="D22" s="345">
        <v>3</v>
      </c>
    </row>
    <row r="23" spans="1:4" s="368" customFormat="1" ht="21" customHeight="1">
      <c r="A23" s="372" t="s">
        <v>229</v>
      </c>
      <c r="B23" s="343">
        <v>20</v>
      </c>
      <c r="C23" s="345">
        <v>16</v>
      </c>
      <c r="D23" s="345">
        <v>4</v>
      </c>
    </row>
    <row r="24" spans="1:4" ht="12" customHeight="1">
      <c r="B24" s="341"/>
      <c r="C24" s="342"/>
      <c r="D24" s="342"/>
    </row>
    <row r="25" spans="1:4" ht="12" customHeight="1">
      <c r="B25" s="341"/>
      <c r="C25" s="342"/>
      <c r="D25" s="342"/>
    </row>
    <row r="26" spans="1:4" ht="12" customHeight="1">
      <c r="B26" s="341"/>
      <c r="C26" s="342"/>
      <c r="D26" s="342"/>
    </row>
    <row r="27" spans="1:4" ht="12" customHeight="1">
      <c r="B27" s="341"/>
      <c r="C27" s="342"/>
      <c r="D27" s="342"/>
    </row>
    <row r="28" spans="1:4" ht="12" customHeight="1">
      <c r="B28" s="341"/>
      <c r="C28" s="342"/>
      <c r="D28" s="342"/>
    </row>
    <row r="29" spans="1:4" ht="12" customHeight="1">
      <c r="B29" s="341"/>
      <c r="C29" s="342"/>
      <c r="D29" s="342"/>
    </row>
    <row r="30" spans="1:4" ht="12" customHeight="1">
      <c r="B30" s="341"/>
      <c r="C30" s="342"/>
      <c r="D30" s="341"/>
    </row>
    <row r="31" spans="1:4" ht="12" customHeight="1">
      <c r="B31" s="341"/>
      <c r="C31" s="342"/>
      <c r="D31" s="341"/>
    </row>
    <row r="32" spans="1:4" ht="12" customHeight="1">
      <c r="B32" s="341"/>
      <c r="C32" s="342"/>
      <c r="D32" s="342"/>
    </row>
    <row r="33" spans="2:4" ht="12" customHeight="1">
      <c r="B33" s="341"/>
      <c r="C33" s="342"/>
      <c r="D33" s="342"/>
    </row>
  </sheetData>
  <mergeCells count="4">
    <mergeCell ref="B17:D17"/>
    <mergeCell ref="B10:D10"/>
    <mergeCell ref="B3:D3"/>
    <mergeCell ref="A1:D1"/>
  </mergeCells>
  <phoneticPr fontId="0" type="noConversion"/>
  <pageMargins left="0.78740157480314965" right="0.78740157480314965" top="0.98425196850393704" bottom="0.78740157480314965" header="0.51181102362204722" footer="0.51181102362204722"/>
  <pageSetup paperSize="9" firstPageNumber="30" orientation="portrait" useFirstPageNumber="1" r:id="rId1"/>
  <headerFooter alignWithMargins="0">
    <oddHeader>&amp;C&amp;P</oddHeader>
    <oddFooter>&amp;C&amp;"Arial,Standard"&amp;6© Statistisches Landesamt des Freistaates Sachsen - B I 6 - j/15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41</vt:i4>
      </vt:variant>
      <vt:variant>
        <vt:lpstr>Benannte Bereiche</vt:lpstr>
      </vt:variant>
      <vt:variant>
        <vt:i4>19</vt:i4>
      </vt:variant>
    </vt:vector>
  </HeadingPairs>
  <TitlesOfParts>
    <vt:vector size="60" baseType="lpstr">
      <vt:lpstr>Inhalt</vt:lpstr>
      <vt:lpstr>1</vt:lpstr>
      <vt:lpstr>1.1</vt:lpstr>
      <vt:lpstr>1.2</vt:lpstr>
      <vt:lpstr>2</vt:lpstr>
      <vt:lpstr>2.1</vt:lpstr>
      <vt:lpstr>2.2</vt:lpstr>
      <vt:lpstr>3</vt:lpstr>
      <vt:lpstr>4</vt:lpstr>
      <vt:lpstr>5</vt:lpstr>
      <vt:lpstr>6</vt:lpstr>
      <vt:lpstr>6.1</vt:lpstr>
      <vt:lpstr>6.2</vt:lpstr>
      <vt:lpstr>7</vt:lpstr>
      <vt:lpstr>8</vt:lpstr>
      <vt:lpstr>9</vt:lpstr>
      <vt:lpstr>9.1</vt:lpstr>
      <vt:lpstr>9.2</vt:lpstr>
      <vt:lpstr>10</vt:lpstr>
      <vt:lpstr>10.1</vt:lpstr>
      <vt:lpstr>10.2</vt:lpstr>
      <vt:lpstr>11</vt:lpstr>
      <vt:lpstr>12</vt:lpstr>
      <vt:lpstr>13</vt:lpstr>
      <vt:lpstr>13.1</vt:lpstr>
      <vt:lpstr>13.2</vt:lpstr>
      <vt:lpstr>14</vt:lpstr>
      <vt:lpstr>15</vt:lpstr>
      <vt:lpstr>16</vt:lpstr>
      <vt:lpstr>17</vt:lpstr>
      <vt:lpstr>18</vt:lpstr>
      <vt:lpstr>19</vt:lpstr>
      <vt:lpstr>20</vt:lpstr>
      <vt:lpstr>20.1</vt:lpstr>
      <vt:lpstr>20.2</vt:lpstr>
      <vt:lpstr>21</vt:lpstr>
      <vt:lpstr>22</vt:lpstr>
      <vt:lpstr>23</vt:lpstr>
      <vt:lpstr>24</vt:lpstr>
      <vt:lpstr>25</vt:lpstr>
      <vt:lpstr>26</vt:lpstr>
      <vt:lpstr>'1'!Druckbereich</vt:lpstr>
      <vt:lpstr>'1.1'!Druckbereich</vt:lpstr>
      <vt:lpstr>'1.2'!Druckbereich</vt:lpstr>
      <vt:lpstr>'13'!Druckbereich</vt:lpstr>
      <vt:lpstr>'13.1'!Druckbereich</vt:lpstr>
      <vt:lpstr>'13.2'!Druckbereich</vt:lpstr>
      <vt:lpstr>'14'!Druckbereich</vt:lpstr>
      <vt:lpstr>'17'!Druckbereich</vt:lpstr>
      <vt:lpstr>'2'!Druckbereich</vt:lpstr>
      <vt:lpstr>'2.1'!Druckbereich</vt:lpstr>
      <vt:lpstr>'2.2'!Druckbereich</vt:lpstr>
      <vt:lpstr>'20'!Druckbereich</vt:lpstr>
      <vt:lpstr>'20.1'!Druckbereich</vt:lpstr>
      <vt:lpstr>'24'!Druckbereich</vt:lpstr>
      <vt:lpstr>'3'!Druckbereich</vt:lpstr>
      <vt:lpstr>'4'!Druckbereich</vt:lpstr>
      <vt:lpstr>'6'!Druckbereich</vt:lpstr>
      <vt:lpstr>'7'!Druckbereich</vt:lpstr>
      <vt:lpstr>'8'!Druckbereich</vt:lpstr>
    </vt:vector>
  </TitlesOfParts>
  <Company>StLA Sachsen 2003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Förderschulen</dc:title>
  <dc:subject>Schulstatistik</dc:subject>
  <dc:creator>Thomas Räncker</dc:creator>
  <cp:lastModifiedBy>Bartz, Sabrina - StaLa</cp:lastModifiedBy>
  <cp:lastPrinted>2016-03-15T12:01:21Z</cp:lastPrinted>
  <dcterms:created xsi:type="dcterms:W3CDTF">2003-09-05T06:44:35Z</dcterms:created>
  <dcterms:modified xsi:type="dcterms:W3CDTF">2016-03-15T12:05:45Z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2014580584</vt:i4>
  </property>
  <property fmtid="{D5CDD505-2E9C-101B-9397-08002B2CF9AE}" pid="3" name="_NewReviewCycle">
    <vt:lpwstr/>
  </property>
  <property fmtid="{D5CDD505-2E9C-101B-9397-08002B2CF9AE}" pid="4" name="_EmailSubject">
    <vt:lpwstr>Statistischer Bericht B I 6 - j/15 </vt:lpwstr>
  </property>
  <property fmtid="{D5CDD505-2E9C-101B-9397-08002B2CF9AE}" pid="5" name="_AuthorEmail">
    <vt:lpwstr>allgemeinbildendeschulen@statistik.sachsen.de</vt:lpwstr>
  </property>
  <property fmtid="{D5CDD505-2E9C-101B-9397-08002B2CF9AE}" pid="6" name="_AuthorEmailDisplayName">
    <vt:lpwstr>StaLa Allgemeinbildende Schulen</vt:lpwstr>
  </property>
  <property fmtid="{D5CDD505-2E9C-101B-9397-08002B2CF9AE}" pid="7" name="_PreviousAdHocReviewCycleID">
    <vt:i4>-945767019</vt:i4>
  </property>
</Properties>
</file>