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08" windowWidth="11316" windowHeight="10428"/>
  </bookViews>
  <sheets>
    <sheet name="Inhalt" sheetId="16" r:id="rId1"/>
    <sheet name="Tab 1 " sheetId="8" r:id="rId2"/>
    <sheet name="Tab 2 " sheetId="9" r:id="rId3"/>
    <sheet name="Tab 3" sheetId="13" r:id="rId4"/>
    <sheet name="Tab 4 " sheetId="3" r:id="rId5"/>
    <sheet name="Tab 5" sheetId="5" r:id="rId6"/>
    <sheet name="Tab 6 " sheetId="2" r:id="rId7"/>
    <sheet name="Tab 7 " sheetId="12" r:id="rId8"/>
    <sheet name="Tab 8" sheetId="15" r:id="rId9"/>
  </sheets>
  <calcPr calcId="145621"/>
</workbook>
</file>

<file path=xl/calcChain.xml><?xml version="1.0" encoding="utf-8"?>
<calcChain xmlns="http://schemas.openxmlformats.org/spreadsheetml/2006/main">
  <c r="W36" i="12" l="1"/>
  <c r="Q30" i="12"/>
  <c r="Q32" i="12"/>
  <c r="Q33" i="12"/>
  <c r="Q36" i="12"/>
  <c r="U37" i="2" l="1"/>
  <c r="S37" i="2"/>
  <c r="Q37" i="2"/>
  <c r="O37" i="2"/>
  <c r="M37" i="2"/>
  <c r="K37" i="2"/>
  <c r="I37" i="2"/>
  <c r="G37" i="2"/>
  <c r="E37" i="2"/>
  <c r="C37" i="2"/>
  <c r="U36" i="12" l="1"/>
  <c r="W16" i="12" l="1"/>
  <c r="W15" i="12"/>
  <c r="R36" i="12"/>
  <c r="C36" i="12"/>
  <c r="I13" i="3" l="1"/>
  <c r="I20" i="3"/>
  <c r="I21" i="3"/>
  <c r="I22" i="3"/>
  <c r="I24" i="3"/>
  <c r="G12" i="3"/>
  <c r="G13" i="3"/>
  <c r="G14" i="3"/>
  <c r="G15" i="3"/>
  <c r="G18" i="3"/>
  <c r="G20" i="3"/>
  <c r="G21" i="3"/>
  <c r="G22" i="3"/>
  <c r="G24" i="3"/>
  <c r="G27" i="3"/>
  <c r="G29" i="3"/>
  <c r="G30" i="3"/>
  <c r="E12" i="3"/>
  <c r="E14" i="3"/>
  <c r="E15" i="3"/>
  <c r="E18" i="3"/>
  <c r="E20" i="3"/>
  <c r="E21" i="3"/>
  <c r="E24" i="3"/>
  <c r="E27" i="3"/>
  <c r="E29" i="3"/>
  <c r="E30" i="3"/>
  <c r="D33" i="3"/>
  <c r="I24" i="9" l="1"/>
  <c r="I16" i="9"/>
  <c r="I17" i="9"/>
  <c r="G41" i="8"/>
  <c r="G42" i="8"/>
  <c r="G10" i="8"/>
  <c r="G13" i="8"/>
  <c r="G15" i="8"/>
  <c r="G17" i="8"/>
  <c r="G18" i="8"/>
  <c r="G19" i="8"/>
  <c r="G21" i="8"/>
  <c r="G23" i="8"/>
  <c r="G26" i="8"/>
  <c r="G28" i="8"/>
  <c r="G30" i="8"/>
  <c r="G32" i="8"/>
  <c r="G34" i="8"/>
  <c r="G35" i="8"/>
  <c r="G40" i="8"/>
  <c r="V36" i="12" l="1"/>
  <c r="G19" i="9" l="1"/>
  <c r="Q21" i="12" l="1"/>
  <c r="M15" i="12"/>
  <c r="M16" i="12"/>
  <c r="M17" i="12"/>
  <c r="M18" i="12"/>
  <c r="M21" i="12"/>
  <c r="M23" i="12"/>
  <c r="M24" i="12"/>
  <c r="M25" i="12"/>
  <c r="M27" i="12"/>
  <c r="M30" i="12"/>
  <c r="M32" i="12"/>
  <c r="M33" i="12"/>
  <c r="M13" i="12"/>
  <c r="K18" i="12"/>
  <c r="I25" i="5" l="1"/>
  <c r="E35" i="5"/>
  <c r="E25" i="5"/>
  <c r="E17" i="5"/>
  <c r="E41" i="5" s="1"/>
  <c r="E49" i="5" s="1"/>
  <c r="D36" i="15"/>
  <c r="E36" i="15"/>
  <c r="F36" i="15"/>
  <c r="G36" i="15"/>
  <c r="H36" i="15"/>
  <c r="I36" i="15"/>
  <c r="C36" i="15"/>
  <c r="D13" i="13"/>
  <c r="D18" i="13"/>
  <c r="D20" i="13"/>
  <c r="D26" i="13"/>
  <c r="D28" i="13"/>
  <c r="D31" i="13"/>
  <c r="I32" i="13"/>
  <c r="J32" i="13"/>
  <c r="I12" i="3"/>
  <c r="G17" i="9"/>
  <c r="C30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12" i="9"/>
  <c r="G10" i="3" l="1"/>
  <c r="E10" i="3"/>
  <c r="Q13" i="12" l="1"/>
  <c r="S36" i="12"/>
  <c r="T36" i="12" s="1"/>
  <c r="P36" i="12"/>
  <c r="J36" i="12"/>
  <c r="M36" i="12" l="1"/>
  <c r="H36" i="12" s="1"/>
  <c r="B35" i="5" l="1"/>
  <c r="C25" i="5"/>
  <c r="D25" i="5"/>
  <c r="F25" i="5"/>
  <c r="G25" i="5"/>
  <c r="H25" i="5"/>
  <c r="B25" i="5"/>
  <c r="C17" i="5"/>
  <c r="D17" i="5"/>
  <c r="F17" i="5"/>
  <c r="G17" i="5"/>
  <c r="H17" i="5"/>
  <c r="I17" i="5"/>
  <c r="B17" i="5"/>
  <c r="C13" i="13" l="1"/>
  <c r="C18" i="13"/>
  <c r="C20" i="13"/>
  <c r="C26" i="13"/>
  <c r="C28" i="13"/>
  <c r="C31" i="13"/>
  <c r="E32" i="13"/>
  <c r="F32" i="13"/>
  <c r="G32" i="13"/>
  <c r="H32" i="13"/>
  <c r="Q27" i="12"/>
  <c r="D36" i="12"/>
  <c r="E36" i="12" s="1"/>
  <c r="H33" i="3"/>
  <c r="F33" i="3"/>
  <c r="C33" i="3"/>
  <c r="E33" i="3" s="1"/>
  <c r="L31" i="9"/>
  <c r="N31" i="9"/>
  <c r="J31" i="9"/>
  <c r="H31" i="9"/>
  <c r="P31" i="9"/>
  <c r="F31" i="9"/>
  <c r="D31" i="9"/>
  <c r="Q23" i="12"/>
  <c r="M19" i="9"/>
  <c r="O17" i="9"/>
  <c r="G8" i="8"/>
  <c r="W23" i="12"/>
  <c r="T15" i="12"/>
  <c r="T16" i="12"/>
  <c r="T17" i="12"/>
  <c r="T18" i="12"/>
  <c r="T21" i="12"/>
  <c r="T23" i="12"/>
  <c r="T24" i="12"/>
  <c r="T25" i="12"/>
  <c r="T27" i="12"/>
  <c r="T30" i="12"/>
  <c r="T32" i="12"/>
  <c r="T33" i="12"/>
  <c r="T13" i="12"/>
  <c r="Q17" i="12"/>
  <c r="Q18" i="12"/>
  <c r="Q24" i="12"/>
  <c r="N15" i="12"/>
  <c r="N16" i="12"/>
  <c r="N17" i="12"/>
  <c r="N18" i="12"/>
  <c r="N21" i="12"/>
  <c r="N23" i="12"/>
  <c r="N24" i="12"/>
  <c r="N25" i="12"/>
  <c r="N27" i="12"/>
  <c r="N30" i="12"/>
  <c r="N32" i="12"/>
  <c r="N33" i="12"/>
  <c r="N36" i="12"/>
  <c r="N13" i="12"/>
  <c r="K30" i="12"/>
  <c r="K16" i="12"/>
  <c r="K21" i="12"/>
  <c r="K23" i="12"/>
  <c r="K24" i="12"/>
  <c r="K32" i="12"/>
  <c r="K33" i="12"/>
  <c r="K36" i="12"/>
  <c r="K15" i="12"/>
  <c r="H15" i="12"/>
  <c r="H16" i="12"/>
  <c r="H17" i="12"/>
  <c r="H18" i="12"/>
  <c r="H21" i="12"/>
  <c r="H23" i="12"/>
  <c r="H24" i="12"/>
  <c r="H25" i="12"/>
  <c r="H27" i="12"/>
  <c r="H30" i="12"/>
  <c r="H32" i="12"/>
  <c r="H33" i="12"/>
  <c r="H13" i="12"/>
  <c r="E15" i="12"/>
  <c r="E16" i="12"/>
  <c r="E17" i="12"/>
  <c r="E18" i="12"/>
  <c r="E21" i="12"/>
  <c r="E23" i="12"/>
  <c r="E24" i="12"/>
  <c r="E25" i="12"/>
  <c r="E27" i="12"/>
  <c r="E30" i="12"/>
  <c r="E32" i="12"/>
  <c r="E33" i="12"/>
  <c r="E13" i="12"/>
  <c r="C35" i="5"/>
  <c r="C41" i="5"/>
  <c r="C49" i="5" s="1"/>
  <c r="D35" i="5"/>
  <c r="D41" i="5" s="1"/>
  <c r="D49" i="5" s="1"/>
  <c r="F35" i="5"/>
  <c r="F41" i="5" s="1"/>
  <c r="F49" i="5" s="1"/>
  <c r="G35" i="5"/>
  <c r="G41" i="5" s="1"/>
  <c r="G49" i="5" s="1"/>
  <c r="H35" i="5"/>
  <c r="H41" i="5" s="1"/>
  <c r="H49" i="5" s="1"/>
  <c r="I41" i="5"/>
  <c r="I49" i="5" s="1"/>
  <c r="O22" i="9"/>
  <c r="O23" i="9"/>
  <c r="O24" i="9"/>
  <c r="O21" i="9"/>
  <c r="M22" i="9"/>
  <c r="M23" i="9"/>
  <c r="M24" i="9"/>
  <c r="M21" i="9"/>
  <c r="E21" i="9"/>
  <c r="E22" i="9"/>
  <c r="E23" i="9"/>
  <c r="E24" i="9"/>
  <c r="B41" i="5"/>
  <c r="B49" i="5" s="1"/>
  <c r="E12" i="9"/>
  <c r="G12" i="9"/>
  <c r="K12" i="9"/>
  <c r="O12" i="9"/>
  <c r="E14" i="9"/>
  <c r="I14" i="9"/>
  <c r="K14" i="9"/>
  <c r="M14" i="9"/>
  <c r="O14" i="9"/>
  <c r="E15" i="9"/>
  <c r="G15" i="9"/>
  <c r="I15" i="9"/>
  <c r="K15" i="9"/>
  <c r="M15" i="9"/>
  <c r="O15" i="9"/>
  <c r="E16" i="9"/>
  <c r="G16" i="9"/>
  <c r="K16" i="9"/>
  <c r="M16" i="9"/>
  <c r="E17" i="9"/>
  <c r="K17" i="9"/>
  <c r="M17" i="9"/>
  <c r="E19" i="9"/>
  <c r="I19" i="9"/>
  <c r="K19" i="9"/>
  <c r="O19" i="9"/>
  <c r="G21" i="9"/>
  <c r="I21" i="9"/>
  <c r="K21" i="9"/>
  <c r="G22" i="9"/>
  <c r="I22" i="9"/>
  <c r="K22" i="9"/>
  <c r="G23" i="9"/>
  <c r="K23" i="9"/>
  <c r="G24" i="9"/>
  <c r="K24" i="9"/>
  <c r="E26" i="9"/>
  <c r="G26" i="9"/>
  <c r="I26" i="9"/>
  <c r="K26" i="9"/>
  <c r="M26" i="9"/>
  <c r="O26" i="9"/>
  <c r="E28" i="9"/>
  <c r="G28" i="9"/>
  <c r="I28" i="9"/>
  <c r="K28" i="9"/>
  <c r="M28" i="9"/>
  <c r="O28" i="9"/>
  <c r="E29" i="9"/>
  <c r="G29" i="9"/>
  <c r="I29" i="9"/>
  <c r="K29" i="9"/>
  <c r="M29" i="9"/>
  <c r="O29" i="9"/>
  <c r="G33" i="3" l="1"/>
  <c r="D32" i="13"/>
  <c r="C32" i="13"/>
  <c r="I33" i="3"/>
  <c r="C31" i="9"/>
  <c r="O31" i="9" s="1"/>
  <c r="K31" i="9"/>
  <c r="G31" i="9"/>
  <c r="I31" i="9"/>
  <c r="M31" i="9" l="1"/>
  <c r="E31" i="9"/>
</calcChain>
</file>

<file path=xl/sharedStrings.xml><?xml version="1.0" encoding="utf-8"?>
<sst xmlns="http://schemas.openxmlformats.org/spreadsheetml/2006/main" count="695" uniqueCount="205">
  <si>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</si>
  <si>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</si>
  <si>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</si>
  <si>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</si>
  <si>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</si>
  <si>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</si>
  <si>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</si>
  <si>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</si>
  <si>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</si>
  <si>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</si>
  <si>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</si>
  <si>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</si>
  <si>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</si>
  <si>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 xml:space="preserve">            Davon</t>
  </si>
  <si>
    <t>davon</t>
  </si>
  <si>
    <t>Abgabe an andere
Abwasser- 
behandlungs-
anlagen</t>
  </si>
  <si>
    <t>thermische
Entsorgung</t>
  </si>
  <si>
    <t>stofflich
verwertete Menge
insgesamt</t>
  </si>
  <si>
    <t>%</t>
  </si>
  <si>
    <t xml:space="preserve"> -  </t>
  </si>
  <si>
    <t>_____</t>
  </si>
  <si>
    <t>1) ohne Abgabe an andere Abwasserbehandlungsanlagen und ohne Bestandsveränderung Zwischenlager</t>
  </si>
  <si>
    <t xml:space="preserve">    Bestandsveränderung Zwischenlager</t>
  </si>
  <si>
    <t xml:space="preserve">    die stofflichen Verwertungswege nach Kreisfreien Städten und Landkreisen</t>
  </si>
  <si>
    <r>
      <t xml:space="preserve">Klär- 
schlamm-
anfall
 insgesamt </t>
    </r>
    <r>
      <rPr>
        <vertAlign val="superscript"/>
        <sz val="8"/>
        <rFont val="Arial"/>
        <family val="2"/>
      </rPr>
      <t>1)</t>
    </r>
  </si>
  <si>
    <t>4) z. B. Kompostierung, Rekultivierung</t>
  </si>
  <si>
    <t>insgesamt</t>
  </si>
  <si>
    <t>Anzahl</t>
  </si>
  <si>
    <t xml:space="preserve">    Entsorgungswege nach Kreisfreien Städten und Landkreisen </t>
  </si>
  <si>
    <t>Stoffliche</t>
  </si>
  <si>
    <t>Verwertung</t>
  </si>
  <si>
    <t>zusammen</t>
  </si>
  <si>
    <r>
      <t>Direkte
Klärschlamm-
entsorgung
insgesamt</t>
    </r>
    <r>
      <rPr>
        <vertAlign val="superscript"/>
        <sz val="8"/>
        <rFont val="Arial"/>
        <family val="2"/>
      </rPr>
      <t>1)</t>
    </r>
  </si>
  <si>
    <r>
      <t>in der 
Landwirtschaft
nach AbfKlärV</t>
    </r>
    <r>
      <rPr>
        <vertAlign val="superscript"/>
        <sz val="8"/>
        <rFont val="Arial"/>
        <family val="2"/>
      </rPr>
      <t>2)</t>
    </r>
  </si>
  <si>
    <t>Wasser-
einzugs-
gebiet</t>
  </si>
  <si>
    <t>stofflich
verwertete
Menge</t>
  </si>
  <si>
    <t>Insgesamt</t>
  </si>
  <si>
    <t>Sachsen</t>
  </si>
  <si>
    <t xml:space="preserve">1) Wert ergibt sich aus direkter Klärschlammentsorgung zuzüglich Abgabe an andere Abwasserbehandlungsanlagen und </t>
  </si>
  <si>
    <t>2) ohne Abgabe an andere Abwasserbehandlungsanlagen und ohne Bestandsveränderung Zwischenlager</t>
  </si>
  <si>
    <r>
      <t>in der Land-
wirtschaft
 nach
AbfKlärV</t>
    </r>
    <r>
      <rPr>
        <vertAlign val="superscript"/>
        <sz val="8"/>
        <rFont val="Arial"/>
        <family val="2"/>
      </rPr>
      <t xml:space="preserve"> 3)</t>
    </r>
  </si>
  <si>
    <r>
      <t>direkte
Klärschlamm-
entsorgung</t>
    </r>
    <r>
      <rPr>
        <vertAlign val="superscript"/>
        <sz val="8"/>
        <rFont val="Arial"/>
        <family val="2"/>
      </rPr>
      <t>2)</t>
    </r>
  </si>
  <si>
    <t>Merkmal</t>
  </si>
  <si>
    <t>Einheit</t>
  </si>
  <si>
    <t>Klärschlammanfall insgesamt</t>
  </si>
  <si>
    <t xml:space="preserve">  thermische Entsorgung</t>
  </si>
  <si>
    <t>3) z. B. Kompostierung, Rekultivierung</t>
  </si>
  <si>
    <r>
      <t>bei landschafts-
baulichen 
Maßnahmen</t>
    </r>
    <r>
      <rPr>
        <vertAlign val="superscript"/>
        <sz val="8"/>
        <rFont val="Arial"/>
        <family val="2"/>
      </rPr>
      <t>3)</t>
    </r>
  </si>
  <si>
    <r>
      <t>bei
landschafts-
baulichen
Maßnahmen</t>
    </r>
    <r>
      <rPr>
        <vertAlign val="superscript"/>
        <sz val="8"/>
        <rFont val="Arial"/>
        <family val="2"/>
      </rPr>
      <t>4)</t>
    </r>
  </si>
  <si>
    <r>
      <t xml:space="preserve">    nach Kreisfreien Städten und Landkreisen </t>
    </r>
    <r>
      <rPr>
        <sz val="10"/>
        <rFont val="Arial"/>
        <family val="2"/>
      </rPr>
      <t>(in Tonnen Trockenmasse)</t>
    </r>
  </si>
  <si>
    <r>
      <t xml:space="preserve">    Entsorgungswege nach Wassereinzugsgebieten </t>
    </r>
    <r>
      <rPr>
        <sz val="10"/>
        <rFont val="Arial"/>
        <family val="2"/>
      </rPr>
      <t>(in Tonnen Trockenmasse)</t>
    </r>
  </si>
  <si>
    <r>
      <t>Bestandsveränderung
 Zwischenlagerung</t>
    </r>
    <r>
      <rPr>
        <vertAlign val="superscript"/>
        <sz val="8"/>
        <rFont val="Arial"/>
        <family val="2"/>
      </rPr>
      <t>3)</t>
    </r>
  </si>
  <si>
    <r>
      <t>t TM</t>
    </r>
    <r>
      <rPr>
        <vertAlign val="superscript"/>
        <sz val="8"/>
        <rFont val="Arial"/>
        <family val="2"/>
      </rPr>
      <t>4)</t>
    </r>
  </si>
  <si>
    <t>4) Tonnen Trockenmasse</t>
  </si>
  <si>
    <r>
      <t>in der Land-
wirtschaft nach
AbfKlärV</t>
    </r>
    <r>
      <rPr>
        <vertAlign val="superscript"/>
        <sz val="8"/>
        <rFont val="Arial"/>
        <family val="2"/>
      </rPr>
      <t xml:space="preserve"> 2)</t>
    </r>
  </si>
  <si>
    <r>
      <t>bei landschafts-
baulichen
Maßnahmen</t>
    </r>
    <r>
      <rPr>
        <vertAlign val="superscript"/>
        <sz val="8"/>
        <rFont val="Arial"/>
        <family val="2"/>
      </rPr>
      <t xml:space="preserve">3) </t>
    </r>
  </si>
  <si>
    <t>Thermische Entsorgung</t>
  </si>
  <si>
    <t xml:space="preserve">  davon</t>
  </si>
  <si>
    <t xml:space="preserve"> -</t>
  </si>
  <si>
    <t>Sächsische Schweiz-</t>
  </si>
  <si>
    <t xml:space="preserve">  Osterzgebirge</t>
  </si>
  <si>
    <t xml:space="preserve"> -   </t>
  </si>
  <si>
    <t xml:space="preserve">    1. Januar des Erhebungsjahres</t>
  </si>
  <si>
    <t xml:space="preserve">thermische
 Entsorgung </t>
  </si>
  <si>
    <t>5) Tonnen Trockenmasse</t>
  </si>
  <si>
    <r>
      <t>t TM</t>
    </r>
    <r>
      <rPr>
        <vertAlign val="superscript"/>
        <sz val="8"/>
        <rFont val="Arial"/>
        <family val="2"/>
      </rPr>
      <t>5)</t>
    </r>
  </si>
  <si>
    <t>stoffliche 
verwertete 
Menge</t>
  </si>
  <si>
    <t xml:space="preserve">  in der Landwirtschaft nach </t>
  </si>
  <si>
    <t xml:space="preserve">  behandlungsanlagen</t>
  </si>
  <si>
    <t xml:space="preserve">    behandlungsanlagen</t>
  </si>
  <si>
    <r>
      <t>bei 
landschafts-
baulichen Maßnahmen</t>
    </r>
    <r>
      <rPr>
        <vertAlign val="superscript"/>
        <sz val="8"/>
        <rFont val="Arial"/>
        <family val="2"/>
      </rPr>
      <t>4)</t>
    </r>
  </si>
  <si>
    <t xml:space="preserve">    sowie Entsorgungswege nach Kreisfreien Städten und Landkreisen </t>
  </si>
  <si>
    <t xml:space="preserve">   Abwasserbehandlungsanlagen</t>
  </si>
  <si>
    <t xml:space="preserve">Öffentliche biologische </t>
  </si>
  <si>
    <t xml:space="preserve">Kreisfreie Stadt
Landkreis
Land </t>
  </si>
  <si>
    <t>Kreisfreie Stadt
Landkreis
Land</t>
  </si>
  <si>
    <t>Kreis-
nummer</t>
  </si>
  <si>
    <t>Kreis-nummer</t>
  </si>
  <si>
    <r>
      <t>Klärschlamm-
anfall
insgesamt</t>
    </r>
    <r>
      <rPr>
        <vertAlign val="superscript"/>
        <sz val="8"/>
        <rFont val="Arial"/>
        <family val="2"/>
      </rPr>
      <t>1)</t>
    </r>
  </si>
  <si>
    <r>
      <t>Klärschlamm-
anfall 
insgesamt</t>
    </r>
    <r>
      <rPr>
        <vertAlign val="superscript"/>
        <sz val="8"/>
        <rFont val="Arial"/>
        <family val="2"/>
      </rPr>
      <t>1)</t>
    </r>
  </si>
  <si>
    <r>
      <t>in der Land-
wirtschaft
 nach
AbfKlärV</t>
    </r>
    <r>
      <rPr>
        <vertAlign val="superscript"/>
        <sz val="8"/>
        <rFont val="Arial"/>
        <family val="2"/>
      </rPr>
      <t>3)</t>
    </r>
  </si>
  <si>
    <r>
      <t>Darunter
direkte
Klärschlamm-
entsorgung
insgesamt</t>
    </r>
    <r>
      <rPr>
        <vertAlign val="superscript"/>
        <sz val="8"/>
        <rFont val="Arial"/>
        <family val="2"/>
      </rPr>
      <t>2)</t>
    </r>
  </si>
  <si>
    <r>
      <t>Darunter
direkte
Klärschlamm-entsorgung
insgesamt</t>
    </r>
    <r>
      <rPr>
        <vertAlign val="superscript"/>
        <sz val="8"/>
        <rFont val="Arial"/>
        <family val="2"/>
      </rPr>
      <t>2)</t>
    </r>
  </si>
  <si>
    <t xml:space="preserve"> </t>
  </si>
  <si>
    <t xml:space="preserve">    24. Februar 2012 (BGBl. I S. 212) geändert worden ist.</t>
  </si>
  <si>
    <t>3) Klärschlammverordnung vom 15. April 1992 (BGBl. I S. 912), die zuletzt durch Artikel 5 Absatz 12 des Gesetzes vom</t>
  </si>
  <si>
    <t xml:space="preserve">2) Klärschlammverordnung vom 15. April 1992 (BGBl. I S. 912), die zuletzt durch Artikel 5 Absatz 12 des Gesetzes vom </t>
  </si>
  <si>
    <t xml:space="preserve">     24. Februar 2012 (BGBl. I S. 212) geändert worden ist.</t>
  </si>
  <si>
    <t xml:space="preserve">3) Klärschlammverordnung vom 15. April 1992 (BGBl. I S. 912), die zuletzt durch Artikel 5 Absatz 12 des Gesetzes vom </t>
  </si>
  <si>
    <r>
      <t>Klärschlamm-
anfall
 insgesamt</t>
    </r>
    <r>
      <rPr>
        <vertAlign val="superscript"/>
        <sz val="8"/>
        <rFont val="Arial"/>
        <family val="2"/>
      </rPr>
      <t>1)</t>
    </r>
  </si>
  <si>
    <t xml:space="preserve">Darunter stoffliche Verwertung        </t>
  </si>
  <si>
    <t>Mono- verbrennung</t>
  </si>
  <si>
    <t>unbekannt</t>
  </si>
  <si>
    <t xml:space="preserve"> - </t>
  </si>
  <si>
    <t>stofflichen Verwertung</t>
  </si>
  <si>
    <t>thermischen Entsorgung</t>
  </si>
  <si>
    <r>
      <t xml:space="preserve">insgesamt </t>
    </r>
    <r>
      <rPr>
        <vertAlign val="superscript"/>
        <sz val="8"/>
        <rFont val="Arial"/>
        <family val="2"/>
      </rPr>
      <t>1)</t>
    </r>
  </si>
  <si>
    <t>1) Ohne Mehrfachangaben.</t>
  </si>
  <si>
    <t>2) Mehrfachangaben möglich.</t>
  </si>
  <si>
    <r>
      <t>in der Land-
wirtschaft nach
AbfKlärV</t>
    </r>
    <r>
      <rPr>
        <vertAlign val="superscript"/>
        <sz val="8"/>
        <rFont val="Arial"/>
        <family val="2"/>
      </rPr>
      <t xml:space="preserve"> 3)</t>
    </r>
  </si>
  <si>
    <r>
      <t>bei landschafts-
baulichen
Maßnahmen</t>
    </r>
    <r>
      <rPr>
        <vertAlign val="superscript"/>
        <sz val="8"/>
        <rFont val="Arial"/>
        <family val="2"/>
      </rPr>
      <t xml:space="preserve">4) </t>
    </r>
  </si>
  <si>
    <t>darunter</t>
  </si>
  <si>
    <t xml:space="preserve"> Mitver- brennung</t>
  </si>
  <si>
    <t xml:space="preserve"> x</t>
  </si>
  <si>
    <t xml:space="preserve">    darunter</t>
  </si>
  <si>
    <t>Bezug von anderen Abwasser-</t>
  </si>
  <si>
    <r>
      <t>2013</t>
    </r>
    <r>
      <rPr>
        <vertAlign val="superscript"/>
        <sz val="8"/>
        <rFont val="Arial"/>
        <family val="2"/>
      </rPr>
      <t>1)</t>
    </r>
  </si>
  <si>
    <r>
      <t>t TM</t>
    </r>
    <r>
      <rPr>
        <vertAlign val="superscript"/>
        <sz val="9"/>
        <rFont val="Arial"/>
        <family val="2"/>
      </rPr>
      <t>2)</t>
    </r>
  </si>
  <si>
    <t>2) Tonnen Trockenmasse</t>
  </si>
  <si>
    <t>Menge, die in ein anderes
Bundesland
verbracht wurde</t>
  </si>
  <si>
    <t>Bezug von anderen Abwasser-behandlungs-anlagen</t>
  </si>
  <si>
    <t>Darunter</t>
  </si>
  <si>
    <t>Anlagen mit direkter Klärschlammentsorgung</t>
  </si>
  <si>
    <r>
      <t>darunter Abgabe zur</t>
    </r>
    <r>
      <rPr>
        <vertAlign val="superscript"/>
        <sz val="8"/>
        <rFont val="Arial"/>
        <family val="2"/>
      </rPr>
      <t>2)</t>
    </r>
  </si>
  <si>
    <t>darunter Mitverbrennung</t>
  </si>
  <si>
    <t xml:space="preserve"> . </t>
  </si>
  <si>
    <t xml:space="preserve">    in einem anderen Bundesland</t>
  </si>
  <si>
    <r>
      <t xml:space="preserve">  direkte Klärschlammentsorgung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 xml:space="preserve"> insgesamt</t>
    </r>
  </si>
  <si>
    <t xml:space="preserve">  Abgabe an andere Abwasser-</t>
  </si>
  <si>
    <t xml:space="preserve">    darunter im eigenen Bundesland</t>
  </si>
  <si>
    <t xml:space="preserve">                  im fremden Bundesland</t>
  </si>
  <si>
    <r>
      <t xml:space="preserve">  Bestandsveränderung Zwischenlager</t>
    </r>
    <r>
      <rPr>
        <vertAlign val="superscript"/>
        <sz val="9"/>
        <rFont val="Arial"/>
        <family val="2"/>
      </rPr>
      <t>4)</t>
    </r>
  </si>
  <si>
    <r>
      <t>Direkte Klärschlammentsorgung</t>
    </r>
    <r>
      <rPr>
        <vertAlign val="superscript"/>
        <sz val="9"/>
        <rFont val="Arial"/>
        <family val="2"/>
      </rPr>
      <t>3)</t>
    </r>
    <r>
      <rPr>
        <sz val="9"/>
        <rFont val="Arial"/>
        <family val="2"/>
      </rPr>
      <t xml:space="preserve"> insgesamt</t>
    </r>
  </si>
  <si>
    <r>
      <t xml:space="preserve">    Klärschlammverordnung</t>
    </r>
    <r>
      <rPr>
        <vertAlign val="superscript"/>
        <sz val="9"/>
        <rFont val="Arial"/>
        <family val="2"/>
      </rPr>
      <t>5)</t>
    </r>
  </si>
  <si>
    <r>
      <t xml:space="preserve">  bei landschaftsbaulichen Maßnahmen</t>
    </r>
    <r>
      <rPr>
        <vertAlign val="superscript"/>
        <sz val="9"/>
        <rFont val="Arial"/>
        <family val="2"/>
      </rPr>
      <t>6)</t>
    </r>
  </si>
  <si>
    <t xml:space="preserve">    Monoverbrennung</t>
  </si>
  <si>
    <t xml:space="preserve">    Mitverbrennung</t>
  </si>
  <si>
    <t xml:space="preserve">  darunter aus eigenem Bundesland</t>
  </si>
  <si>
    <t xml:space="preserve">                aus fremdem Bundesland</t>
  </si>
  <si>
    <t>und zwar</t>
  </si>
  <si>
    <t>Mitverbrennung</t>
  </si>
  <si>
    <t>1) Aufgrund der methodischen Änderung wird ab Erhebungsjahr 2013 der „Klärschlammbezug von anderen Abwasserbehandlungs-</t>
  </si>
  <si>
    <t xml:space="preserve">    anlagen“ separat ausgewiesen und gehört nicht mehr zur direkten Klärschlammentsorgung.</t>
  </si>
  <si>
    <r>
      <t>2014</t>
    </r>
    <r>
      <rPr>
        <vertAlign val="superscript"/>
        <sz val="8"/>
        <rFont val="Arial"/>
        <family val="2"/>
      </rPr>
      <t>1)</t>
    </r>
  </si>
  <si>
    <t>6) z. B. Kompostierung, Rekultivierung</t>
  </si>
  <si>
    <t>5) Klärschlammverordnung vom 15. April 1992 (BGBl. I S. 912), die zuletzt durch Artikel 5 Absatz 12 des Gesetzes vom</t>
  </si>
  <si>
    <t xml:space="preserve">4) Bestand Zwischenlagerung zum 31. Dezember des Erhebungsjahres minus Bestand Zwischenlagerung zum </t>
  </si>
  <si>
    <t>3) ohne Abgabe an andere Abwasserbehandlungsanlagen und ohne Bestandsveränderung Zwischenlager</t>
  </si>
  <si>
    <t xml:space="preserve">2. Klärschlammanfall aus öffentlichen biologischen Abwasserbehandlungsanlagen 2014 und </t>
  </si>
  <si>
    <t>3) Bestand Zwischenlagerung zum 31. Dezember 2014 minus Bestand Zwischenlagerung zum 1. Januar 2014</t>
  </si>
  <si>
    <t>Angabe ausschließlich einer Behandlungsart</t>
  </si>
  <si>
    <r>
      <t>davon</t>
    </r>
    <r>
      <rPr>
        <vertAlign val="superscript"/>
        <sz val="8"/>
        <rFont val="Arial"/>
        <family val="2"/>
      </rPr>
      <t>1)</t>
    </r>
  </si>
  <si>
    <t>mit biologischer Schlammstabilisierung</t>
  </si>
  <si>
    <t>simultan aerob</t>
  </si>
  <si>
    <t>anaerob</t>
  </si>
  <si>
    <t>mit sonstiger Behandlung</t>
  </si>
  <si>
    <t>ohne eigene Klärschlamm- behandlung</t>
  </si>
  <si>
    <r>
      <t>und zwar</t>
    </r>
    <r>
      <rPr>
        <vertAlign val="superscript"/>
        <sz val="8"/>
        <rFont val="Arial"/>
        <family val="2"/>
      </rPr>
      <t>2)</t>
    </r>
  </si>
  <si>
    <t>1) Ohne Mehrfachangaben</t>
  </si>
  <si>
    <t xml:space="preserve">4. Klärschlammanfall aus öffentlichen biologischen Abwasserbehandlungsanlagen 2014 und </t>
  </si>
  <si>
    <t xml:space="preserve">5. Klärschlammanfall aus öffentlichen biologischen Abwasserbehandlungsanlagen 2014 und </t>
  </si>
  <si>
    <t>Ver-änderung 2014 zu 2013</t>
  </si>
  <si>
    <t xml:space="preserve">     mit Klärschlammentsorgung nach Kreisfreien Städten und Landkreisen</t>
  </si>
  <si>
    <t>8. Anzahl der öffentlichen biologischen Abwasserbehandlungsanlagen 2014</t>
  </si>
  <si>
    <r>
      <t>sonstige
stoffliche
Verwertung</t>
    </r>
    <r>
      <rPr>
        <vertAlign val="superscript"/>
        <sz val="8"/>
        <rFont val="Arial"/>
        <family val="2"/>
      </rPr>
      <t>5)</t>
    </r>
  </si>
  <si>
    <t>5) z. B. Baustoffe, Vererdung, Vergärung</t>
  </si>
  <si>
    <r>
      <t xml:space="preserve">  sonstige stoffliche Verwertung</t>
    </r>
    <r>
      <rPr>
        <vertAlign val="superscript"/>
        <sz val="9"/>
        <rFont val="Arial"/>
        <family val="2"/>
      </rPr>
      <t>7)</t>
    </r>
  </si>
  <si>
    <t>7) z. B. Baustoffe, Vererdung, Vergärung</t>
  </si>
  <si>
    <t>8) Hierzu zählt auch die Abgabe an Trocknungsanlagen, wenn die weitere Entsorgung nicht bekannt ist.</t>
  </si>
  <si>
    <r>
      <t xml:space="preserve">  sonstige direkte Entsorgung</t>
    </r>
    <r>
      <rPr>
        <vertAlign val="superscript"/>
        <sz val="9"/>
        <rFont val="Arial"/>
        <family val="2"/>
      </rPr>
      <t>8)</t>
    </r>
  </si>
  <si>
    <t xml:space="preserve"> x  </t>
  </si>
  <si>
    <t>4) z. B. Baustoffe, Vererdung, Vergärung</t>
  </si>
  <si>
    <t>5) Hierzu zählt auch die Abgabe an Trocknungsanlagen, wenn die weitere Entsorgung nicht bekannt ist.</t>
  </si>
  <si>
    <r>
      <t>sonstige
stoffliche
Verwertung</t>
    </r>
    <r>
      <rPr>
        <vertAlign val="superscript"/>
        <sz val="8"/>
        <rFont val="Arial"/>
        <family val="2"/>
      </rPr>
      <t>4)</t>
    </r>
  </si>
  <si>
    <r>
      <t>Sonstige direkte Entsorgung</t>
    </r>
    <r>
      <rPr>
        <vertAlign val="superscript"/>
        <sz val="8"/>
        <rFont val="Arial"/>
        <family val="2"/>
      </rPr>
      <t>5)</t>
    </r>
  </si>
  <si>
    <r>
      <t>sonstige
stoffliche
Verwertung</t>
    </r>
    <r>
      <rPr>
        <vertAlign val="superscript"/>
        <sz val="8"/>
        <rFont val="Arial"/>
        <family val="2"/>
      </rPr>
      <t xml:space="preserve">4)  </t>
    </r>
  </si>
  <si>
    <r>
      <t>sonstige 
Verwertung</t>
    </r>
    <r>
      <rPr>
        <vertAlign val="superscript"/>
        <sz val="8"/>
        <rFont val="Arial"/>
        <family val="2"/>
      </rPr>
      <t>5)</t>
    </r>
  </si>
  <si>
    <t>6) Tonnen Trockenmasse</t>
  </si>
  <si>
    <r>
      <t>t TM</t>
    </r>
    <r>
      <rPr>
        <vertAlign val="superscript"/>
        <sz val="8"/>
        <rFont val="Arial"/>
        <family val="2"/>
      </rPr>
      <t>6)</t>
    </r>
  </si>
  <si>
    <t>3. Klärschlammentsorgung aus öffentlichen biologischen Abwasserbehandlungsanlagen 2014</t>
  </si>
  <si>
    <t/>
  </si>
  <si>
    <t xml:space="preserve">  davon mit</t>
  </si>
  <si>
    <t>Veränderung 
2014 zu 2013
in %</t>
  </si>
  <si>
    <t xml:space="preserve">  -</t>
  </si>
  <si>
    <t>1. Entwicklung der Klärschlammentsorgung 2011 bis 2014</t>
  </si>
  <si>
    <t>Angaben zu mindestens zwei Behandlungsarten</t>
  </si>
  <si>
    <t>7. Klärschlammanfall aus öffentlichen biologischen Abwasserbehandlungsanlagen 2013 und 2014</t>
  </si>
  <si>
    <t>6. Anzahl der Anlagen mit biologischer Abwasserbehandlung nach Art der Klärschlammbehandlung</t>
  </si>
  <si>
    <t>Anlagen mit      Angaben zur Klärschlammbehandlung</t>
  </si>
  <si>
    <t xml:space="preserve">    2013 und  2014</t>
  </si>
  <si>
    <t>Tabellen</t>
  </si>
  <si>
    <t>Statistischer Bericht Q I 9 - j/14  Entsorgung von Kärschlämmen aus öffentlichen biologischen</t>
  </si>
  <si>
    <t>1.</t>
  </si>
  <si>
    <t>2.</t>
  </si>
  <si>
    <t>3.</t>
  </si>
  <si>
    <t>4.</t>
  </si>
  <si>
    <t>5.</t>
  </si>
  <si>
    <t>6.</t>
  </si>
  <si>
    <t>7.</t>
  </si>
  <si>
    <t>8.</t>
  </si>
  <si>
    <t>Entwicklung der Klärschlammentsorgung 2011 bis 2014</t>
  </si>
  <si>
    <t>Klärschlammanfall aus öffentlichen biologischen Abwasserbehandlungsanlagen 2014</t>
  </si>
  <si>
    <t>und Entsorgungswege nach Kreisfreien Städten und Landkreisen</t>
  </si>
  <si>
    <t>Klärschlammentsorgung aus öffentlichen biologischen Abwasserbehandlungsanlagen 2014</t>
  </si>
  <si>
    <t xml:space="preserve">nach Kreisfreien Städten und Landkreisen </t>
  </si>
  <si>
    <t>und die stofflichen Verwertungswege nach Kreisfreien Städten und Landkreisen</t>
  </si>
  <si>
    <t xml:space="preserve"> Klärschlammanfall aus öffentlichen biologischen Abwasserbehandlungsanlagen 2014</t>
  </si>
  <si>
    <t>und Entsorgungswege nach Wassereinzugsgebieten</t>
  </si>
  <si>
    <t xml:space="preserve">Anzahl der Anlagen mit biologischer Abwasserbehandlung nach Art der </t>
  </si>
  <si>
    <t>Klärschlammbehandlung 2013 und 2014</t>
  </si>
  <si>
    <t>Klärschlammanfall aus öffentlichen biologischen Abwasserbehandlungsanlagen 2013</t>
  </si>
  <si>
    <t>und 2014 sowie Entsorgungswege nach Kreisfreien Städten und Landkreisen</t>
  </si>
  <si>
    <t>Anzahl der öffentlichen biologischen Abwasserbehandlungsanlagen 2014 mit</t>
  </si>
  <si>
    <t>Klärschlammentsorgung nach Kreisfreien Städten und Landkreisen</t>
  </si>
  <si>
    <t>Abwasserbehandlungsanlagen im Freistaat Sachsen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</si>
</sst>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"/>
    <numFmt numFmtId="165" formatCode="##\ #\ ##"/>
    <numFmt numFmtId="166" formatCode="\ \ ##\ #\ ##"/>
    <numFmt numFmtId="167" formatCode="##\ ###"/>
    <numFmt numFmtId="168" formatCode="#\ ###"/>
    <numFmt numFmtId="169" formatCode="0.0"/>
    <numFmt numFmtId="170" formatCode="#\ ###\ ###\ \ "/>
    <numFmt numFmtId="171" formatCode="#,##0.0\ \ "/>
    <numFmt numFmtId="172" formatCode="#,##0\ \ "/>
    <numFmt numFmtId="173" formatCode="##\ ###\ "/>
    <numFmt numFmtId="174" formatCode="#,##0.0\ "/>
    <numFmt numFmtId="175" formatCode="###.0\ \ "/>
    <numFmt numFmtId="176" formatCode="##0.0\ \ "/>
    <numFmt numFmtId="177" formatCode="#,##0\ "/>
  </numFmts>
  <fonts count="20">
    <font>
      <sz val="9"/>
      <name val="Arial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1" fillId="0" borderId="0"/>
    <xf numFmtId="0" fontId="2" fillId="0" borderId="0"/>
    <xf numFmtId="0" fontId="18" fillId="0" borderId="0" applyNumberFormat="0" applyFill="0" applyBorder="0" applyAlignment="0" applyProtection="0"/>
  </cellStyleXfs>
  <cellXfs count="33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0" fontId="2" fillId="0" borderId="5" xfId="0" applyNumberFormat="1" applyFont="1" applyBorder="1" applyAlignment="1"/>
    <xf numFmtId="171" fontId="9" fillId="0" borderId="0" xfId="0" applyNumberFormat="1" applyFont="1" applyBorder="1" applyAlignment="1"/>
    <xf numFmtId="171" fontId="9" fillId="0" borderId="0" xfId="0" applyNumberFormat="1" applyFont="1" applyBorder="1" applyAlignment="1">
      <alignment horizontal="right"/>
    </xf>
    <xf numFmtId="172" fontId="11" fillId="0" borderId="0" xfId="0" applyNumberFormat="1" applyFont="1" applyBorder="1" applyAlignment="1">
      <alignment horizontal="right"/>
    </xf>
    <xf numFmtId="170" fontId="10" fillId="0" borderId="5" xfId="0" applyNumberFormat="1" applyFont="1" applyBorder="1" applyAlignment="1"/>
    <xf numFmtId="171" fontId="12" fillId="0" borderId="0" xfId="0" applyNumberFormat="1" applyFont="1" applyBorder="1" applyAlignment="1"/>
    <xf numFmtId="171" fontId="12" fillId="0" borderId="0" xfId="0" applyNumberFormat="1" applyFont="1" applyBorder="1" applyAlignment="1">
      <alignment horizontal="right"/>
    </xf>
    <xf numFmtId="172" fontId="10" fillId="0" borderId="0" xfId="0" applyNumberFormat="1" applyFont="1" applyBorder="1" applyAlignment="1">
      <alignment horizontal="right"/>
    </xf>
    <xf numFmtId="0" fontId="10" fillId="0" borderId="0" xfId="0" applyFont="1"/>
    <xf numFmtId="170" fontId="2" fillId="0" borderId="0" xfId="0" applyNumberFormat="1" applyFont="1" applyBorder="1" applyAlignment="1"/>
    <xf numFmtId="170" fontId="2" fillId="0" borderId="0" xfId="0" applyNumberFormat="1" applyFont="1" applyBorder="1" applyAlignment="1">
      <alignment horizontal="right"/>
    </xf>
    <xf numFmtId="170" fontId="9" fillId="0" borderId="0" xfId="0" applyNumberFormat="1" applyFont="1" applyBorder="1" applyAlignment="1">
      <alignment horizontal="right"/>
    </xf>
    <xf numFmtId="0" fontId="6" fillId="0" borderId="0" xfId="0" applyFont="1" applyBorder="1"/>
    <xf numFmtId="170" fontId="10" fillId="0" borderId="0" xfId="0" applyNumberFormat="1" applyFont="1" applyBorder="1" applyAlignment="1"/>
    <xf numFmtId="0" fontId="0" fillId="0" borderId="6" xfId="0" applyBorder="1"/>
    <xf numFmtId="165" fontId="11" fillId="0" borderId="0" xfId="2" applyNumberFormat="1" applyFont="1" applyAlignment="1">
      <alignment horizontal="left"/>
    </xf>
    <xf numFmtId="0" fontId="11" fillId="0" borderId="0" xfId="2" applyFont="1"/>
    <xf numFmtId="0" fontId="11" fillId="0" borderId="0" xfId="2" applyFont="1" applyAlignment="1">
      <alignment horizontal="left"/>
    </xf>
    <xf numFmtId="0" fontId="10" fillId="0" borderId="0" xfId="2" applyFont="1"/>
    <xf numFmtId="166" fontId="11" fillId="0" borderId="0" xfId="2" applyNumberFormat="1" applyFont="1" applyAlignment="1">
      <alignment horizontal="left"/>
    </xf>
    <xf numFmtId="0" fontId="11" fillId="0" borderId="0" xfId="0" applyFont="1"/>
    <xf numFmtId="164" fontId="10" fillId="0" borderId="0" xfId="2" quotePrefix="1" applyNumberFormat="1" applyFont="1" applyAlignment="1">
      <alignment horizontal="left"/>
    </xf>
    <xf numFmtId="0" fontId="7" fillId="0" borderId="0" xfId="0" applyFont="1"/>
    <xf numFmtId="173" fontId="10" fillId="0" borderId="0" xfId="0" applyNumberFormat="1" applyFont="1" applyBorder="1" applyAlignment="1"/>
    <xf numFmtId="0" fontId="5" fillId="0" borderId="0" xfId="0" applyFont="1"/>
    <xf numFmtId="0" fontId="5" fillId="0" borderId="0" xfId="0" applyFont="1" applyBorder="1" applyAlignment="1">
      <alignment horizontal="left"/>
    </xf>
    <xf numFmtId="0" fontId="7" fillId="0" borderId="0" xfId="0" applyFont="1" applyBorder="1"/>
    <xf numFmtId="0" fontId="5" fillId="0" borderId="0" xfId="0" applyFont="1" applyAlignment="1">
      <alignment horizontal="left"/>
    </xf>
    <xf numFmtId="0" fontId="13" fillId="0" borderId="0" xfId="0" applyFont="1"/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/>
    <xf numFmtId="0" fontId="11" fillId="0" borderId="7" xfId="0" applyFont="1" applyBorder="1"/>
    <xf numFmtId="173" fontId="11" fillId="0" borderId="0" xfId="0" applyNumberFormat="1" applyFont="1" applyBorder="1" applyAlignment="1">
      <alignment horizontal="right"/>
    </xf>
    <xf numFmtId="173" fontId="11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 applyAlignment="1"/>
    <xf numFmtId="0" fontId="13" fillId="0" borderId="0" xfId="0" applyFont="1" applyAlignment="1"/>
    <xf numFmtId="0" fontId="0" fillId="0" borderId="0" xfId="0" applyBorder="1"/>
    <xf numFmtId="0" fontId="3" fillId="0" borderId="0" xfId="0" applyFont="1" applyAlignment="1">
      <alignment horizontal="left"/>
    </xf>
    <xf numFmtId="0" fontId="0" fillId="0" borderId="0" xfId="0" applyAlignment="1"/>
    <xf numFmtId="0" fontId="11" fillId="0" borderId="8" xfId="2" applyFont="1" applyBorder="1"/>
    <xf numFmtId="0" fontId="10" fillId="0" borderId="8" xfId="2" applyFont="1" applyBorder="1"/>
    <xf numFmtId="0" fontId="11" fillId="0" borderId="8" xfId="0" applyFont="1" applyBorder="1"/>
    <xf numFmtId="0" fontId="10" fillId="0" borderId="8" xfId="0" applyFont="1" applyBorder="1"/>
    <xf numFmtId="0" fontId="10" fillId="0" borderId="0" xfId="2" applyFont="1" applyBorder="1"/>
    <xf numFmtId="170" fontId="10" fillId="0" borderId="0" xfId="0" applyNumberFormat="1" applyFont="1"/>
    <xf numFmtId="1" fontId="11" fillId="0" borderId="8" xfId="0" applyNumberFormat="1" applyFont="1" applyBorder="1" applyAlignment="1">
      <alignment horizontal="center"/>
    </xf>
    <xf numFmtId="1" fontId="10" fillId="0" borderId="8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170" fontId="0" fillId="0" borderId="0" xfId="0" applyNumberFormat="1"/>
    <xf numFmtId="170" fontId="0" fillId="0" borderId="0" xfId="0" applyNumberFormat="1" applyAlignment="1">
      <alignment horizontal="right"/>
    </xf>
    <xf numFmtId="170" fontId="11" fillId="0" borderId="0" xfId="0" applyNumberFormat="1" applyFont="1" applyBorder="1"/>
    <xf numFmtId="170" fontId="11" fillId="0" borderId="0" xfId="0" applyNumberFormat="1" applyFont="1" applyBorder="1" applyAlignment="1">
      <alignment horizontal="right"/>
    </xf>
    <xf numFmtId="170" fontId="10" fillId="0" borderId="0" xfId="0" applyNumberFormat="1" applyFont="1" applyBorder="1"/>
    <xf numFmtId="170" fontId="10" fillId="0" borderId="0" xfId="0" applyNumberFormat="1" applyFont="1" applyBorder="1" applyAlignment="1">
      <alignment horizontal="right"/>
    </xf>
    <xf numFmtId="0" fontId="3" fillId="0" borderId="0" xfId="0" applyFont="1"/>
    <xf numFmtId="3" fontId="15" fillId="0" borderId="0" xfId="1" applyNumberFormat="1" applyFont="1" applyFill="1" applyBorder="1" applyAlignment="1">
      <alignment horizontal="right" wrapText="1"/>
    </xf>
    <xf numFmtId="169" fontId="9" fillId="0" borderId="0" xfId="0" applyNumberFormat="1" applyFont="1" applyBorder="1"/>
    <xf numFmtId="0" fontId="0" fillId="0" borderId="0" xfId="0" applyAlignment="1">
      <alignment horizontal="left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8" xfId="0" applyBorder="1"/>
    <xf numFmtId="173" fontId="0" fillId="0" borderId="0" xfId="0" applyNumberFormat="1"/>
    <xf numFmtId="175" fontId="9" fillId="0" borderId="0" xfId="0" applyNumberFormat="1" applyFont="1"/>
    <xf numFmtId="0" fontId="0" fillId="0" borderId="10" xfId="0" applyBorder="1"/>
    <xf numFmtId="173" fontId="0" fillId="0" borderId="0" xfId="0" applyNumberFormat="1" applyAlignment="1">
      <alignment horizontal="right"/>
    </xf>
    <xf numFmtId="174" fontId="0" fillId="0" borderId="0" xfId="0" applyNumberFormat="1"/>
    <xf numFmtId="0" fontId="3" fillId="0" borderId="6" xfId="0" applyFont="1" applyBorder="1"/>
    <xf numFmtId="0" fontId="3" fillId="0" borderId="8" xfId="0" applyFont="1" applyBorder="1" applyAlignment="1">
      <alignment horizontal="center"/>
    </xf>
    <xf numFmtId="0" fontId="3" fillId="0" borderId="3" xfId="0" applyFont="1" applyBorder="1"/>
    <xf numFmtId="0" fontId="0" fillId="0" borderId="13" xfId="0" applyBorder="1"/>
    <xf numFmtId="165" fontId="11" fillId="0" borderId="0" xfId="2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164" fontId="10" fillId="0" borderId="0" xfId="2" quotePrefix="1" applyNumberFormat="1" applyFont="1" applyBorder="1" applyAlignment="1">
      <alignment horizontal="left"/>
    </xf>
    <xf numFmtId="0" fontId="0" fillId="0" borderId="7" xfId="0" applyBorder="1"/>
    <xf numFmtId="170" fontId="11" fillId="0" borderId="5" xfId="0" applyNumberFormat="1" applyFont="1" applyBorder="1"/>
    <xf numFmtId="170" fontId="14" fillId="0" borderId="5" xfId="6" applyNumberFormat="1" applyFont="1" applyFill="1" applyBorder="1" applyAlignment="1">
      <alignment horizontal="right" wrapText="1"/>
    </xf>
    <xf numFmtId="170" fontId="10" fillId="0" borderId="5" xfId="0" applyNumberFormat="1" applyFont="1" applyBorder="1"/>
    <xf numFmtId="0" fontId="13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3" fillId="0" borderId="13" xfId="0" applyFont="1" applyBorder="1"/>
    <xf numFmtId="0" fontId="3" fillId="0" borderId="5" xfId="0" applyFont="1" applyBorder="1" applyAlignment="1">
      <alignment horizontal="center"/>
    </xf>
    <xf numFmtId="0" fontId="3" fillId="0" borderId="4" xfId="0" applyFont="1" applyBorder="1"/>
    <xf numFmtId="0" fontId="0" fillId="0" borderId="0" xfId="0" applyBorder="1" applyAlignment="1">
      <alignment horizontal="center"/>
    </xf>
    <xf numFmtId="0" fontId="5" fillId="0" borderId="0" xfId="0" applyFont="1" applyFill="1"/>
    <xf numFmtId="0" fontId="10" fillId="0" borderId="0" xfId="0" applyFont="1" applyBorder="1"/>
    <xf numFmtId="3" fontId="10" fillId="0" borderId="0" xfId="0" applyNumberFormat="1" applyFont="1" applyBorder="1"/>
    <xf numFmtId="164" fontId="10" fillId="0" borderId="0" xfId="2" quotePrefix="1" applyNumberFormat="1" applyFont="1" applyAlignment="1">
      <alignment horizontal="right"/>
    </xf>
    <xf numFmtId="170" fontId="2" fillId="0" borderId="0" xfId="0" applyNumberFormat="1" applyFont="1" applyFill="1" applyBorder="1" applyAlignment="1"/>
    <xf numFmtId="170" fontId="10" fillId="0" borderId="0" xfId="0" applyNumberFormat="1" applyFont="1" applyAlignment="1">
      <alignment horizontal="right"/>
    </xf>
    <xf numFmtId="3" fontId="10" fillId="0" borderId="0" xfId="5" applyNumberFormat="1" applyFont="1" applyFill="1" applyBorder="1" applyAlignment="1">
      <alignment horizontal="right" wrapText="1"/>
    </xf>
    <xf numFmtId="169" fontId="12" fillId="0" borderId="0" xfId="5" applyNumberFormat="1" applyFont="1" applyFill="1" applyBorder="1" applyAlignment="1">
      <alignment horizontal="right" wrapText="1"/>
    </xf>
    <xf numFmtId="3" fontId="9" fillId="0" borderId="8" xfId="5" applyNumberFormat="1" applyFont="1" applyFill="1" applyBorder="1" applyAlignment="1">
      <alignment horizontal="right" wrapText="1"/>
    </xf>
    <xf numFmtId="3" fontId="11" fillId="0" borderId="0" xfId="5" applyNumberFormat="1" applyFont="1" applyFill="1" applyBorder="1" applyAlignment="1">
      <alignment horizontal="right" wrapText="1"/>
    </xf>
    <xf numFmtId="169" fontId="9" fillId="0" borderId="0" xfId="5" applyNumberFormat="1" applyFont="1" applyFill="1" applyBorder="1" applyAlignment="1">
      <alignment horizontal="right" wrapText="1"/>
    </xf>
    <xf numFmtId="0" fontId="9" fillId="0" borderId="0" xfId="5" applyFont="1" applyFill="1" applyBorder="1" applyAlignment="1">
      <alignment horizontal="right" wrapText="1"/>
    </xf>
    <xf numFmtId="0" fontId="11" fillId="0" borderId="0" xfId="0" applyFont="1" applyFill="1"/>
    <xf numFmtId="3" fontId="9" fillId="0" borderId="0" xfId="5" applyNumberFormat="1" applyFont="1" applyFill="1" applyBorder="1" applyAlignment="1">
      <alignment horizontal="right" wrapText="1"/>
    </xf>
    <xf numFmtId="169" fontId="9" fillId="0" borderId="8" xfId="5" applyNumberFormat="1" applyFont="1" applyFill="1" applyBorder="1" applyAlignment="1">
      <alignment horizontal="right" wrapText="1"/>
    </xf>
    <xf numFmtId="169" fontId="12" fillId="0" borderId="8" xfId="5" applyNumberFormat="1" applyFont="1" applyFill="1" applyBorder="1" applyAlignment="1">
      <alignment horizontal="right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15" xfId="4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5" fillId="0" borderId="7" xfId="4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/>
    </xf>
    <xf numFmtId="0" fontId="7" fillId="0" borderId="6" xfId="5" applyFont="1" applyFill="1" applyBorder="1" applyAlignment="1">
      <alignment horizontal="center"/>
    </xf>
    <xf numFmtId="0" fontId="11" fillId="0" borderId="0" xfId="0" applyFont="1" applyBorder="1"/>
    <xf numFmtId="3" fontId="11" fillId="0" borderId="0" xfId="0" applyNumberFormat="1" applyFont="1"/>
    <xf numFmtId="2" fontId="0" fillId="0" borderId="0" xfId="0" applyNumberFormat="1"/>
    <xf numFmtId="0" fontId="5" fillId="0" borderId="16" xfId="4" applyFont="1" applyFill="1" applyBorder="1" applyAlignment="1">
      <alignment horizontal="center" vertical="center" wrapText="1"/>
    </xf>
    <xf numFmtId="165" fontId="11" fillId="0" borderId="0" xfId="2" applyNumberFormat="1" applyFont="1" applyAlignment="1">
      <alignment horizontal="center"/>
    </xf>
    <xf numFmtId="0" fontId="11" fillId="0" borderId="0" xfId="2" applyFont="1" applyAlignment="1">
      <alignment horizontal="center"/>
    </xf>
    <xf numFmtId="166" fontId="11" fillId="0" borderId="0" xfId="2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10" fillId="0" borderId="0" xfId="2" quotePrefix="1" applyNumberFormat="1" applyFont="1" applyAlignment="1">
      <alignment horizontal="center"/>
    </xf>
    <xf numFmtId="170" fontId="11" fillId="0" borderId="8" xfId="0" applyNumberFormat="1" applyFont="1" applyBorder="1" applyAlignment="1">
      <alignment horizontal="right"/>
    </xf>
    <xf numFmtId="176" fontId="9" fillId="0" borderId="0" xfId="0" applyNumberFormat="1" applyFont="1"/>
    <xf numFmtId="173" fontId="9" fillId="0" borderId="0" xfId="0" applyNumberFormat="1" applyFont="1" applyAlignment="1">
      <alignment horizontal="right"/>
    </xf>
    <xf numFmtId="0" fontId="5" fillId="0" borderId="11" xfId="5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/>
    </xf>
    <xf numFmtId="170" fontId="0" fillId="0" borderId="0" xfId="0" applyNumberFormat="1" applyFont="1" applyBorder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76" fontId="9" fillId="0" borderId="0" xfId="0" applyNumberFormat="1" applyFont="1" applyAlignment="1">
      <alignment horizontal="right"/>
    </xf>
    <xf numFmtId="0" fontId="2" fillId="0" borderId="8" xfId="0" applyFont="1" applyBorder="1"/>
    <xf numFmtId="170" fontId="2" fillId="0" borderId="8" xfId="0" applyNumberFormat="1" applyFont="1" applyBorder="1" applyAlignment="1">
      <alignment horizontal="right"/>
    </xf>
    <xf numFmtId="0" fontId="2" fillId="0" borderId="0" xfId="0" applyFont="1"/>
    <xf numFmtId="0" fontId="2" fillId="0" borderId="0" xfId="0" applyFont="1" applyFill="1" applyBorder="1"/>
    <xf numFmtId="0" fontId="2" fillId="0" borderId="0" xfId="0" applyFont="1" applyAlignment="1">
      <alignment horizontal="right"/>
    </xf>
    <xf numFmtId="170" fontId="2" fillId="0" borderId="0" xfId="0" applyNumberFormat="1" applyFont="1" applyAlignment="1">
      <alignment horizontal="right"/>
    </xf>
    <xf numFmtId="3" fontId="2" fillId="0" borderId="0" xfId="5" applyNumberFormat="1" applyFont="1" applyFill="1" applyBorder="1" applyAlignment="1">
      <alignment horizontal="right" wrapText="1"/>
    </xf>
    <xf numFmtId="0" fontId="2" fillId="0" borderId="10" xfId="0" applyFont="1" applyBorder="1" applyAlignment="1">
      <alignment horizontal="center"/>
    </xf>
    <xf numFmtId="164" fontId="3" fillId="0" borderId="0" xfId="2" quotePrefix="1" applyNumberFormat="1" applyFont="1" applyAlignment="1">
      <alignment horizontal="left"/>
    </xf>
    <xf numFmtId="0" fontId="3" fillId="0" borderId="30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14" xfId="0" applyFont="1" applyBorder="1" applyAlignment="1">
      <alignment horizontal="center" vertical="center" wrapText="1"/>
    </xf>
    <xf numFmtId="173" fontId="2" fillId="0" borderId="0" xfId="0" applyNumberFormat="1" applyFont="1" applyAlignment="1">
      <alignment horizontal="right"/>
    </xf>
    <xf numFmtId="170" fontId="0" fillId="0" borderId="8" xfId="0" applyNumberFormat="1" applyFont="1" applyBorder="1" applyAlignment="1">
      <alignment horizontal="right"/>
    </xf>
    <xf numFmtId="170" fontId="2" fillId="0" borderId="8" xfId="0" applyNumberFormat="1" applyFont="1" applyBorder="1" applyAlignment="1"/>
    <xf numFmtId="3" fontId="17" fillId="0" borderId="8" xfId="5" applyNumberFormat="1" applyFont="1" applyFill="1" applyBorder="1" applyAlignment="1">
      <alignment horizontal="right" wrapText="1"/>
    </xf>
    <xf numFmtId="170" fontId="17" fillId="0" borderId="8" xfId="0" applyNumberFormat="1" applyFont="1" applyBorder="1" applyAlignment="1"/>
    <xf numFmtId="170" fontId="10" fillId="0" borderId="8" xfId="0" applyNumberFormat="1" applyFont="1" applyBorder="1" applyAlignment="1"/>
    <xf numFmtId="170" fontId="6" fillId="0" borderId="0" xfId="0" applyNumberFormat="1" applyFont="1"/>
    <xf numFmtId="177" fontId="2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8" xfId="2" applyFont="1" applyBorder="1"/>
    <xf numFmtId="170" fontId="2" fillId="0" borderId="0" xfId="0" applyNumberFormat="1" applyFont="1" applyBorder="1" applyAlignment="1">
      <alignment horizontal="right" indent="1"/>
    </xf>
    <xf numFmtId="170" fontId="2" fillId="0" borderId="8" xfId="0" applyNumberFormat="1" applyFont="1" applyBorder="1" applyAlignment="1">
      <alignment horizontal="right" indent="1"/>
    </xf>
    <xf numFmtId="171" fontId="9" fillId="0" borderId="0" xfId="0" applyNumberFormat="1" applyFont="1" applyBorder="1" applyAlignment="1">
      <alignment horizontal="right" indent="1"/>
    </xf>
    <xf numFmtId="0" fontId="11" fillId="0" borderId="0" xfId="0" applyFont="1" applyBorder="1" applyAlignment="1">
      <alignment horizontal="left" vertical="center" wrapText="1" indent="2"/>
    </xf>
    <xf numFmtId="165" fontId="11" fillId="0" borderId="0" xfId="2" applyNumberFormat="1" applyFont="1" applyAlignment="1">
      <alignment horizontal="left" indent="2"/>
    </xf>
    <xf numFmtId="0" fontId="11" fillId="0" borderId="0" xfId="2" applyFont="1" applyAlignment="1">
      <alignment horizontal="left" indent="2"/>
    </xf>
    <xf numFmtId="166" fontId="11" fillId="0" borderId="0" xfId="2" applyNumberFormat="1" applyFont="1" applyAlignment="1">
      <alignment horizontal="left" indent="2"/>
    </xf>
    <xf numFmtId="0" fontId="11" fillId="0" borderId="0" xfId="0" applyFont="1" applyAlignment="1">
      <alignment horizontal="left" indent="2"/>
    </xf>
    <xf numFmtId="0" fontId="10" fillId="0" borderId="0" xfId="0" applyFont="1" applyAlignment="1">
      <alignment horizontal="left" indent="2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170" fontId="14" fillId="0" borderId="0" xfId="6" applyNumberFormat="1" applyFont="1" applyFill="1" applyBorder="1" applyAlignment="1">
      <alignment horizontal="right" wrapText="1"/>
    </xf>
    <xf numFmtId="170" fontId="11" fillId="0" borderId="8" xfId="0" applyNumberFormat="1" applyFont="1" applyBorder="1"/>
    <xf numFmtId="0" fontId="5" fillId="0" borderId="30" xfId="0" applyFont="1" applyBorder="1" applyAlignment="1">
      <alignment horizontal="center" vertical="center" wrapText="1"/>
    </xf>
    <xf numFmtId="170" fontId="2" fillId="0" borderId="0" xfId="0" applyNumberFormat="1" applyFont="1" applyBorder="1" applyAlignment="1">
      <alignment horizontal="right" indent="2"/>
    </xf>
    <xf numFmtId="170" fontId="2" fillId="0" borderId="8" xfId="0" applyNumberFormat="1" applyFont="1" applyBorder="1" applyAlignment="1">
      <alignment horizontal="right" indent="2"/>
    </xf>
    <xf numFmtId="0" fontId="3" fillId="0" borderId="0" xfId="0" applyFont="1" applyAlignment="1">
      <alignment horizontal="left"/>
    </xf>
    <xf numFmtId="0" fontId="5" fillId="0" borderId="16" xfId="0" applyFont="1" applyBorder="1" applyAlignment="1">
      <alignment horizontal="center" vertical="center" wrapText="1"/>
    </xf>
    <xf numFmtId="170" fontId="2" fillId="0" borderId="0" xfId="0" applyNumberFormat="1" applyFont="1" applyBorder="1" applyAlignment="1">
      <alignment horizontal="right" indent="3"/>
    </xf>
    <xf numFmtId="1" fontId="2" fillId="0" borderId="0" xfId="0" applyNumberFormat="1" applyFont="1" applyBorder="1" applyAlignment="1">
      <alignment horizontal="right" indent="1"/>
    </xf>
    <xf numFmtId="1" fontId="2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right" indent="1"/>
    </xf>
    <xf numFmtId="170" fontId="2" fillId="0" borderId="8" xfId="0" applyNumberFormat="1" applyFont="1" applyBorder="1" applyAlignment="1">
      <alignment horizontal="right" indent="3"/>
    </xf>
    <xf numFmtId="171" fontId="9" fillId="0" borderId="0" xfId="0" applyNumberFormat="1" applyFont="1"/>
    <xf numFmtId="164" fontId="3" fillId="0" borderId="0" xfId="2" applyNumberFormat="1" applyFont="1" applyAlignment="1">
      <alignment horizontal="left"/>
    </xf>
    <xf numFmtId="0" fontId="0" fillId="0" borderId="0" xfId="0" applyAlignment="1">
      <alignment horizontal="center"/>
    </xf>
    <xf numFmtId="170" fontId="10" fillId="0" borderId="0" xfId="0" applyNumberFormat="1" applyFont="1" applyBorder="1" applyAlignment="1">
      <alignment horizontal="right" indent="1"/>
    </xf>
    <xf numFmtId="0" fontId="2" fillId="0" borderId="0" xfId="0" applyFont="1" applyAlignment="1">
      <alignment horizontal="right" indent="1"/>
    </xf>
    <xf numFmtId="0" fontId="2" fillId="0" borderId="0" xfId="0" applyFont="1" applyBorder="1" applyAlignment="1">
      <alignment horizontal="right" indent="2"/>
    </xf>
    <xf numFmtId="0" fontId="2" fillId="0" borderId="8" xfId="0" applyFont="1" applyBorder="1" applyAlignment="1">
      <alignment horizontal="right" indent="2"/>
    </xf>
    <xf numFmtId="0" fontId="2" fillId="0" borderId="0" xfId="0" applyFont="1" applyAlignment="1"/>
    <xf numFmtId="0" fontId="10" fillId="0" borderId="0" xfId="0" applyFont="1" applyAlignment="1">
      <alignment horizontal="left" indent="1"/>
    </xf>
    <xf numFmtId="0" fontId="18" fillId="0" borderId="0" xfId="10" applyAlignment="1">
      <alignment horizontal="center"/>
    </xf>
    <xf numFmtId="0" fontId="18" fillId="0" borderId="0" xfId="10"/>
    <xf numFmtId="0" fontId="18" fillId="0" borderId="0" xfId="10" applyAlignme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 vertical="center"/>
    </xf>
    <xf numFmtId="0" fontId="0" fillId="0" borderId="0" xfId="0" applyBorder="1" applyAlignment="1"/>
    <xf numFmtId="0" fontId="0" fillId="0" borderId="21" xfId="0" applyBorder="1" applyAlignment="1"/>
    <xf numFmtId="168" fontId="5" fillId="0" borderId="24" xfId="0" applyNumberFormat="1" applyFont="1" applyBorder="1" applyAlignment="1">
      <alignment horizontal="center" vertical="center" wrapText="1"/>
    </xf>
    <xf numFmtId="168" fontId="5" fillId="0" borderId="25" xfId="0" applyNumberFormat="1" applyFont="1" applyBorder="1" applyAlignment="1">
      <alignment horizontal="center" vertical="center" wrapText="1"/>
    </xf>
    <xf numFmtId="168" fontId="5" fillId="0" borderId="5" xfId="0" applyNumberFormat="1" applyFont="1" applyBorder="1" applyAlignment="1">
      <alignment horizontal="center" vertical="center" wrapText="1"/>
    </xf>
    <xf numFmtId="168" fontId="5" fillId="0" borderId="8" xfId="0" applyNumberFormat="1" applyFont="1" applyBorder="1" applyAlignment="1">
      <alignment horizontal="center" vertical="center" wrapText="1"/>
    </xf>
    <xf numFmtId="168" fontId="5" fillId="0" borderId="20" xfId="0" applyNumberFormat="1" applyFont="1" applyBorder="1" applyAlignment="1">
      <alignment horizontal="center" vertical="center" wrapText="1"/>
    </xf>
    <xf numFmtId="168" fontId="5" fillId="0" borderId="26" xfId="0" applyNumberFormat="1" applyFont="1" applyBorder="1" applyAlignment="1">
      <alignment horizontal="center" vertical="center" wrapText="1"/>
    </xf>
    <xf numFmtId="168" fontId="5" fillId="0" borderId="0" xfId="0" applyNumberFormat="1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168" fontId="3" fillId="0" borderId="22" xfId="0" applyNumberFormat="1" applyFont="1" applyBorder="1" applyAlignment="1">
      <alignment horizontal="center" vertical="center" wrapText="1"/>
    </xf>
    <xf numFmtId="168" fontId="3" fillId="0" borderId="23" xfId="0" applyNumberFormat="1" applyFont="1" applyBorder="1" applyAlignment="1">
      <alignment horizontal="center" vertical="center" wrapText="1"/>
    </xf>
    <xf numFmtId="168" fontId="3" fillId="0" borderId="16" xfId="0" applyNumberFormat="1" applyFont="1" applyBorder="1" applyAlignment="1">
      <alignment horizontal="center" vertical="center" wrapText="1"/>
    </xf>
    <xf numFmtId="167" fontId="3" fillId="0" borderId="9" xfId="0" applyNumberFormat="1" applyFont="1" applyBorder="1" applyAlignment="1">
      <alignment horizontal="center" vertical="center" wrapText="1"/>
    </xf>
    <xf numFmtId="167" fontId="3" fillId="0" borderId="10" xfId="0" applyNumberFormat="1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0" fillId="0" borderId="10" xfId="0" applyBorder="1" applyAlignment="1"/>
    <xf numFmtId="0" fontId="0" fillId="0" borderId="12" xfId="0" applyBorder="1" applyAlignment="1"/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67" fontId="5" fillId="0" borderId="18" xfId="0" applyNumberFormat="1" applyFont="1" applyBorder="1" applyAlignment="1">
      <alignment horizontal="center" vertical="center" wrapText="1"/>
    </xf>
    <xf numFmtId="167" fontId="5" fillId="0" borderId="19" xfId="0" applyNumberFormat="1" applyFont="1" applyBorder="1" applyAlignment="1">
      <alignment horizontal="center" vertical="center" wrapText="1"/>
    </xf>
    <xf numFmtId="167" fontId="5" fillId="0" borderId="17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/>
    </xf>
    <xf numFmtId="0" fontId="3" fillId="0" borderId="2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5" fontId="11" fillId="0" borderId="0" xfId="2" applyNumberFormat="1" applyFont="1" applyBorder="1" applyAlignment="1">
      <alignment horizontal="center"/>
    </xf>
    <xf numFmtId="0" fontId="0" fillId="0" borderId="0" xfId="0" applyAlignment="1">
      <alignment horizontal="center"/>
    </xf>
    <xf numFmtId="165" fontId="11" fillId="0" borderId="5" xfId="2" applyNumberFormat="1" applyFont="1" applyBorder="1" applyAlignment="1">
      <alignment horizontal="center"/>
    </xf>
    <xf numFmtId="0" fontId="5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68" fontId="5" fillId="0" borderId="28" xfId="0" applyNumberFormat="1" applyFont="1" applyBorder="1" applyAlignment="1">
      <alignment horizontal="center" vertical="center" wrapText="1"/>
    </xf>
    <xf numFmtId="167" fontId="5" fillId="0" borderId="15" xfId="0" applyNumberFormat="1" applyFont="1" applyBorder="1" applyAlignment="1">
      <alignment horizontal="center" vertical="center" wrapText="1"/>
    </xf>
    <xf numFmtId="167" fontId="5" fillId="0" borderId="10" xfId="0" applyNumberFormat="1" applyFont="1" applyBorder="1" applyAlignment="1">
      <alignment horizontal="center" vertical="center" wrapText="1"/>
    </xf>
    <xf numFmtId="167" fontId="5" fillId="0" borderId="12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168" fontId="5" fillId="0" borderId="2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0" fontId="5" fillId="0" borderId="2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4" xfId="5" applyFont="1" applyFill="1" applyBorder="1" applyAlignment="1">
      <alignment horizontal="center" vertical="center" wrapText="1"/>
    </xf>
    <xf numFmtId="0" fontId="5" fillId="0" borderId="5" xfId="5" applyFont="1" applyFill="1" applyBorder="1" applyAlignment="1">
      <alignment horizontal="center" vertical="center" wrapText="1"/>
    </xf>
    <xf numFmtId="0" fontId="5" fillId="0" borderId="20" xfId="5" applyFont="1" applyFill="1" applyBorder="1" applyAlignment="1">
      <alignment horizontal="center" vertical="center" wrapText="1"/>
    </xf>
    <xf numFmtId="0" fontId="5" fillId="0" borderId="13" xfId="4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5" fillId="0" borderId="5" xfId="4" applyFont="1" applyFill="1" applyBorder="1" applyAlignment="1">
      <alignment horizontal="center" vertical="center" wrapText="1"/>
    </xf>
    <xf numFmtId="0" fontId="5" fillId="0" borderId="8" xfId="4" applyFont="1" applyFill="1" applyBorder="1" applyAlignment="1">
      <alignment horizontal="center" vertical="center" wrapText="1"/>
    </xf>
    <xf numFmtId="0" fontId="5" fillId="0" borderId="20" xfId="4" applyFont="1" applyFill="1" applyBorder="1" applyAlignment="1">
      <alignment horizontal="center" vertical="center" wrapText="1"/>
    </xf>
    <xf numFmtId="0" fontId="5" fillId="0" borderId="26" xfId="4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0" fontId="3" fillId="0" borderId="15" xfId="5" applyFont="1" applyFill="1" applyBorder="1" applyAlignment="1">
      <alignment horizontal="center" vertical="center" wrapText="1"/>
    </xf>
    <xf numFmtId="0" fontId="5" fillId="0" borderId="10" xfId="5" applyFont="1" applyFill="1" applyBorder="1" applyAlignment="1">
      <alignment horizontal="center" vertical="center" wrapText="1"/>
    </xf>
    <xf numFmtId="0" fontId="5" fillId="0" borderId="29" xfId="5" applyFont="1" applyFill="1" applyBorder="1" applyAlignment="1">
      <alignment horizontal="center" vertical="center" wrapText="1"/>
    </xf>
    <xf numFmtId="0" fontId="5" fillId="0" borderId="24" xfId="5" applyFont="1" applyFill="1" applyBorder="1" applyAlignment="1">
      <alignment horizontal="center" vertical="center" wrapText="1"/>
    </xf>
    <xf numFmtId="0" fontId="5" fillId="0" borderId="25" xfId="5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27" xfId="4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4" applyFont="1" applyFill="1" applyBorder="1" applyAlignment="1">
      <alignment horizontal="center" vertical="center" wrapText="1"/>
    </xf>
    <xf numFmtId="0" fontId="3" fillId="0" borderId="9" xfId="4" applyFont="1" applyFill="1" applyBorder="1" applyAlignment="1">
      <alignment horizontal="center" vertical="center" wrapText="1"/>
    </xf>
    <xf numFmtId="0" fontId="5" fillId="0" borderId="10" xfId="4" applyFont="1" applyFill="1" applyBorder="1" applyAlignment="1">
      <alignment horizontal="center" vertical="center" wrapText="1"/>
    </xf>
    <xf numFmtId="0" fontId="5" fillId="0" borderId="29" xfId="4" applyFont="1" applyFill="1" applyBorder="1" applyAlignment="1">
      <alignment horizontal="center" vertical="center" wrapText="1"/>
    </xf>
    <xf numFmtId="0" fontId="5" fillId="0" borderId="28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5" fillId="0" borderId="27" xfId="5" applyFont="1" applyFill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3" fillId="0" borderId="21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28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2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19" fillId="0" borderId="0" xfId="0" applyFont="1"/>
    <xf numFmtId="168" fontId="3" fillId="0" borderId="24" xfId="0" applyNumberFormat="1" applyFont="1" applyBorder="1" applyAlignment="1">
      <alignment horizontal="center" vertical="center" wrapText="1"/>
    </xf>
  </cellXfs>
  <cellStyles count="11">
    <cellStyle name="Hyperlink" xfId="10" builtinId="8"/>
    <cellStyle name="Standard" xfId="0" builtinId="0"/>
    <cellStyle name="Standard 2" xfId="7"/>
    <cellStyle name="Standard 3" xfId="8"/>
    <cellStyle name="Standard 4" xfId="9"/>
    <cellStyle name="Standard_für Tab 2" xfId="1"/>
    <cellStyle name="Standard_Tab1" xfId="2"/>
    <cellStyle name="Standard_Tab1_0403" xfId="3"/>
    <cellStyle name="Standard_Tabelle1" xfId="4"/>
    <cellStyle name="Standard_Tabelle2" xfId="5"/>
    <cellStyle name="Standard_Tabelle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3" name="Text 18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4" name="Text 19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8" name="Text Box 6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79" name="Text Box 7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0" name="Text Box 8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1" name="Text Box 9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2" name="Text Box 10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3" name="Text Box 11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4" name="Text Box 12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5" name="Text Box 13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6" name="Text Box 14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7" name="Text Box 15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088" name="Text Box 16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1" name="Text 18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2" name="Text 19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3" name="Text Box 3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4" name="Text Box 4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5" name="Text Box 5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6" name="Text Box 6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7" name="Text Box 7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8" name="Text Box 8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29" name="Text Box 9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0" name="Text Box 10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1" name="Text Box 11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2" name="Text Box 12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3" name="Text Box 13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4" name="Text Box 14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5" name="Text Box 15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136" name="Text Box 16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2" name="Text 18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3" name="Text 19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428625" y="9334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workbookViewId="0">
      <selection activeCell="A3" sqref="A3"/>
    </sheetView>
  </sheetViews>
  <sheetFormatPr baseColWidth="10" defaultRowHeight="11.4"/>
  <sheetData>
    <row r="1" spans="1:8" ht="13.2">
      <c r="A1" s="335" t="s">
        <v>181</v>
      </c>
      <c r="B1" s="135"/>
      <c r="C1" s="135"/>
      <c r="D1" s="135"/>
      <c r="E1" s="135"/>
      <c r="F1" s="135"/>
      <c r="G1" s="135"/>
      <c r="H1" s="135"/>
    </row>
    <row r="2" spans="1:8" ht="13.2">
      <c r="A2" s="335" t="s">
        <v>204</v>
      </c>
      <c r="B2" s="135"/>
      <c r="C2" s="135"/>
      <c r="D2" s="135"/>
      <c r="E2" s="135"/>
      <c r="F2" s="135"/>
      <c r="G2" s="135"/>
      <c r="H2" s="135"/>
    </row>
    <row r="3" spans="1:8" ht="12">
      <c r="A3" s="14" t="s">
        <v>83</v>
      </c>
      <c r="B3" s="135"/>
      <c r="C3" s="135"/>
      <c r="D3" s="135"/>
      <c r="E3" s="135"/>
      <c r="F3" s="135"/>
      <c r="G3" s="135"/>
      <c r="H3" s="135"/>
    </row>
    <row r="4" spans="1:8" ht="12">
      <c r="A4" s="14" t="s">
        <v>180</v>
      </c>
      <c r="B4" s="135"/>
      <c r="C4" s="135"/>
      <c r="D4" s="135"/>
      <c r="E4" s="135"/>
      <c r="F4" s="135"/>
      <c r="G4" s="135"/>
      <c r="H4" s="135"/>
    </row>
    <row r="5" spans="1:8">
      <c r="A5" s="135"/>
      <c r="B5" s="135"/>
      <c r="C5" s="135"/>
      <c r="D5" s="135"/>
      <c r="E5" s="135"/>
      <c r="F5" s="135"/>
      <c r="G5" s="135"/>
      <c r="H5" s="135"/>
    </row>
    <row r="6" spans="1:8">
      <c r="A6" s="190" t="s">
        <v>182</v>
      </c>
      <c r="B6" s="191" t="s">
        <v>190</v>
      </c>
      <c r="C6" s="191"/>
      <c r="D6" s="191"/>
      <c r="E6" s="191"/>
      <c r="F6" s="135"/>
      <c r="G6" s="135"/>
      <c r="H6" s="135"/>
    </row>
    <row r="7" spans="1:8">
      <c r="A7" s="183"/>
      <c r="B7" s="135"/>
      <c r="C7" s="135"/>
      <c r="D7" s="135"/>
      <c r="E7" s="135"/>
      <c r="F7" s="135"/>
      <c r="G7" s="135"/>
      <c r="H7" s="135"/>
    </row>
    <row r="8" spans="1:8">
      <c r="A8" s="190" t="s">
        <v>183</v>
      </c>
      <c r="B8" s="192" t="s">
        <v>191</v>
      </c>
      <c r="C8" s="191"/>
      <c r="D8" s="191"/>
      <c r="E8" s="191"/>
      <c r="F8" s="191"/>
      <c r="G8" s="191"/>
      <c r="H8" s="135"/>
    </row>
    <row r="9" spans="1:8">
      <c r="A9" s="190"/>
      <c r="B9" s="192" t="s">
        <v>192</v>
      </c>
      <c r="C9" s="191"/>
      <c r="D9" s="191"/>
      <c r="E9" s="191"/>
      <c r="F9" s="191"/>
      <c r="G9" s="191"/>
      <c r="H9" s="135"/>
    </row>
    <row r="10" spans="1:8">
      <c r="A10" s="183"/>
      <c r="B10" s="135"/>
      <c r="C10" s="135"/>
      <c r="D10" s="135"/>
      <c r="E10" s="135"/>
      <c r="F10" s="135"/>
      <c r="G10" s="135"/>
      <c r="H10" s="135"/>
    </row>
    <row r="11" spans="1:8">
      <c r="A11" s="190" t="s">
        <v>184</v>
      </c>
      <c r="B11" s="192" t="s">
        <v>193</v>
      </c>
      <c r="C11" s="191"/>
      <c r="D11" s="191"/>
      <c r="E11" s="191"/>
      <c r="F11" s="191"/>
      <c r="G11" s="191"/>
      <c r="H11" s="191"/>
    </row>
    <row r="12" spans="1:8">
      <c r="A12" s="190"/>
      <c r="B12" s="192" t="s">
        <v>194</v>
      </c>
      <c r="C12" s="191"/>
      <c r="D12" s="191"/>
      <c r="E12" s="191"/>
      <c r="F12" s="191"/>
      <c r="G12" s="191"/>
      <c r="H12" s="191"/>
    </row>
    <row r="13" spans="1:8">
      <c r="A13" s="183"/>
      <c r="B13" s="188"/>
      <c r="C13" s="135"/>
      <c r="D13" s="135"/>
      <c r="E13" s="135"/>
      <c r="F13" s="135"/>
      <c r="G13" s="135"/>
      <c r="H13" s="135"/>
    </row>
    <row r="14" spans="1:8">
      <c r="A14" s="190" t="s">
        <v>185</v>
      </c>
      <c r="B14" s="192" t="s">
        <v>191</v>
      </c>
      <c r="C14" s="191"/>
      <c r="D14" s="191"/>
      <c r="E14" s="191"/>
      <c r="F14" s="191"/>
      <c r="G14" s="191"/>
      <c r="H14" s="135"/>
    </row>
    <row r="15" spans="1:8">
      <c r="A15" s="190"/>
      <c r="B15" s="192" t="s">
        <v>195</v>
      </c>
      <c r="C15" s="191"/>
      <c r="D15" s="191"/>
      <c r="E15" s="191"/>
      <c r="F15" s="191"/>
      <c r="G15" s="191"/>
      <c r="H15" s="135"/>
    </row>
    <row r="16" spans="1:8">
      <c r="A16" s="183"/>
      <c r="B16" s="188"/>
      <c r="C16" s="135"/>
      <c r="D16" s="135"/>
      <c r="E16" s="135"/>
      <c r="F16" s="135"/>
      <c r="G16" s="135"/>
      <c r="H16" s="135"/>
    </row>
    <row r="17" spans="1:8">
      <c r="A17" s="190" t="s">
        <v>186</v>
      </c>
      <c r="B17" s="192" t="s">
        <v>196</v>
      </c>
      <c r="C17" s="191"/>
      <c r="D17" s="191"/>
      <c r="E17" s="191"/>
      <c r="F17" s="191"/>
      <c r="G17" s="191"/>
      <c r="H17" s="135"/>
    </row>
    <row r="18" spans="1:8">
      <c r="A18" s="190"/>
      <c r="B18" s="192" t="s">
        <v>197</v>
      </c>
      <c r="C18" s="191"/>
      <c r="D18" s="191"/>
      <c r="E18" s="191"/>
      <c r="F18" s="191"/>
      <c r="G18" s="191"/>
      <c r="H18" s="135"/>
    </row>
    <row r="19" spans="1:8" ht="12">
      <c r="A19" s="183"/>
      <c r="B19" s="189"/>
      <c r="C19" s="135"/>
      <c r="D19" s="135"/>
      <c r="E19" s="135"/>
      <c r="F19" s="135"/>
      <c r="G19" s="135"/>
      <c r="H19" s="135"/>
    </row>
    <row r="20" spans="1:8">
      <c r="A20" s="190" t="s">
        <v>187</v>
      </c>
      <c r="B20" s="192" t="s">
        <v>198</v>
      </c>
      <c r="C20" s="191"/>
      <c r="D20" s="191"/>
      <c r="E20" s="191"/>
      <c r="F20" s="191"/>
      <c r="G20" s="191"/>
      <c r="H20" s="135"/>
    </row>
    <row r="21" spans="1:8">
      <c r="A21" s="190"/>
      <c r="B21" s="192" t="s">
        <v>199</v>
      </c>
      <c r="C21" s="191"/>
      <c r="D21" s="191"/>
      <c r="E21" s="191"/>
      <c r="F21" s="191"/>
      <c r="G21" s="191"/>
      <c r="H21" s="135"/>
    </row>
    <row r="22" spans="1:8">
      <c r="A22" s="183"/>
      <c r="B22" s="188"/>
      <c r="C22" s="135"/>
      <c r="D22" s="135"/>
      <c r="E22" s="135"/>
      <c r="F22" s="135"/>
      <c r="G22" s="135"/>
      <c r="H22" s="135"/>
    </row>
    <row r="23" spans="1:8">
      <c r="A23" s="190" t="s">
        <v>188</v>
      </c>
      <c r="B23" s="192" t="s">
        <v>200</v>
      </c>
      <c r="C23" s="191"/>
      <c r="D23" s="191"/>
      <c r="E23" s="191"/>
      <c r="F23" s="191"/>
      <c r="G23" s="191"/>
      <c r="H23" s="135"/>
    </row>
    <row r="24" spans="1:8">
      <c r="A24" s="190"/>
      <c r="B24" s="192" t="s">
        <v>201</v>
      </c>
      <c r="C24" s="191"/>
      <c r="D24" s="191"/>
      <c r="E24" s="191"/>
      <c r="F24" s="191"/>
      <c r="G24" s="191"/>
      <c r="H24" s="135"/>
    </row>
    <row r="25" spans="1:8">
      <c r="A25" s="183"/>
      <c r="B25" s="188"/>
      <c r="C25" s="135"/>
      <c r="D25" s="135"/>
      <c r="E25" s="135"/>
      <c r="F25" s="135"/>
      <c r="G25" s="135"/>
      <c r="H25" s="135"/>
    </row>
    <row r="26" spans="1:8">
      <c r="A26" s="190" t="s">
        <v>189</v>
      </c>
      <c r="B26" s="192" t="s">
        <v>202</v>
      </c>
      <c r="C26" s="191"/>
      <c r="D26" s="191"/>
      <c r="E26" s="191"/>
      <c r="F26" s="191"/>
      <c r="G26" s="191"/>
      <c r="H26" s="135"/>
    </row>
    <row r="27" spans="1:8">
      <c r="A27" s="191"/>
      <c r="B27" s="192" t="s">
        <v>203</v>
      </c>
      <c r="C27" s="191"/>
      <c r="D27" s="191"/>
      <c r="E27" s="191"/>
      <c r="F27" s="191"/>
      <c r="G27" s="191"/>
      <c r="H27" s="135"/>
    </row>
    <row r="28" spans="1:8">
      <c r="B28" s="188"/>
      <c r="C28" s="135"/>
      <c r="D28" s="135"/>
      <c r="E28" s="135"/>
      <c r="F28" s="135"/>
      <c r="G28" s="135"/>
      <c r="H28" s="135"/>
    </row>
    <row r="29" spans="1:8">
      <c r="A29" s="135"/>
      <c r="B29" s="135"/>
      <c r="C29" s="135"/>
      <c r="D29" s="135"/>
      <c r="E29" s="135"/>
      <c r="F29" s="135"/>
      <c r="G29" s="135"/>
      <c r="H29" s="135"/>
    </row>
    <row r="30" spans="1:8">
      <c r="A30" s="135"/>
      <c r="B30" s="135"/>
      <c r="C30" s="135"/>
      <c r="D30" s="135"/>
      <c r="E30" s="135"/>
      <c r="F30" s="135"/>
      <c r="G30" s="135"/>
      <c r="H30" s="135"/>
    </row>
    <row r="31" spans="1:8">
      <c r="A31" s="135"/>
      <c r="B31" s="135"/>
      <c r="C31" s="135"/>
      <c r="D31" s="135"/>
      <c r="E31" s="135"/>
      <c r="F31" s="135"/>
      <c r="G31" s="135"/>
      <c r="H31" s="135"/>
    </row>
    <row r="32" spans="1:8">
      <c r="A32" s="135"/>
      <c r="B32" s="135"/>
      <c r="C32" s="135"/>
      <c r="D32" s="135"/>
      <c r="E32" s="135"/>
      <c r="F32" s="135"/>
      <c r="G32" s="135"/>
      <c r="H32" s="135"/>
    </row>
  </sheetData>
  <hyperlinks>
    <hyperlink ref="A6:E6" location="'Tab 1 '!A1" display="1."/>
    <hyperlink ref="A8:G9" location="'Tab 2 '!A1" display="2."/>
    <hyperlink ref="A11:H12" location="'Tab 3'!A1" display="3."/>
    <hyperlink ref="A14:G15" location="'Tab 4 '!A1" display="4."/>
    <hyperlink ref="A17:G18" location="'Tab 5'!A1" display="5."/>
    <hyperlink ref="A20:G21" location="'Tab 6 '!A1" display="6."/>
    <hyperlink ref="A23:G24" location="'Tab 7 '!A1" display="7."/>
    <hyperlink ref="A26:G27" location="'Tab 8'!A1" display="8."/>
  </hyperlink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GridLines="0" topLeftCell="A13" zoomScaleNormal="100" zoomScalePageLayoutView="130" workbookViewId="0">
      <selection activeCell="K22" sqref="K22"/>
    </sheetView>
  </sheetViews>
  <sheetFormatPr baseColWidth="10" defaultRowHeight="11.4"/>
  <cols>
    <col min="1" max="1" width="37" customWidth="1"/>
    <col min="2" max="2" width="8.125" customWidth="1"/>
    <col min="3" max="3" width="9.375" customWidth="1"/>
    <col min="4" max="6" width="9.125" customWidth="1"/>
    <col min="7" max="7" width="13.125" customWidth="1"/>
  </cols>
  <sheetData>
    <row r="1" spans="1:9" s="28" customFormat="1" ht="17.25" customHeight="1">
      <c r="A1" s="34" t="s">
        <v>174</v>
      </c>
      <c r="B1" s="34"/>
    </row>
    <row r="3" spans="1:9" ht="14.25" customHeight="1">
      <c r="A3" s="73"/>
      <c r="B3" s="73"/>
      <c r="C3" s="86"/>
      <c r="D3" s="86"/>
      <c r="E3" s="86"/>
      <c r="F3" s="86"/>
      <c r="G3" s="195" t="s">
        <v>172</v>
      </c>
    </row>
    <row r="4" spans="1:9" ht="14.25" customHeight="1">
      <c r="A4" s="74" t="s">
        <v>42</v>
      </c>
      <c r="B4" s="74" t="s">
        <v>43</v>
      </c>
      <c r="C4" s="87">
        <v>2011</v>
      </c>
      <c r="D4" s="87">
        <v>2012</v>
      </c>
      <c r="E4" s="87" t="s">
        <v>106</v>
      </c>
      <c r="F4" s="87" t="s">
        <v>133</v>
      </c>
      <c r="G4" s="196"/>
    </row>
    <row r="5" spans="1:9" ht="14.25" customHeight="1">
      <c r="A5" s="75"/>
      <c r="B5" s="75"/>
      <c r="C5" s="88"/>
      <c r="D5" s="88"/>
      <c r="E5" s="88"/>
      <c r="F5" s="88"/>
      <c r="G5" s="197"/>
    </row>
    <row r="6" spans="1:9" ht="12" customHeight="1">
      <c r="A6" s="20"/>
      <c r="B6" s="65"/>
    </row>
    <row r="7" spans="1:9">
      <c r="A7" s="67" t="s">
        <v>73</v>
      </c>
      <c r="B7" s="70"/>
    </row>
    <row r="8" spans="1:9">
      <c r="A8" s="67" t="s">
        <v>72</v>
      </c>
      <c r="B8" s="66" t="s">
        <v>27</v>
      </c>
      <c r="C8" s="68">
        <v>708</v>
      </c>
      <c r="D8" s="68">
        <v>707</v>
      </c>
      <c r="E8" s="68">
        <v>705</v>
      </c>
      <c r="F8" s="68">
        <v>669</v>
      </c>
      <c r="G8" s="123">
        <f>SUM(F8*100/E8)-100</f>
        <v>-5.1063829787234027</v>
      </c>
    </row>
    <row r="9" spans="1:9" ht="12" customHeight="1">
      <c r="A9" s="67"/>
      <c r="B9" s="70"/>
      <c r="G9" s="123"/>
    </row>
    <row r="10" spans="1:9" ht="13.2">
      <c r="A10" s="67" t="s">
        <v>44</v>
      </c>
      <c r="B10" s="140" t="s">
        <v>107</v>
      </c>
      <c r="C10" s="68">
        <v>89513</v>
      </c>
      <c r="D10" s="68">
        <v>84213</v>
      </c>
      <c r="E10" s="68">
        <v>80692</v>
      </c>
      <c r="F10" s="68">
        <v>81116</v>
      </c>
      <c r="G10" s="123">
        <f t="shared" ref="G10:G42" si="0">SUM(F10*100/E10)-100</f>
        <v>0.52545481584296283</v>
      </c>
    </row>
    <row r="11" spans="1:9" ht="12" customHeight="1">
      <c r="A11" s="67"/>
      <c r="B11" s="70"/>
      <c r="C11" s="68"/>
      <c r="D11" s="68"/>
      <c r="E11" s="68"/>
      <c r="F11" s="68"/>
      <c r="G11" s="123"/>
    </row>
    <row r="12" spans="1:9">
      <c r="A12" s="67" t="s">
        <v>57</v>
      </c>
      <c r="B12" s="70"/>
      <c r="C12" s="68"/>
      <c r="D12" s="68"/>
      <c r="E12" s="68"/>
      <c r="F12" s="68"/>
      <c r="G12" s="123"/>
    </row>
    <row r="13" spans="1:9" ht="13.2">
      <c r="A13" s="133" t="s">
        <v>117</v>
      </c>
      <c r="B13" s="140" t="s">
        <v>107</v>
      </c>
      <c r="C13" s="68">
        <v>85449</v>
      </c>
      <c r="D13" s="68">
        <v>80378</v>
      </c>
      <c r="E13" s="68">
        <v>75281</v>
      </c>
      <c r="F13" s="68">
        <v>73102</v>
      </c>
      <c r="G13" s="123">
        <f t="shared" si="0"/>
        <v>-2.8944886491943578</v>
      </c>
      <c r="I13" s="68"/>
    </row>
    <row r="14" spans="1:9">
      <c r="A14" s="67" t="s">
        <v>104</v>
      </c>
      <c r="B14" s="70"/>
      <c r="C14" s="68"/>
      <c r="D14" s="68"/>
      <c r="E14" s="68"/>
      <c r="F14" s="68"/>
      <c r="G14" s="123"/>
      <c r="I14" s="68"/>
    </row>
    <row r="15" spans="1:9" ht="13.2">
      <c r="A15" s="133" t="s">
        <v>116</v>
      </c>
      <c r="B15" s="140" t="s">
        <v>107</v>
      </c>
      <c r="C15" s="68">
        <v>31099</v>
      </c>
      <c r="D15" s="68">
        <v>28804</v>
      </c>
      <c r="E15" s="68">
        <v>22919</v>
      </c>
      <c r="F15" s="68">
        <v>24364</v>
      </c>
      <c r="G15" s="123">
        <f t="shared" si="0"/>
        <v>6.3048126008988135</v>
      </c>
    </row>
    <row r="16" spans="1:9">
      <c r="A16" s="67" t="s">
        <v>118</v>
      </c>
      <c r="B16" s="70"/>
      <c r="G16" s="123"/>
    </row>
    <row r="17" spans="1:7" ht="13.2">
      <c r="A17" s="67" t="s">
        <v>69</v>
      </c>
      <c r="B17" s="140" t="s">
        <v>107</v>
      </c>
      <c r="C17" s="68">
        <v>5047</v>
      </c>
      <c r="D17" s="68">
        <v>5025</v>
      </c>
      <c r="E17" s="68">
        <v>5198</v>
      </c>
      <c r="F17" s="68">
        <v>4948</v>
      </c>
      <c r="G17" s="123">
        <f t="shared" si="0"/>
        <v>-4.809542131589069</v>
      </c>
    </row>
    <row r="18" spans="1:7" ht="13.2">
      <c r="A18" s="133" t="s">
        <v>119</v>
      </c>
      <c r="B18" s="140" t="s">
        <v>107</v>
      </c>
      <c r="C18" s="146" t="s">
        <v>115</v>
      </c>
      <c r="D18" s="146" t="s">
        <v>115</v>
      </c>
      <c r="E18" s="68">
        <v>5182</v>
      </c>
      <c r="F18" s="68">
        <v>4938</v>
      </c>
      <c r="G18" s="123">
        <f t="shared" si="0"/>
        <v>-4.7086067155538416</v>
      </c>
    </row>
    <row r="19" spans="1:7" ht="13.2">
      <c r="A19" s="133" t="s">
        <v>120</v>
      </c>
      <c r="B19" s="140" t="s">
        <v>107</v>
      </c>
      <c r="C19" s="146" t="s">
        <v>115</v>
      </c>
      <c r="D19" s="146" t="s">
        <v>115</v>
      </c>
      <c r="E19" s="68">
        <v>16</v>
      </c>
      <c r="F19" s="68">
        <v>10</v>
      </c>
      <c r="G19" s="123">
        <f t="shared" si="0"/>
        <v>-37.5</v>
      </c>
    </row>
    <row r="20" spans="1:7">
      <c r="A20" s="67"/>
      <c r="B20" s="70"/>
      <c r="G20" s="123"/>
    </row>
    <row r="21" spans="1:7" ht="13.2">
      <c r="A21" s="133" t="s">
        <v>121</v>
      </c>
      <c r="B21" s="140" t="s">
        <v>107</v>
      </c>
      <c r="C21" s="153">
        <v>-983</v>
      </c>
      <c r="D21" s="153">
        <v>-1190</v>
      </c>
      <c r="E21" s="153">
        <v>213</v>
      </c>
      <c r="F21" s="153">
        <v>3066</v>
      </c>
      <c r="G21" s="181">
        <f t="shared" si="0"/>
        <v>1339.4366197183099</v>
      </c>
    </row>
    <row r="22" spans="1:7">
      <c r="A22" s="133"/>
      <c r="B22" s="140"/>
      <c r="C22" s="153"/>
      <c r="D22" s="153"/>
      <c r="E22" s="153"/>
      <c r="F22" s="153"/>
      <c r="G22" s="123"/>
    </row>
    <row r="23" spans="1:7" ht="13.2">
      <c r="A23" s="133" t="s">
        <v>122</v>
      </c>
      <c r="B23" s="140" t="s">
        <v>107</v>
      </c>
      <c r="C23" s="68">
        <v>85449</v>
      </c>
      <c r="D23" s="68">
        <v>80378</v>
      </c>
      <c r="E23" s="68">
        <v>75281</v>
      </c>
      <c r="F23" s="68">
        <v>73102</v>
      </c>
      <c r="G23" s="123">
        <f t="shared" si="0"/>
        <v>-2.8944886491943578</v>
      </c>
    </row>
    <row r="24" spans="1:7">
      <c r="A24" s="133" t="s">
        <v>57</v>
      </c>
      <c r="B24" s="140"/>
      <c r="C24" s="68"/>
      <c r="D24" s="68"/>
      <c r="E24" s="68"/>
      <c r="F24" s="68"/>
      <c r="G24" s="123"/>
    </row>
    <row r="25" spans="1:7">
      <c r="A25" s="67" t="s">
        <v>67</v>
      </c>
      <c r="B25" s="70"/>
      <c r="G25" s="123"/>
    </row>
    <row r="26" spans="1:7" ht="13.2">
      <c r="A26" s="133" t="s">
        <v>123</v>
      </c>
      <c r="B26" s="140" t="s">
        <v>107</v>
      </c>
      <c r="C26" s="68">
        <v>15679</v>
      </c>
      <c r="D26" s="68">
        <v>16019</v>
      </c>
      <c r="E26" s="68">
        <v>15797</v>
      </c>
      <c r="F26" s="68">
        <v>12776</v>
      </c>
      <c r="G26" s="123">
        <f t="shared" si="0"/>
        <v>-19.123884281825667</v>
      </c>
    </row>
    <row r="27" spans="1:7">
      <c r="A27" s="67"/>
      <c r="B27" s="70"/>
      <c r="C27" s="68"/>
      <c r="D27" s="68"/>
      <c r="E27" s="68"/>
      <c r="F27" s="68"/>
      <c r="G27" s="123"/>
    </row>
    <row r="28" spans="1:7" ht="13.2">
      <c r="A28" s="133" t="s">
        <v>124</v>
      </c>
      <c r="B28" s="140" t="s">
        <v>107</v>
      </c>
      <c r="C28" s="68">
        <v>52671</v>
      </c>
      <c r="D28" s="68">
        <v>46932</v>
      </c>
      <c r="E28" s="68">
        <v>39038</v>
      </c>
      <c r="F28" s="68">
        <v>36380</v>
      </c>
      <c r="G28" s="123">
        <f t="shared" si="0"/>
        <v>-6.8087504482811596</v>
      </c>
    </row>
    <row r="29" spans="1:7">
      <c r="A29" s="67"/>
      <c r="B29" s="70"/>
      <c r="C29" s="68"/>
      <c r="D29" s="68"/>
      <c r="E29" s="68"/>
      <c r="F29" s="68"/>
      <c r="G29" s="123"/>
    </row>
    <row r="30" spans="1:7" ht="13.2">
      <c r="A30" s="133" t="s">
        <v>156</v>
      </c>
      <c r="B30" s="140" t="s">
        <v>107</v>
      </c>
      <c r="C30" s="68">
        <v>2539</v>
      </c>
      <c r="D30" s="68">
        <v>2653</v>
      </c>
      <c r="E30" s="68">
        <v>3767</v>
      </c>
      <c r="F30" s="68">
        <v>4719</v>
      </c>
      <c r="G30" s="123">
        <f t="shared" si="0"/>
        <v>25.272099814175732</v>
      </c>
    </row>
    <row r="31" spans="1:7">
      <c r="A31" s="67"/>
      <c r="B31" s="70"/>
      <c r="C31" s="68"/>
      <c r="D31" s="68"/>
      <c r="E31" s="68"/>
      <c r="F31" s="68"/>
      <c r="G31" s="123"/>
    </row>
    <row r="32" spans="1:7" ht="13.2">
      <c r="A32" s="67" t="s">
        <v>45</v>
      </c>
      <c r="B32" s="140" t="s">
        <v>107</v>
      </c>
      <c r="C32" s="68">
        <v>14560</v>
      </c>
      <c r="D32" s="68">
        <v>14774</v>
      </c>
      <c r="E32" s="68">
        <v>16679</v>
      </c>
      <c r="F32" s="68">
        <v>19142</v>
      </c>
      <c r="G32" s="123">
        <f t="shared" si="0"/>
        <v>14.767072366448829</v>
      </c>
    </row>
    <row r="33" spans="1:7">
      <c r="A33" s="67" t="s">
        <v>104</v>
      </c>
      <c r="B33" s="66"/>
      <c r="C33" s="68"/>
      <c r="D33" s="68"/>
      <c r="E33" s="68"/>
      <c r="F33" s="68"/>
      <c r="G33" s="123"/>
    </row>
    <row r="34" spans="1:7" ht="13.2">
      <c r="A34" s="67" t="s">
        <v>125</v>
      </c>
      <c r="B34" s="140" t="s">
        <v>107</v>
      </c>
      <c r="C34" s="146" t="s">
        <v>115</v>
      </c>
      <c r="D34" s="146" t="s">
        <v>115</v>
      </c>
      <c r="E34" s="68">
        <v>12</v>
      </c>
      <c r="F34" s="68">
        <v>526</v>
      </c>
      <c r="G34" s="181">
        <f t="shared" si="0"/>
        <v>4283.333333333333</v>
      </c>
    </row>
    <row r="35" spans="1:7" ht="13.2">
      <c r="A35" s="67" t="s">
        <v>126</v>
      </c>
      <c r="B35" s="140" t="s">
        <v>107</v>
      </c>
      <c r="C35" s="146" t="s">
        <v>115</v>
      </c>
      <c r="D35" s="146" t="s">
        <v>115</v>
      </c>
      <c r="E35" s="68">
        <v>16667</v>
      </c>
      <c r="F35" s="68">
        <v>18616</v>
      </c>
      <c r="G35" s="123">
        <f t="shared" si="0"/>
        <v>11.693766124677509</v>
      </c>
    </row>
    <row r="36" spans="1:7">
      <c r="A36" s="67"/>
      <c r="B36" s="70"/>
      <c r="C36" s="68"/>
      <c r="D36" s="68"/>
      <c r="E36" s="68"/>
      <c r="F36" s="68"/>
      <c r="G36" s="123"/>
    </row>
    <row r="37" spans="1:7" ht="13.2">
      <c r="A37" s="133" t="s">
        <v>159</v>
      </c>
      <c r="B37" s="140" t="s">
        <v>107</v>
      </c>
      <c r="C37" s="146" t="s">
        <v>115</v>
      </c>
      <c r="D37" s="146" t="s">
        <v>115</v>
      </c>
      <c r="E37" s="71" t="s">
        <v>93</v>
      </c>
      <c r="F37" s="71">
        <v>85</v>
      </c>
      <c r="G37" s="132" t="s">
        <v>160</v>
      </c>
    </row>
    <row r="38" spans="1:7">
      <c r="A38" s="67"/>
      <c r="B38" s="70"/>
      <c r="C38" s="68"/>
      <c r="D38" s="68"/>
      <c r="E38" s="68"/>
      <c r="F38" s="68"/>
      <c r="G38" s="123"/>
    </row>
    <row r="39" spans="1:7">
      <c r="A39" s="67" t="s">
        <v>105</v>
      </c>
      <c r="B39" s="70"/>
      <c r="G39" s="123"/>
    </row>
    <row r="40" spans="1:7" ht="13.2">
      <c r="A40" s="67" t="s">
        <v>68</v>
      </c>
      <c r="B40" s="140" t="s">
        <v>107</v>
      </c>
      <c r="C40" s="68">
        <v>5107</v>
      </c>
      <c r="D40" s="68">
        <v>5222</v>
      </c>
      <c r="E40" s="68">
        <v>4513</v>
      </c>
      <c r="F40" s="68">
        <v>4536</v>
      </c>
      <c r="G40" s="123">
        <f t="shared" si="0"/>
        <v>0.50963882118324477</v>
      </c>
    </row>
    <row r="41" spans="1:7" ht="13.2">
      <c r="A41" s="133" t="s">
        <v>127</v>
      </c>
      <c r="B41" s="140" t="s">
        <v>107</v>
      </c>
      <c r="C41" s="146" t="s">
        <v>115</v>
      </c>
      <c r="D41" s="146" t="s">
        <v>115</v>
      </c>
      <c r="E41" s="68">
        <v>4495</v>
      </c>
      <c r="F41" s="68">
        <v>4514</v>
      </c>
      <c r="G41" s="123">
        <f t="shared" si="0"/>
        <v>0.42269187986651957</v>
      </c>
    </row>
    <row r="42" spans="1:7" ht="13.2">
      <c r="A42" s="133" t="s">
        <v>128</v>
      </c>
      <c r="B42" s="140" t="s">
        <v>107</v>
      </c>
      <c r="C42" s="146" t="s">
        <v>115</v>
      </c>
      <c r="D42" s="146" t="s">
        <v>115</v>
      </c>
      <c r="E42" s="68">
        <v>18</v>
      </c>
      <c r="F42" s="68">
        <v>22</v>
      </c>
      <c r="G42" s="123">
        <f t="shared" si="0"/>
        <v>22.222222222222229</v>
      </c>
    </row>
    <row r="43" spans="1:7">
      <c r="A43" s="133"/>
      <c r="B43" s="140"/>
      <c r="C43" s="146"/>
      <c r="D43" s="146"/>
      <c r="E43" s="68"/>
      <c r="F43" s="68"/>
      <c r="G43" s="124"/>
    </row>
    <row r="44" spans="1:7">
      <c r="B44" s="89"/>
      <c r="C44" s="72" t="s">
        <v>83</v>
      </c>
      <c r="D44" s="72"/>
      <c r="E44" s="72"/>
      <c r="F44" s="72"/>
      <c r="G44" s="69"/>
    </row>
    <row r="45" spans="1:7">
      <c r="A45" s="61" t="s">
        <v>20</v>
      </c>
    </row>
    <row r="46" spans="1:7">
      <c r="A46" s="61" t="s">
        <v>131</v>
      </c>
    </row>
    <row r="47" spans="1:7">
      <c r="A47" s="61" t="s">
        <v>132</v>
      </c>
    </row>
    <row r="48" spans="1:7" ht="11.25" customHeight="1">
      <c r="A48" s="61" t="s">
        <v>108</v>
      </c>
    </row>
    <row r="49" spans="1:11" ht="11.25" customHeight="1">
      <c r="A49" s="194" t="s">
        <v>137</v>
      </c>
      <c r="B49" s="194"/>
      <c r="C49" s="194"/>
      <c r="D49" s="194"/>
      <c r="E49" s="194"/>
      <c r="F49" s="194"/>
      <c r="G49" s="194"/>
    </row>
    <row r="50" spans="1:11" ht="11.25" customHeight="1">
      <c r="A50" s="194" t="s">
        <v>136</v>
      </c>
      <c r="B50" s="193"/>
      <c r="C50" s="193"/>
      <c r="D50" s="193"/>
      <c r="E50" s="193"/>
      <c r="F50" s="193"/>
      <c r="G50" s="193"/>
      <c r="H50" s="41"/>
      <c r="I50" s="41"/>
      <c r="J50" s="41"/>
      <c r="K50" s="41"/>
    </row>
    <row r="51" spans="1:11" ht="11.25" customHeight="1">
      <c r="A51" s="193" t="s">
        <v>62</v>
      </c>
      <c r="B51" s="193"/>
      <c r="C51" s="193"/>
      <c r="D51" s="193"/>
      <c r="E51" s="193"/>
      <c r="F51" s="193"/>
      <c r="G51" s="193"/>
    </row>
    <row r="52" spans="1:11" ht="11.25" customHeight="1">
      <c r="A52" s="128" t="s">
        <v>135</v>
      </c>
      <c r="B52" s="41"/>
      <c r="C52" s="41"/>
      <c r="D52" s="41"/>
      <c r="E52" s="41"/>
      <c r="F52" s="41"/>
      <c r="G52" s="41"/>
      <c r="H52" s="41"/>
      <c r="I52" s="41"/>
      <c r="J52" s="41"/>
    </row>
    <row r="53" spans="1:11" ht="11.25" customHeight="1">
      <c r="A53" s="128" t="s">
        <v>87</v>
      </c>
      <c r="B53" s="41"/>
      <c r="C53" s="41"/>
      <c r="D53" s="41"/>
      <c r="E53" s="41"/>
      <c r="F53" s="41"/>
      <c r="G53" s="41"/>
      <c r="H53" s="41"/>
      <c r="I53" s="41"/>
      <c r="J53" s="41"/>
    </row>
    <row r="54" spans="1:11" ht="11.25" customHeight="1">
      <c r="A54" s="194" t="s">
        <v>134</v>
      </c>
      <c r="B54" s="193"/>
      <c r="C54" s="193"/>
      <c r="D54" s="193"/>
      <c r="E54" s="193"/>
      <c r="F54" s="193"/>
      <c r="G54" s="193"/>
    </row>
    <row r="55" spans="1:11" ht="11.25" customHeight="1">
      <c r="A55" s="166" t="s">
        <v>157</v>
      </c>
      <c r="B55" s="165"/>
      <c r="C55" s="165"/>
      <c r="D55" s="165"/>
      <c r="E55" s="165"/>
      <c r="F55" s="165"/>
      <c r="G55" s="165"/>
    </row>
    <row r="56" spans="1:11" ht="11.25" customHeight="1">
      <c r="A56" s="144" t="s">
        <v>158</v>
      </c>
      <c r="B56" s="143"/>
      <c r="C56" s="143"/>
      <c r="D56" s="143"/>
      <c r="E56" s="143"/>
      <c r="F56" s="143"/>
      <c r="G56" s="143"/>
    </row>
  </sheetData>
  <mergeCells count="5">
    <mergeCell ref="A51:G51"/>
    <mergeCell ref="A50:G50"/>
    <mergeCell ref="G3:G5"/>
    <mergeCell ref="A54:G54"/>
    <mergeCell ref="A49:G49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5" orientation="portrait" useFirstPageNumber="1" r:id="rId1"/>
  <headerFooter alignWithMargins="0">
    <oddHeader>&amp;C&amp;P</oddHeader>
    <oddFooter>&amp;C&amp;6© Statistisches Landesamt des Freistaates Sachsen - Q I 9 -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showGridLines="0" zoomScaleNormal="100" workbookViewId="0">
      <selection activeCell="T35" sqref="T35"/>
    </sheetView>
  </sheetViews>
  <sheetFormatPr baseColWidth="10" defaultRowHeight="11.4"/>
  <cols>
    <col min="1" max="1" width="7.25" customWidth="1"/>
    <col min="2" max="2" width="30.875" customWidth="1"/>
    <col min="3" max="3" width="13" customWidth="1"/>
    <col min="4" max="4" width="9.25" customWidth="1"/>
    <col min="5" max="5" width="10.125" customWidth="1"/>
    <col min="6" max="7" width="11.125" customWidth="1"/>
    <col min="8" max="8" width="9.75" customWidth="1"/>
    <col min="9" max="9" width="8.25" customWidth="1"/>
    <col min="10" max="10" width="10.875" customWidth="1"/>
    <col min="11" max="11" width="8.375" customWidth="1"/>
    <col min="12" max="12" width="9.875" customWidth="1"/>
    <col min="13" max="13" width="7.875" customWidth="1"/>
    <col min="14" max="14" width="9.375" customWidth="1"/>
    <col min="15" max="15" width="8.75" customWidth="1"/>
    <col min="16" max="16" width="12.875" customWidth="1"/>
    <col min="17" max="17" width="8.25" customWidth="1"/>
  </cols>
  <sheetData>
    <row r="1" spans="1:19" ht="13.5" customHeight="1">
      <c r="A1" s="34" t="s">
        <v>138</v>
      </c>
    </row>
    <row r="2" spans="1:19" ht="13.2">
      <c r="A2" s="34" t="s">
        <v>28</v>
      </c>
    </row>
    <row r="4" spans="1:19" ht="16.5" customHeight="1">
      <c r="A4" s="198" t="s">
        <v>76</v>
      </c>
      <c r="B4" s="223" t="s">
        <v>74</v>
      </c>
      <c r="C4" s="227" t="s">
        <v>78</v>
      </c>
      <c r="D4" s="232" t="s">
        <v>13</v>
      </c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4"/>
      <c r="P4" s="221" t="s">
        <v>110</v>
      </c>
      <c r="Q4" s="198" t="s">
        <v>76</v>
      </c>
    </row>
    <row r="5" spans="1:19" ht="16.5" customHeight="1">
      <c r="A5" s="199"/>
      <c r="B5" s="224"/>
      <c r="C5" s="228"/>
      <c r="D5" s="215" t="s">
        <v>41</v>
      </c>
      <c r="E5" s="210"/>
      <c r="F5" s="218" t="s">
        <v>129</v>
      </c>
      <c r="G5" s="219"/>
      <c r="H5" s="219"/>
      <c r="I5" s="219"/>
      <c r="J5" s="219"/>
      <c r="K5" s="220"/>
      <c r="L5" s="202" t="s">
        <v>15</v>
      </c>
      <c r="M5" s="203"/>
      <c r="N5" s="202" t="s">
        <v>51</v>
      </c>
      <c r="O5" s="203"/>
      <c r="P5" s="222"/>
      <c r="Q5" s="199"/>
    </row>
    <row r="6" spans="1:19" ht="18.75" customHeight="1">
      <c r="A6" s="199"/>
      <c r="B6" s="224"/>
      <c r="C6" s="228"/>
      <c r="D6" s="216"/>
      <c r="E6" s="212"/>
      <c r="F6" s="336" t="s">
        <v>109</v>
      </c>
      <c r="G6" s="203"/>
      <c r="H6" s="209" t="s">
        <v>16</v>
      </c>
      <c r="I6" s="210"/>
      <c r="J6" s="215" t="s">
        <v>17</v>
      </c>
      <c r="K6" s="210"/>
      <c r="L6" s="204"/>
      <c r="M6" s="205"/>
      <c r="N6" s="204"/>
      <c r="O6" s="205"/>
      <c r="P6" s="222"/>
      <c r="Q6" s="199"/>
    </row>
    <row r="7" spans="1:19">
      <c r="A7" s="200"/>
      <c r="B7" s="225"/>
      <c r="C7" s="228"/>
      <c r="D7" s="216"/>
      <c r="E7" s="212"/>
      <c r="F7" s="204"/>
      <c r="G7" s="205"/>
      <c r="H7" s="211"/>
      <c r="I7" s="212"/>
      <c r="J7" s="216"/>
      <c r="K7" s="212"/>
      <c r="L7" s="204"/>
      <c r="M7" s="205"/>
      <c r="N7" s="204"/>
      <c r="O7" s="205"/>
      <c r="P7" s="222"/>
      <c r="Q7" s="200"/>
    </row>
    <row r="8" spans="1:19" ht="3.75" customHeight="1">
      <c r="A8" s="200"/>
      <c r="B8" s="225"/>
      <c r="C8" s="228"/>
      <c r="D8" s="216"/>
      <c r="E8" s="212"/>
      <c r="F8" s="204"/>
      <c r="G8" s="205"/>
      <c r="H8" s="211"/>
      <c r="I8" s="212"/>
      <c r="J8" s="216"/>
      <c r="K8" s="212"/>
      <c r="L8" s="204"/>
      <c r="M8" s="205"/>
      <c r="N8" s="204"/>
      <c r="O8" s="205"/>
      <c r="P8" s="222"/>
      <c r="Q8" s="200"/>
    </row>
    <row r="9" spans="1:19">
      <c r="A9" s="200"/>
      <c r="B9" s="225"/>
      <c r="C9" s="229"/>
      <c r="D9" s="217"/>
      <c r="E9" s="214"/>
      <c r="F9" s="206"/>
      <c r="G9" s="207"/>
      <c r="H9" s="213"/>
      <c r="I9" s="214"/>
      <c r="J9" s="217"/>
      <c r="K9" s="214"/>
      <c r="L9" s="206"/>
      <c r="M9" s="207"/>
      <c r="N9" s="206"/>
      <c r="O9" s="207"/>
      <c r="P9" s="222"/>
      <c r="Q9" s="200"/>
    </row>
    <row r="10" spans="1:19" ht="18.75" customHeight="1">
      <c r="A10" s="201"/>
      <c r="B10" s="226"/>
      <c r="C10" s="230" t="s">
        <v>52</v>
      </c>
      <c r="D10" s="231"/>
      <c r="E10" s="2" t="s">
        <v>18</v>
      </c>
      <c r="F10" s="2" t="s">
        <v>52</v>
      </c>
      <c r="G10" s="2" t="s">
        <v>18</v>
      </c>
      <c r="H10" s="145" t="s">
        <v>52</v>
      </c>
      <c r="I10" s="3" t="s">
        <v>18</v>
      </c>
      <c r="J10" s="2" t="s">
        <v>52</v>
      </c>
      <c r="K10" s="4" t="s">
        <v>18</v>
      </c>
      <c r="L10" s="2" t="s">
        <v>52</v>
      </c>
      <c r="M10" s="5" t="s">
        <v>18</v>
      </c>
      <c r="N10" s="2" t="s">
        <v>52</v>
      </c>
      <c r="O10" s="2" t="s">
        <v>18</v>
      </c>
      <c r="P10" s="2" t="s">
        <v>52</v>
      </c>
      <c r="Q10" s="201"/>
    </row>
    <row r="11" spans="1:19" ht="6" customHeight="1">
      <c r="B11" s="20"/>
      <c r="O11" s="80"/>
      <c r="P11" s="20"/>
    </row>
    <row r="12" spans="1:19">
      <c r="A12" s="116">
        <v>11</v>
      </c>
      <c r="B12" s="22" t="s">
        <v>0</v>
      </c>
      <c r="C12" s="6">
        <f t="shared" ref="C12:C31" si="0">SUM(D12,L12,N12)</f>
        <v>4877</v>
      </c>
      <c r="D12" s="15">
        <v>4221</v>
      </c>
      <c r="E12" s="7">
        <f>SUM(D12*100/C12)</f>
        <v>86.54910805823252</v>
      </c>
      <c r="F12" s="15">
        <v>1386</v>
      </c>
      <c r="G12" s="7">
        <f>SUM(F12*100/D12)</f>
        <v>32.835820895522389</v>
      </c>
      <c r="H12" s="17" t="s">
        <v>19</v>
      </c>
      <c r="I12" s="17" t="s">
        <v>19</v>
      </c>
      <c r="J12" s="15">
        <v>4221</v>
      </c>
      <c r="K12" s="8">
        <f>SUM(J12*100/D12)</f>
        <v>100</v>
      </c>
      <c r="L12" s="58" t="s">
        <v>19</v>
      </c>
      <c r="M12" s="8" t="s">
        <v>19</v>
      </c>
      <c r="N12" s="9">
        <v>656</v>
      </c>
      <c r="O12" s="8">
        <f>SUM(N12*100/C12)</f>
        <v>13.45089194176748</v>
      </c>
      <c r="P12" s="147" t="s">
        <v>19</v>
      </c>
      <c r="Q12" s="116">
        <v>11</v>
      </c>
      <c r="R12" s="55"/>
      <c r="S12" s="55"/>
    </row>
    <row r="13" spans="1:19" ht="6" customHeight="1">
      <c r="A13" s="117"/>
      <c r="B13" s="46"/>
      <c r="C13" s="6">
        <f t="shared" si="0"/>
        <v>0</v>
      </c>
      <c r="D13" s="18"/>
      <c r="E13" s="7"/>
      <c r="F13" s="15" t="s">
        <v>83</v>
      </c>
      <c r="G13" s="7"/>
      <c r="H13" s="15"/>
      <c r="I13" s="15"/>
      <c r="J13" s="15"/>
      <c r="K13" s="8"/>
      <c r="L13" s="15"/>
      <c r="M13" s="8"/>
      <c r="N13" s="15"/>
      <c r="O13" s="8"/>
      <c r="P13" s="148"/>
      <c r="Q13" s="117"/>
      <c r="R13" s="55"/>
      <c r="S13" s="55"/>
    </row>
    <row r="14" spans="1:19">
      <c r="A14" s="116">
        <v>21</v>
      </c>
      <c r="B14" s="22" t="s">
        <v>1</v>
      </c>
      <c r="C14" s="6">
        <f t="shared" si="0"/>
        <v>5317</v>
      </c>
      <c r="D14" s="15">
        <v>4995</v>
      </c>
      <c r="E14" s="7">
        <f>SUM(D14*100/C14)</f>
        <v>93.943953357156289</v>
      </c>
      <c r="F14" s="16" t="s">
        <v>19</v>
      </c>
      <c r="G14" s="16" t="s">
        <v>61</v>
      </c>
      <c r="H14" s="15">
        <v>1729</v>
      </c>
      <c r="I14" s="8">
        <f>SUM(H14*100/D14)</f>
        <v>34.614614614614617</v>
      </c>
      <c r="J14" s="15">
        <v>3266</v>
      </c>
      <c r="K14" s="8">
        <f>SUM(J14*100/D14)</f>
        <v>65.385385385385391</v>
      </c>
      <c r="L14" s="15">
        <v>299</v>
      </c>
      <c r="M14" s="8">
        <f>SUM(L14*100/C14)</f>
        <v>5.6234718826405867</v>
      </c>
      <c r="N14" s="9">
        <v>23</v>
      </c>
      <c r="O14" s="8">
        <f>SUM(N14*100/C14)</f>
        <v>0.43257476020312208</v>
      </c>
      <c r="P14" s="148">
        <v>269</v>
      </c>
      <c r="Q14" s="116">
        <v>21</v>
      </c>
      <c r="R14" s="55"/>
      <c r="S14" s="55"/>
    </row>
    <row r="15" spans="1:19">
      <c r="A15" s="116">
        <v>22</v>
      </c>
      <c r="B15" s="22" t="s">
        <v>2</v>
      </c>
      <c r="C15" s="6">
        <f t="shared" si="0"/>
        <v>8516</v>
      </c>
      <c r="D15" s="15">
        <v>7834</v>
      </c>
      <c r="E15" s="7">
        <f>SUM(D15*100/C15)</f>
        <v>91.991545326444339</v>
      </c>
      <c r="F15" s="15">
        <v>125</v>
      </c>
      <c r="G15" s="7">
        <f t="shared" ref="G15:G31" si="1">SUM(F15*100/D15)</f>
        <v>1.595608884350268</v>
      </c>
      <c r="H15" s="15">
        <v>6038</v>
      </c>
      <c r="I15" s="8">
        <f>SUM(H15*100/D15)</f>
        <v>77.074291549655342</v>
      </c>
      <c r="J15" s="15">
        <v>1796</v>
      </c>
      <c r="K15" s="8">
        <f>SUM(J15*100/D15)</f>
        <v>22.925708450344651</v>
      </c>
      <c r="L15" s="15">
        <v>549</v>
      </c>
      <c r="M15" s="8">
        <f>SUM(L15*100/C15)</f>
        <v>6.4466885861906995</v>
      </c>
      <c r="N15" s="9">
        <v>133</v>
      </c>
      <c r="O15" s="8">
        <f>SUM(N15*100/C15)</f>
        <v>1.5617660873649601</v>
      </c>
      <c r="P15" s="148">
        <v>671</v>
      </c>
      <c r="Q15" s="116">
        <v>22</v>
      </c>
      <c r="R15" s="55"/>
      <c r="S15" s="55"/>
    </row>
    <row r="16" spans="1:19">
      <c r="A16" s="116">
        <v>23</v>
      </c>
      <c r="B16" s="22" t="s">
        <v>3</v>
      </c>
      <c r="C16" s="6">
        <f t="shared" si="0"/>
        <v>4940</v>
      </c>
      <c r="D16" s="15">
        <v>4530</v>
      </c>
      <c r="E16" s="7">
        <f>SUM(D16*100/C16)</f>
        <v>91.700404858299592</v>
      </c>
      <c r="F16" s="15">
        <v>632</v>
      </c>
      <c r="G16" s="7">
        <f t="shared" si="1"/>
        <v>13.951434878587197</v>
      </c>
      <c r="H16" s="15">
        <v>422</v>
      </c>
      <c r="I16" s="8">
        <f t="shared" ref="I16:I17" si="2">SUM(H16*100/D16)</f>
        <v>9.3156732891832235</v>
      </c>
      <c r="J16" s="15">
        <v>4108</v>
      </c>
      <c r="K16" s="8">
        <f>SUM(J16*100/D16)</f>
        <v>90.684326710816777</v>
      </c>
      <c r="L16" s="15">
        <v>410</v>
      </c>
      <c r="M16" s="8">
        <f>SUM(L16*100/C16)</f>
        <v>8.2995951417004044</v>
      </c>
      <c r="N16" s="16" t="s">
        <v>19</v>
      </c>
      <c r="O16" s="17" t="s">
        <v>19</v>
      </c>
      <c r="P16" s="148">
        <v>328</v>
      </c>
      <c r="Q16" s="116">
        <v>23</v>
      </c>
      <c r="R16" s="55"/>
      <c r="S16" s="55"/>
    </row>
    <row r="17" spans="1:19">
      <c r="A17" s="116">
        <v>24</v>
      </c>
      <c r="B17" s="22" t="s">
        <v>4</v>
      </c>
      <c r="C17" s="6">
        <f t="shared" si="0"/>
        <v>7399</v>
      </c>
      <c r="D17" s="15">
        <v>6509</v>
      </c>
      <c r="E17" s="7">
        <f>SUM(D17*100/C17)</f>
        <v>87.971347479389109</v>
      </c>
      <c r="F17" s="127">
        <v>234</v>
      </c>
      <c r="G17" s="7">
        <f t="shared" si="1"/>
        <v>3.595022276847442</v>
      </c>
      <c r="H17" s="58">
        <v>2494</v>
      </c>
      <c r="I17" s="8">
        <f t="shared" si="2"/>
        <v>38.316177600245815</v>
      </c>
      <c r="J17" s="15">
        <v>4015</v>
      </c>
      <c r="K17" s="8">
        <f>SUM(J17*100/D17)</f>
        <v>61.683822399754185</v>
      </c>
      <c r="L17" s="15">
        <v>876</v>
      </c>
      <c r="M17" s="8">
        <f>SUM(L17*100/C17)</f>
        <v>11.839437761859712</v>
      </c>
      <c r="N17" s="9">
        <v>14</v>
      </c>
      <c r="O17" s="8">
        <f>SUM(N17*100/C17)</f>
        <v>0.1892147587511826</v>
      </c>
      <c r="P17" s="148">
        <v>912</v>
      </c>
      <c r="Q17" s="116">
        <v>24</v>
      </c>
      <c r="R17" s="55"/>
      <c r="S17" s="55"/>
    </row>
    <row r="18" spans="1:19">
      <c r="A18" s="23"/>
      <c r="B18" s="22"/>
      <c r="C18" s="6">
        <f t="shared" si="0"/>
        <v>0</v>
      </c>
      <c r="D18" s="15"/>
      <c r="E18" s="7"/>
      <c r="F18" s="15"/>
      <c r="G18" s="7"/>
      <c r="H18" s="15"/>
      <c r="I18" s="8"/>
      <c r="J18" s="15"/>
      <c r="K18" s="8"/>
      <c r="L18" s="15"/>
      <c r="M18" s="8"/>
      <c r="N18" s="15"/>
      <c r="O18" s="8"/>
      <c r="P18" s="148"/>
      <c r="Q18" s="23"/>
      <c r="R18" s="55"/>
      <c r="S18" s="55"/>
    </row>
    <row r="19" spans="1:19">
      <c r="A19" s="116">
        <v>12</v>
      </c>
      <c r="B19" s="22" t="s">
        <v>5</v>
      </c>
      <c r="C19" s="6">
        <f t="shared" si="0"/>
        <v>12784</v>
      </c>
      <c r="D19" s="15">
        <v>12812</v>
      </c>
      <c r="E19" s="7">
        <f>SUM(D19*100/C19)</f>
        <v>100.21902377972465</v>
      </c>
      <c r="F19" s="15">
        <v>10460</v>
      </c>
      <c r="G19" s="7">
        <f t="shared" si="1"/>
        <v>81.642210427724009</v>
      </c>
      <c r="H19" s="16">
        <v>1870</v>
      </c>
      <c r="I19" s="8">
        <f>SUM(H19*100/D19)</f>
        <v>14.595691539182017</v>
      </c>
      <c r="J19" s="15">
        <v>10942</v>
      </c>
      <c r="K19" s="8">
        <f>SUM(J19*100/D19)</f>
        <v>85.404308460817987</v>
      </c>
      <c r="L19" s="16">
        <v>9</v>
      </c>
      <c r="M19" s="8">
        <f>SUM(L19*100/C19)</f>
        <v>7.0400500625782222E-2</v>
      </c>
      <c r="N19" s="9">
        <v>-37</v>
      </c>
      <c r="O19" s="8">
        <f>SUM(N19*100/C19)</f>
        <v>-0.28942428035043805</v>
      </c>
      <c r="P19" s="134">
        <v>323</v>
      </c>
      <c r="Q19" s="116">
        <v>12</v>
      </c>
      <c r="R19" s="55"/>
      <c r="S19" s="55"/>
    </row>
    <row r="20" spans="1:19" ht="6" customHeight="1">
      <c r="A20" s="118"/>
      <c r="B20" s="22"/>
      <c r="C20" s="6">
        <f t="shared" si="0"/>
        <v>0</v>
      </c>
      <c r="D20" s="15"/>
      <c r="E20" s="7"/>
      <c r="F20" s="15"/>
      <c r="G20" s="7"/>
      <c r="H20" s="16"/>
      <c r="I20" s="8"/>
      <c r="J20" s="15"/>
      <c r="K20" s="8"/>
      <c r="L20" s="15"/>
      <c r="M20" s="8"/>
      <c r="N20" s="15"/>
      <c r="O20" s="8"/>
      <c r="P20" s="148"/>
      <c r="Q20" s="118"/>
      <c r="R20" s="55"/>
      <c r="S20" s="55"/>
    </row>
    <row r="21" spans="1:19">
      <c r="A21" s="116">
        <v>25</v>
      </c>
      <c r="B21" s="22" t="s">
        <v>6</v>
      </c>
      <c r="C21" s="6">
        <f t="shared" si="0"/>
        <v>7858</v>
      </c>
      <c r="D21" s="15">
        <v>7291</v>
      </c>
      <c r="E21" s="7">
        <f>SUM(D21*100/C21)</f>
        <v>92.784423517434462</v>
      </c>
      <c r="F21" s="15">
        <v>1118</v>
      </c>
      <c r="G21" s="7">
        <f t="shared" si="1"/>
        <v>15.33397339185297</v>
      </c>
      <c r="H21" s="16">
        <v>1012</v>
      </c>
      <c r="I21" s="8">
        <f>SUM(H21*100/D21)</f>
        <v>13.8801261829653</v>
      </c>
      <c r="J21" s="15">
        <v>6279</v>
      </c>
      <c r="K21" s="8">
        <f>SUM(J21*100/D21)</f>
        <v>86.119873817034701</v>
      </c>
      <c r="L21" s="15">
        <v>566</v>
      </c>
      <c r="M21" s="8">
        <f>SUM(L21*100/C21)</f>
        <v>7.2028505981165694</v>
      </c>
      <c r="N21" s="9">
        <v>1</v>
      </c>
      <c r="O21" s="8">
        <f>SUM(N21*100/C21)</f>
        <v>1.2725884448969204E-2</v>
      </c>
      <c r="P21" s="148">
        <v>415</v>
      </c>
      <c r="Q21" s="116">
        <v>25</v>
      </c>
      <c r="R21" s="55"/>
      <c r="S21" s="55"/>
    </row>
    <row r="22" spans="1:19">
      <c r="A22" s="116">
        <v>26</v>
      </c>
      <c r="B22" s="22" t="s">
        <v>7</v>
      </c>
      <c r="C22" s="6">
        <f t="shared" si="0"/>
        <v>4761</v>
      </c>
      <c r="D22" s="15">
        <v>4585</v>
      </c>
      <c r="E22" s="7">
        <f>SUM(D22*100/C22)</f>
        <v>96.303297626549039</v>
      </c>
      <c r="F22" s="15">
        <v>1369</v>
      </c>
      <c r="G22" s="7">
        <f t="shared" si="1"/>
        <v>29.858233369683752</v>
      </c>
      <c r="H22" s="15">
        <v>2500</v>
      </c>
      <c r="I22" s="8">
        <f>SUM(H22*100/D22)</f>
        <v>54.525627044711015</v>
      </c>
      <c r="J22" s="15">
        <v>2085</v>
      </c>
      <c r="K22" s="8">
        <f>SUM(J22*100/D22)</f>
        <v>45.474372955288985</v>
      </c>
      <c r="L22" s="15">
        <v>86</v>
      </c>
      <c r="M22" s="8">
        <f>SUM(L22*100/C22)</f>
        <v>1.8063432052089896</v>
      </c>
      <c r="N22" s="9">
        <v>90</v>
      </c>
      <c r="O22" s="8">
        <f>SUM(N22*100/C22)</f>
        <v>1.890359168241966</v>
      </c>
      <c r="P22" s="148">
        <v>82</v>
      </c>
      <c r="Q22" s="116">
        <v>26</v>
      </c>
      <c r="R22" s="55"/>
      <c r="S22" s="55"/>
    </row>
    <row r="23" spans="1:19">
      <c r="A23" s="116">
        <v>27</v>
      </c>
      <c r="B23" s="22" t="s">
        <v>8</v>
      </c>
      <c r="C23" s="6">
        <f t="shared" si="0"/>
        <v>4021</v>
      </c>
      <c r="D23" s="15">
        <v>3555</v>
      </c>
      <c r="E23" s="7">
        <f>SUM(D23*100/C23)</f>
        <v>88.410843073862225</v>
      </c>
      <c r="F23" s="15">
        <v>1417</v>
      </c>
      <c r="G23" s="7">
        <f t="shared" si="1"/>
        <v>39.859353023909989</v>
      </c>
      <c r="H23" s="17" t="s">
        <v>19</v>
      </c>
      <c r="I23" s="17" t="s">
        <v>19</v>
      </c>
      <c r="J23" s="15">
        <v>3555</v>
      </c>
      <c r="K23" s="8">
        <f>SUM(J23*100/D23)</f>
        <v>100</v>
      </c>
      <c r="L23" s="15">
        <v>457</v>
      </c>
      <c r="M23" s="8">
        <f>SUM(L23*100/C23)</f>
        <v>11.365332006963442</v>
      </c>
      <c r="N23" s="9">
        <v>9</v>
      </c>
      <c r="O23" s="8">
        <f>SUM(N23*100/C23)</f>
        <v>0.22382491917433475</v>
      </c>
      <c r="P23" s="148">
        <v>134</v>
      </c>
      <c r="Q23" s="116">
        <v>27</v>
      </c>
      <c r="R23" s="55"/>
      <c r="S23" s="55"/>
    </row>
    <row r="24" spans="1:19">
      <c r="A24" s="116">
        <v>28</v>
      </c>
      <c r="B24" s="22" t="s">
        <v>9</v>
      </c>
      <c r="C24" s="6">
        <f t="shared" si="0"/>
        <v>2417</v>
      </c>
      <c r="D24" s="15">
        <v>1932</v>
      </c>
      <c r="E24" s="7">
        <f>SUM(D24*100/C24)</f>
        <v>79.933802234174593</v>
      </c>
      <c r="F24" s="15">
        <v>675</v>
      </c>
      <c r="G24" s="7">
        <f t="shared" si="1"/>
        <v>34.937888198757761</v>
      </c>
      <c r="H24" s="15">
        <v>96</v>
      </c>
      <c r="I24" s="8">
        <f t="shared" ref="I24" si="3">SUM(H24*100/D24)</f>
        <v>4.9689440993788816</v>
      </c>
      <c r="J24" s="15">
        <v>1836</v>
      </c>
      <c r="K24" s="8">
        <f>SUM(J24*100/D24)</f>
        <v>95.031055900621112</v>
      </c>
      <c r="L24" s="15">
        <v>399</v>
      </c>
      <c r="M24" s="8">
        <f>SUM(L24*100/C24)</f>
        <v>16.508067852709971</v>
      </c>
      <c r="N24" s="9">
        <v>86</v>
      </c>
      <c r="O24" s="8">
        <f>SUM(N24*100/C24)</f>
        <v>3.5581299131154323</v>
      </c>
      <c r="P24" s="148">
        <v>379</v>
      </c>
      <c r="Q24" s="116">
        <v>28</v>
      </c>
      <c r="R24" s="55"/>
      <c r="S24" s="55"/>
    </row>
    <row r="25" spans="1:19">
      <c r="A25" s="117"/>
      <c r="B25" s="22"/>
      <c r="C25" s="6">
        <f t="shared" si="0"/>
        <v>0</v>
      </c>
      <c r="D25" s="15"/>
      <c r="E25" s="7"/>
      <c r="F25" s="15"/>
      <c r="G25" s="7"/>
      <c r="H25" s="15"/>
      <c r="I25" s="8"/>
      <c r="J25" s="15"/>
      <c r="K25" s="8"/>
      <c r="L25" s="15"/>
      <c r="M25" s="8"/>
      <c r="N25" s="15"/>
      <c r="O25" s="8"/>
      <c r="P25" s="148"/>
      <c r="Q25" s="117"/>
      <c r="R25" s="55"/>
      <c r="S25" s="55"/>
    </row>
    <row r="26" spans="1:19">
      <c r="A26" s="116">
        <v>13</v>
      </c>
      <c r="B26" s="22" t="s">
        <v>10</v>
      </c>
      <c r="C26" s="6">
        <f t="shared" si="0"/>
        <v>8738</v>
      </c>
      <c r="D26" s="15">
        <v>7274</v>
      </c>
      <c r="E26" s="7">
        <f>SUM(D26*100/C26)</f>
        <v>83.245593957427332</v>
      </c>
      <c r="F26" s="15">
        <v>3704</v>
      </c>
      <c r="G26" s="7">
        <f t="shared" si="1"/>
        <v>50.921088809458347</v>
      </c>
      <c r="H26" s="16">
        <v>1331</v>
      </c>
      <c r="I26" s="8">
        <f>SUM(H26*100/D26)</f>
        <v>18.298047841627714</v>
      </c>
      <c r="J26" s="15">
        <v>5943</v>
      </c>
      <c r="K26" s="8">
        <f>SUM(J26*100/D26)</f>
        <v>81.701952158372279</v>
      </c>
      <c r="L26" s="15">
        <v>12</v>
      </c>
      <c r="M26" s="8">
        <f>SUM(L26*100/C26)</f>
        <v>0.13733119707026781</v>
      </c>
      <c r="N26" s="9">
        <v>1452</v>
      </c>
      <c r="O26" s="8">
        <f>SUM(N26*100/C26)</f>
        <v>16.617074845502405</v>
      </c>
      <c r="P26" s="148">
        <v>487</v>
      </c>
      <c r="Q26" s="116">
        <v>13</v>
      </c>
      <c r="R26" s="55"/>
      <c r="S26" s="55"/>
    </row>
    <row r="27" spans="1:19" ht="6" customHeight="1">
      <c r="A27" s="117"/>
      <c r="B27" s="22"/>
      <c r="C27" s="6">
        <f t="shared" si="0"/>
        <v>0</v>
      </c>
      <c r="D27" s="15"/>
      <c r="E27" s="7"/>
      <c r="F27" s="15"/>
      <c r="G27" s="7"/>
      <c r="H27" s="15"/>
      <c r="I27" s="8"/>
      <c r="J27" s="15"/>
      <c r="K27" s="8"/>
      <c r="L27" s="15"/>
      <c r="M27" s="8"/>
      <c r="N27" s="15"/>
      <c r="O27" s="8"/>
      <c r="P27" s="149"/>
      <c r="Q27" s="117"/>
      <c r="R27" s="55"/>
      <c r="S27" s="55"/>
    </row>
    <row r="28" spans="1:19">
      <c r="A28" s="116">
        <v>29</v>
      </c>
      <c r="B28" s="22" t="s">
        <v>11</v>
      </c>
      <c r="C28" s="6">
        <f t="shared" si="0"/>
        <v>5698</v>
      </c>
      <c r="D28" s="15">
        <v>4396</v>
      </c>
      <c r="E28" s="7">
        <f>SUM(D28*100/C28)</f>
        <v>77.149877149877156</v>
      </c>
      <c r="F28" s="15">
        <v>2157</v>
      </c>
      <c r="G28" s="7">
        <f t="shared" si="1"/>
        <v>49.067333939945406</v>
      </c>
      <c r="H28" s="15">
        <v>1412</v>
      </c>
      <c r="I28" s="8">
        <f>SUM(H28*100/D28)</f>
        <v>32.120109190172883</v>
      </c>
      <c r="J28" s="15">
        <v>2899</v>
      </c>
      <c r="K28" s="8">
        <f>SUM(J28*100/D28)</f>
        <v>65.946314831665148</v>
      </c>
      <c r="L28" s="15">
        <v>806</v>
      </c>
      <c r="M28" s="8">
        <f>SUM(L28*100/C28)</f>
        <v>14.145314145314146</v>
      </c>
      <c r="N28" s="9">
        <v>496</v>
      </c>
      <c r="O28" s="8">
        <f>SUM(N28*100/C28)</f>
        <v>8.7048087048087055</v>
      </c>
      <c r="P28" s="148">
        <v>332</v>
      </c>
      <c r="Q28" s="116">
        <v>29</v>
      </c>
      <c r="R28" s="55"/>
      <c r="S28" s="55"/>
    </row>
    <row r="29" spans="1:19">
      <c r="A29" s="116">
        <v>30</v>
      </c>
      <c r="B29" s="22" t="s">
        <v>12</v>
      </c>
      <c r="C29" s="6">
        <f t="shared" si="0"/>
        <v>3790</v>
      </c>
      <c r="D29" s="15">
        <v>3168</v>
      </c>
      <c r="E29" s="7">
        <f>SUM(D29*100/C29)</f>
        <v>83.588390501319267</v>
      </c>
      <c r="F29" s="15">
        <v>1087</v>
      </c>
      <c r="G29" s="7">
        <f t="shared" si="1"/>
        <v>34.311868686868685</v>
      </c>
      <c r="H29" s="15">
        <v>238</v>
      </c>
      <c r="I29" s="8">
        <f>SUM(H29*100/D29)</f>
        <v>7.512626262626263</v>
      </c>
      <c r="J29" s="15">
        <v>2930</v>
      </c>
      <c r="K29" s="8">
        <f>SUM(J29*100/D29)</f>
        <v>92.487373737373744</v>
      </c>
      <c r="L29" s="15">
        <v>479</v>
      </c>
      <c r="M29" s="8">
        <f>SUM(L29*100/C29)</f>
        <v>12.638522427440634</v>
      </c>
      <c r="N29" s="15">
        <v>143</v>
      </c>
      <c r="O29" s="8">
        <f>SUM(N29*100/C29)</f>
        <v>3.7730870712401057</v>
      </c>
      <c r="P29" s="148">
        <v>204</v>
      </c>
      <c r="Q29" s="116">
        <v>30</v>
      </c>
      <c r="R29" s="55"/>
      <c r="S29" s="55"/>
    </row>
    <row r="30" spans="1:19">
      <c r="A30" s="119"/>
      <c r="B30" s="26"/>
      <c r="C30" s="6">
        <f t="shared" si="0"/>
        <v>0</v>
      </c>
      <c r="D30" s="15"/>
      <c r="E30" s="7"/>
      <c r="F30" s="15"/>
      <c r="G30" s="7"/>
      <c r="H30" s="15"/>
      <c r="I30" s="8"/>
      <c r="J30" s="15"/>
      <c r="K30" s="8"/>
      <c r="L30" s="15"/>
      <c r="M30" s="8"/>
      <c r="N30" s="15"/>
      <c r="O30" s="8"/>
      <c r="P30" s="150"/>
      <c r="Q30" s="119"/>
      <c r="R30" s="55"/>
    </row>
    <row r="31" spans="1:19" ht="12">
      <c r="A31" s="121"/>
      <c r="B31" s="24" t="s">
        <v>37</v>
      </c>
      <c r="C31" s="10">
        <f t="shared" si="0"/>
        <v>81116</v>
      </c>
      <c r="D31" s="19">
        <f>SUM(D12:D29)</f>
        <v>73102</v>
      </c>
      <c r="E31" s="11">
        <f>SUM(D31*100/C31)</f>
        <v>90.120321514867598</v>
      </c>
      <c r="F31" s="19">
        <f>SUM(F12:F29)</f>
        <v>24364</v>
      </c>
      <c r="G31" s="11">
        <f t="shared" si="1"/>
        <v>33.328773494569234</v>
      </c>
      <c r="H31" s="19">
        <f>SUM(H12:H29)</f>
        <v>19142</v>
      </c>
      <c r="I31" s="12">
        <f>SUM(H31*100/D31)</f>
        <v>26.185330086728133</v>
      </c>
      <c r="J31" s="19">
        <f>SUM(J12:J29)</f>
        <v>53875</v>
      </c>
      <c r="K31" s="12">
        <f>SUM(J31*100/D31)</f>
        <v>73.698394024787277</v>
      </c>
      <c r="L31" s="19">
        <f>SUM(L12:L29)</f>
        <v>4948</v>
      </c>
      <c r="M31" s="12">
        <f>SUM(L31*100/C31)</f>
        <v>6.0999063070171111</v>
      </c>
      <c r="N31" s="13">
        <f>SUM(N12:N29)</f>
        <v>3066</v>
      </c>
      <c r="O31" s="12">
        <f>SUM(N31*100/C31)</f>
        <v>3.7797721781152918</v>
      </c>
      <c r="P31" s="151">
        <f>SUM(P12:P29)</f>
        <v>4536</v>
      </c>
      <c r="Q31" s="121"/>
      <c r="R31" s="55"/>
    </row>
    <row r="32" spans="1:19" ht="10.5" customHeight="1"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</row>
    <row r="33" spans="1:9" ht="10.5" customHeight="1">
      <c r="A33" s="61" t="s">
        <v>20</v>
      </c>
      <c r="B33" s="28"/>
      <c r="C33" s="29"/>
      <c r="D33" s="29"/>
      <c r="E33" s="29"/>
      <c r="F33" s="29"/>
      <c r="G33" s="29"/>
    </row>
    <row r="34" spans="1:9" ht="11.25" customHeight="1">
      <c r="A34" s="33" t="s">
        <v>38</v>
      </c>
      <c r="B34" s="33"/>
      <c r="C34" s="33"/>
      <c r="D34" s="33"/>
      <c r="E34" s="33"/>
      <c r="F34" s="33"/>
      <c r="G34" s="33"/>
    </row>
    <row r="35" spans="1:9" ht="11.25" customHeight="1">
      <c r="A35" s="33" t="s">
        <v>22</v>
      </c>
      <c r="B35" s="33"/>
      <c r="C35" s="33"/>
      <c r="D35" s="33"/>
      <c r="E35" s="33"/>
      <c r="F35" s="33"/>
      <c r="G35" s="33"/>
    </row>
    <row r="36" spans="1:9" ht="11.25" customHeight="1">
      <c r="A36" s="33" t="s">
        <v>39</v>
      </c>
      <c r="B36" s="33"/>
      <c r="C36" s="33"/>
      <c r="D36" s="33"/>
      <c r="E36" s="33"/>
      <c r="F36" s="33"/>
      <c r="G36" s="33"/>
    </row>
    <row r="37" spans="1:9" ht="11.25" customHeight="1">
      <c r="A37" s="130" t="s">
        <v>139</v>
      </c>
      <c r="B37" s="33"/>
      <c r="C37" s="33"/>
      <c r="D37" s="33"/>
      <c r="E37" s="33"/>
      <c r="F37" s="33"/>
      <c r="G37" s="33"/>
    </row>
    <row r="38" spans="1:9" ht="11.25" customHeight="1">
      <c r="A38" s="33" t="s">
        <v>53</v>
      </c>
      <c r="B38" s="33"/>
      <c r="C38" s="33"/>
      <c r="D38" s="33"/>
      <c r="E38" s="33"/>
      <c r="F38" s="33"/>
      <c r="G38" s="33"/>
    </row>
    <row r="39" spans="1:9" ht="11.25" customHeight="1">
      <c r="A39" s="143"/>
      <c r="B39" s="143"/>
      <c r="C39" s="143"/>
      <c r="D39" s="143"/>
      <c r="E39" s="143"/>
      <c r="F39" s="143"/>
      <c r="G39" s="143"/>
    </row>
    <row r="40" spans="1:9" ht="1.5" customHeight="1"/>
    <row r="41" spans="1:9" ht="13.2">
      <c r="A41" s="34"/>
    </row>
    <row r="42" spans="1:9" ht="13.2">
      <c r="A42" s="34"/>
      <c r="B42" s="135"/>
    </row>
    <row r="43" spans="1:9">
      <c r="I43" t="s">
        <v>83</v>
      </c>
    </row>
    <row r="65" ht="3" customHeight="1"/>
  </sheetData>
  <mergeCells count="14">
    <mergeCell ref="A4:A10"/>
    <mergeCell ref="B4:B10"/>
    <mergeCell ref="C4:C9"/>
    <mergeCell ref="C10:D10"/>
    <mergeCell ref="D5:E9"/>
    <mergeCell ref="D4:O4"/>
    <mergeCell ref="Q4:Q10"/>
    <mergeCell ref="L5:M9"/>
    <mergeCell ref="N5:O9"/>
    <mergeCell ref="F6:G9"/>
    <mergeCell ref="H6:I9"/>
    <mergeCell ref="J6:K9"/>
    <mergeCell ref="F5:K5"/>
    <mergeCell ref="P4:P9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Header>&amp;C&amp;P</oddHeader>
    <oddFooter>&amp;C&amp;6© Statistisches Landesamt des Freistaates Sachsen - Q I 9 - j/14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zoomScaleNormal="100" zoomScalePageLayoutView="298" workbookViewId="0">
      <selection activeCell="Q33" sqref="Q33"/>
    </sheetView>
  </sheetViews>
  <sheetFormatPr baseColWidth="10" defaultRowHeight="11.4"/>
  <cols>
    <col min="1" max="1" width="7.75" customWidth="1"/>
    <col min="2" max="2" width="24.625" customWidth="1"/>
    <col min="3" max="3" width="12" customWidth="1"/>
    <col min="4" max="4" width="10.75" customWidth="1"/>
    <col min="5" max="5" width="12" customWidth="1"/>
    <col min="6" max="6" width="14.25" customWidth="1"/>
    <col min="7" max="7" width="12" customWidth="1"/>
    <col min="8" max="8" width="14.125" customWidth="1"/>
    <col min="9" max="9" width="13" customWidth="1"/>
    <col min="10" max="10" width="14.125" customWidth="1"/>
    <col min="11" max="11" width="12.625" customWidth="1"/>
    <col min="12" max="12" width="17" customWidth="1"/>
    <col min="13" max="13" width="1.75" customWidth="1"/>
    <col min="14" max="14" width="10" customWidth="1"/>
  </cols>
  <sheetData>
    <row r="1" spans="1:15" s="28" customFormat="1" ht="13.2">
      <c r="A1" s="238" t="s">
        <v>169</v>
      </c>
      <c r="B1" s="238"/>
      <c r="C1" s="238"/>
      <c r="D1" s="238"/>
      <c r="E1" s="238"/>
      <c r="F1" s="238"/>
      <c r="G1" s="238"/>
      <c r="H1" s="238"/>
      <c r="I1" s="131"/>
      <c r="J1" s="131"/>
      <c r="K1" s="131"/>
    </row>
    <row r="2" spans="1:15" s="28" customFormat="1" ht="13.2">
      <c r="A2" s="84" t="s">
        <v>49</v>
      </c>
      <c r="B2" s="85"/>
      <c r="C2" s="85"/>
      <c r="D2" s="85"/>
      <c r="E2" s="85"/>
      <c r="F2" s="85"/>
      <c r="G2" s="85"/>
      <c r="H2" s="85"/>
      <c r="I2" s="85"/>
      <c r="J2" s="85"/>
      <c r="K2" s="85"/>
    </row>
    <row r="3" spans="1:15" ht="12.75" customHeight="1">
      <c r="F3" s="26"/>
    </row>
    <row r="4" spans="1:15" s="30" customFormat="1" ht="15.75" customHeight="1">
      <c r="A4" s="239" t="s">
        <v>76</v>
      </c>
      <c r="B4" s="241" t="s">
        <v>75</v>
      </c>
      <c r="C4" s="227" t="s">
        <v>32</v>
      </c>
      <c r="D4" s="244" t="s">
        <v>29</v>
      </c>
      <c r="E4" s="245"/>
      <c r="F4" s="248" t="s">
        <v>30</v>
      </c>
      <c r="G4" s="248"/>
      <c r="H4" s="246" t="s">
        <v>56</v>
      </c>
      <c r="I4" s="246"/>
      <c r="J4" s="246"/>
      <c r="K4" s="247"/>
      <c r="L4" s="252" t="s">
        <v>164</v>
      </c>
      <c r="M4" s="256" t="s">
        <v>76</v>
      </c>
      <c r="N4" s="241"/>
    </row>
    <row r="5" spans="1:15" s="30" customFormat="1" ht="11.25" customHeight="1">
      <c r="A5" s="212"/>
      <c r="B5" s="211"/>
      <c r="C5" s="228"/>
      <c r="D5" s="228" t="s">
        <v>31</v>
      </c>
      <c r="E5" s="251" t="s">
        <v>33</v>
      </c>
      <c r="F5" s="212" t="s">
        <v>47</v>
      </c>
      <c r="G5" s="235" t="s">
        <v>163</v>
      </c>
      <c r="H5" s="212" t="s">
        <v>31</v>
      </c>
      <c r="I5" s="235" t="s">
        <v>91</v>
      </c>
      <c r="J5" s="235" t="s">
        <v>130</v>
      </c>
      <c r="K5" s="235" t="s">
        <v>92</v>
      </c>
      <c r="L5" s="212"/>
      <c r="M5" s="216"/>
      <c r="N5" s="211"/>
    </row>
    <row r="6" spans="1:15" s="30" customFormat="1" ht="10.199999999999999">
      <c r="A6" s="212"/>
      <c r="B6" s="211"/>
      <c r="C6" s="228"/>
      <c r="D6" s="228"/>
      <c r="E6" s="228"/>
      <c r="F6" s="212"/>
      <c r="G6" s="228"/>
      <c r="H6" s="212"/>
      <c r="I6" s="236"/>
      <c r="J6" s="236"/>
      <c r="K6" s="236"/>
      <c r="L6" s="212"/>
      <c r="M6" s="216"/>
      <c r="N6" s="211"/>
    </row>
    <row r="7" spans="1:15" s="30" customFormat="1" ht="10.199999999999999">
      <c r="A7" s="212"/>
      <c r="B7" s="211"/>
      <c r="C7" s="228"/>
      <c r="D7" s="228"/>
      <c r="E7" s="228"/>
      <c r="F7" s="212"/>
      <c r="G7" s="228"/>
      <c r="H7" s="212"/>
      <c r="I7" s="236"/>
      <c r="J7" s="236"/>
      <c r="K7" s="236"/>
      <c r="L7" s="212"/>
      <c r="M7" s="216"/>
      <c r="N7" s="211"/>
    </row>
    <row r="8" spans="1:15" s="30" customFormat="1" ht="7.5" customHeight="1">
      <c r="A8" s="212"/>
      <c r="B8" s="211"/>
      <c r="C8" s="228"/>
      <c r="D8" s="228"/>
      <c r="E8" s="228"/>
      <c r="F8" s="212"/>
      <c r="G8" s="228"/>
      <c r="H8" s="212"/>
      <c r="I8" s="236"/>
      <c r="J8" s="236"/>
      <c r="K8" s="236"/>
      <c r="L8" s="212"/>
      <c r="M8" s="216"/>
      <c r="N8" s="211"/>
    </row>
    <row r="9" spans="1:15" s="30" customFormat="1" ht="10.199999999999999">
      <c r="A9" s="212"/>
      <c r="B9" s="211"/>
      <c r="C9" s="228"/>
      <c r="D9" s="228"/>
      <c r="E9" s="228"/>
      <c r="F9" s="212"/>
      <c r="G9" s="228"/>
      <c r="H9" s="212"/>
      <c r="I9" s="236"/>
      <c r="J9" s="236"/>
      <c r="K9" s="236"/>
      <c r="L9" s="212"/>
      <c r="M9" s="216"/>
      <c r="N9" s="211"/>
    </row>
    <row r="10" spans="1:15" s="30" customFormat="1" ht="10.199999999999999">
      <c r="A10" s="240"/>
      <c r="B10" s="242"/>
      <c r="C10" s="243"/>
      <c r="D10" s="243"/>
      <c r="E10" s="243"/>
      <c r="F10" s="240"/>
      <c r="G10" s="243"/>
      <c r="H10" s="240"/>
      <c r="I10" s="237"/>
      <c r="J10" s="237"/>
      <c r="K10" s="237"/>
      <c r="L10" s="240"/>
      <c r="M10" s="250"/>
      <c r="N10" s="242"/>
    </row>
    <row r="11" spans="1:15" ht="5.25" customHeight="1">
      <c r="B11" s="20"/>
      <c r="M11" s="76"/>
      <c r="N11" s="80"/>
    </row>
    <row r="12" spans="1:15">
      <c r="A12" s="116">
        <v>11</v>
      </c>
      <c r="B12" s="46" t="s">
        <v>0</v>
      </c>
      <c r="C12" s="57">
        <v>4221</v>
      </c>
      <c r="D12" s="57">
        <v>4221</v>
      </c>
      <c r="E12" s="57">
        <v>2902</v>
      </c>
      <c r="F12" s="57">
        <v>1319</v>
      </c>
      <c r="G12" s="16" t="s">
        <v>19</v>
      </c>
      <c r="H12" s="16" t="s">
        <v>19</v>
      </c>
      <c r="I12" s="16" t="s">
        <v>19</v>
      </c>
      <c r="J12" s="16" t="s">
        <v>19</v>
      </c>
      <c r="K12" s="16" t="s">
        <v>19</v>
      </c>
      <c r="L12" s="16" t="s">
        <v>19</v>
      </c>
      <c r="M12" s="255">
        <v>11</v>
      </c>
      <c r="N12" s="254"/>
      <c r="O12" s="55"/>
    </row>
    <row r="13" spans="1:15" ht="6" customHeight="1">
      <c r="A13" s="117"/>
      <c r="B13" s="46"/>
      <c r="C13" s="57">
        <f t="shared" ref="C13:C28" si="0">SUM(D13,H13)</f>
        <v>0</v>
      </c>
      <c r="D13" s="57">
        <f t="shared" ref="D13:D32" si="1">SUM(E13:G13)</f>
        <v>0</v>
      </c>
      <c r="E13" s="57"/>
      <c r="F13" s="57"/>
      <c r="G13" s="57"/>
      <c r="H13" s="57"/>
      <c r="I13" s="57"/>
      <c r="J13" s="57"/>
      <c r="K13" s="57"/>
      <c r="L13" s="57"/>
      <c r="M13" s="81"/>
      <c r="N13" s="117"/>
      <c r="O13" s="55"/>
    </row>
    <row r="14" spans="1:15">
      <c r="A14" s="116">
        <v>21</v>
      </c>
      <c r="B14" s="46" t="s">
        <v>1</v>
      </c>
      <c r="C14" s="57">
        <v>4995</v>
      </c>
      <c r="D14" s="57">
        <v>3266</v>
      </c>
      <c r="E14" s="58">
        <v>1</v>
      </c>
      <c r="F14" s="57">
        <v>1914</v>
      </c>
      <c r="G14" s="58">
        <v>1351</v>
      </c>
      <c r="H14" s="57">
        <v>1729</v>
      </c>
      <c r="I14" s="16" t="s">
        <v>19</v>
      </c>
      <c r="J14" s="57">
        <v>1729</v>
      </c>
      <c r="K14" s="16" t="s">
        <v>19</v>
      </c>
      <c r="L14" s="16" t="s">
        <v>19</v>
      </c>
      <c r="M14" s="255">
        <v>21</v>
      </c>
      <c r="N14" s="254">
        <v>21</v>
      </c>
      <c r="O14" s="55"/>
    </row>
    <row r="15" spans="1:15">
      <c r="A15" s="116">
        <v>22</v>
      </c>
      <c r="B15" s="46" t="s">
        <v>2</v>
      </c>
      <c r="C15" s="57">
        <v>7834</v>
      </c>
      <c r="D15" s="57">
        <v>1796</v>
      </c>
      <c r="E15" s="16" t="s">
        <v>19</v>
      </c>
      <c r="F15" s="57">
        <v>1547</v>
      </c>
      <c r="G15" s="58">
        <v>249</v>
      </c>
      <c r="H15" s="57">
        <v>6038</v>
      </c>
      <c r="I15" s="16" t="s">
        <v>19</v>
      </c>
      <c r="J15" s="57">
        <v>6038</v>
      </c>
      <c r="K15" s="16" t="s">
        <v>19</v>
      </c>
      <c r="L15" s="16" t="s">
        <v>19</v>
      </c>
      <c r="M15" s="255">
        <v>22</v>
      </c>
      <c r="N15" s="254">
        <v>21</v>
      </c>
      <c r="O15" s="55"/>
    </row>
    <row r="16" spans="1:15">
      <c r="A16" s="116">
        <v>23</v>
      </c>
      <c r="B16" s="46" t="s">
        <v>3</v>
      </c>
      <c r="C16" s="57">
        <v>4530</v>
      </c>
      <c r="D16" s="57">
        <v>4108</v>
      </c>
      <c r="E16" s="57">
        <v>1466</v>
      </c>
      <c r="F16" s="57">
        <v>2642</v>
      </c>
      <c r="G16" s="16" t="s">
        <v>19</v>
      </c>
      <c r="H16" s="58">
        <v>422</v>
      </c>
      <c r="I16" s="58">
        <v>422</v>
      </c>
      <c r="J16" s="16" t="s">
        <v>19</v>
      </c>
      <c r="K16" s="16" t="s">
        <v>19</v>
      </c>
      <c r="L16" s="16" t="s">
        <v>19</v>
      </c>
      <c r="M16" s="255">
        <v>23</v>
      </c>
      <c r="N16" s="254">
        <v>21</v>
      </c>
      <c r="O16" s="55"/>
    </row>
    <row r="17" spans="1:15">
      <c r="A17" s="116">
        <v>24</v>
      </c>
      <c r="B17" s="46" t="s">
        <v>4</v>
      </c>
      <c r="C17" s="57">
        <v>6509</v>
      </c>
      <c r="D17" s="57">
        <v>4015</v>
      </c>
      <c r="E17" s="57">
        <v>2892</v>
      </c>
      <c r="F17" s="57">
        <v>1123</v>
      </c>
      <c r="G17" s="16" t="s">
        <v>19</v>
      </c>
      <c r="H17" s="58">
        <v>2494</v>
      </c>
      <c r="I17" s="58">
        <v>104</v>
      </c>
      <c r="J17" s="58">
        <v>2390</v>
      </c>
      <c r="K17" s="16" t="s">
        <v>19</v>
      </c>
      <c r="L17" s="16" t="s">
        <v>19</v>
      </c>
      <c r="M17" s="255">
        <v>24</v>
      </c>
      <c r="N17" s="254">
        <v>21</v>
      </c>
      <c r="O17" s="55"/>
    </row>
    <row r="18" spans="1:15">
      <c r="A18" s="117"/>
      <c r="B18" s="46"/>
      <c r="C18" s="57">
        <f t="shared" si="0"/>
        <v>0</v>
      </c>
      <c r="D18" s="57">
        <f t="shared" si="1"/>
        <v>0</v>
      </c>
      <c r="E18" s="57"/>
      <c r="F18" s="57"/>
      <c r="G18" s="57"/>
      <c r="H18" s="57"/>
      <c r="I18" s="57"/>
      <c r="J18" s="57"/>
      <c r="K18" s="58"/>
      <c r="L18" s="58"/>
      <c r="M18" s="82"/>
      <c r="N18" s="117"/>
      <c r="O18" s="55"/>
    </row>
    <row r="19" spans="1:15">
      <c r="A19" s="116">
        <v>12</v>
      </c>
      <c r="B19" s="46" t="s">
        <v>5</v>
      </c>
      <c r="C19" s="57">
        <v>12812</v>
      </c>
      <c r="D19" s="57">
        <v>10942</v>
      </c>
      <c r="E19" s="58">
        <v>1818</v>
      </c>
      <c r="F19" s="57">
        <v>9124</v>
      </c>
      <c r="G19" s="16" t="s">
        <v>19</v>
      </c>
      <c r="H19" s="57">
        <v>1870</v>
      </c>
      <c r="I19" s="16" t="s">
        <v>19</v>
      </c>
      <c r="J19" s="57">
        <v>1870</v>
      </c>
      <c r="K19" s="16" t="s">
        <v>19</v>
      </c>
      <c r="L19" s="16" t="s">
        <v>19</v>
      </c>
      <c r="M19" s="255">
        <v>12</v>
      </c>
      <c r="N19" s="254">
        <v>12</v>
      </c>
      <c r="O19" s="55"/>
    </row>
    <row r="20" spans="1:15" ht="6" customHeight="1">
      <c r="A20" s="118"/>
      <c r="B20" s="46"/>
      <c r="C20" s="57">
        <f t="shared" si="0"/>
        <v>0</v>
      </c>
      <c r="D20" s="57">
        <f t="shared" si="1"/>
        <v>0</v>
      </c>
      <c r="E20" s="57"/>
      <c r="F20" s="57"/>
      <c r="G20" s="57"/>
      <c r="H20" s="57"/>
      <c r="I20" s="57"/>
      <c r="J20" s="57"/>
      <c r="K20" s="58"/>
      <c r="L20" s="58"/>
      <c r="M20" s="81"/>
      <c r="N20" s="118"/>
      <c r="O20" s="55"/>
    </row>
    <row r="21" spans="1:15">
      <c r="A21" s="116">
        <v>25</v>
      </c>
      <c r="B21" s="46" t="s">
        <v>6</v>
      </c>
      <c r="C21" s="57">
        <v>7291</v>
      </c>
      <c r="D21" s="57">
        <v>6279</v>
      </c>
      <c r="E21" s="58">
        <v>82</v>
      </c>
      <c r="F21" s="57">
        <v>3283</v>
      </c>
      <c r="G21" s="57">
        <v>2914</v>
      </c>
      <c r="H21" s="57">
        <v>1012</v>
      </c>
      <c r="I21" s="16" t="s">
        <v>19</v>
      </c>
      <c r="J21" s="57">
        <v>1012</v>
      </c>
      <c r="K21" s="16" t="s">
        <v>19</v>
      </c>
      <c r="L21" s="134" t="s">
        <v>19</v>
      </c>
      <c r="M21" s="253">
        <v>25</v>
      </c>
      <c r="N21" s="254">
        <v>25</v>
      </c>
      <c r="O21" s="55"/>
    </row>
    <row r="22" spans="1:15">
      <c r="A22" s="116">
        <v>26</v>
      </c>
      <c r="B22" s="46" t="s">
        <v>7</v>
      </c>
      <c r="C22" s="57">
        <v>4585</v>
      </c>
      <c r="D22" s="57">
        <v>2085</v>
      </c>
      <c r="E22" s="57">
        <v>422</v>
      </c>
      <c r="F22" s="57">
        <v>1658</v>
      </c>
      <c r="G22" s="58">
        <v>5</v>
      </c>
      <c r="H22" s="57">
        <v>2500</v>
      </c>
      <c r="I22" s="16" t="s">
        <v>19</v>
      </c>
      <c r="J22" s="57">
        <v>2500</v>
      </c>
      <c r="K22" s="16" t="s">
        <v>19</v>
      </c>
      <c r="L22" s="134" t="s">
        <v>19</v>
      </c>
      <c r="M22" s="253">
        <v>26</v>
      </c>
      <c r="N22" s="254">
        <v>26</v>
      </c>
      <c r="O22" s="55"/>
    </row>
    <row r="23" spans="1:15">
      <c r="A23" s="116">
        <v>27</v>
      </c>
      <c r="B23" s="46" t="s">
        <v>8</v>
      </c>
      <c r="C23" s="57">
        <v>3555</v>
      </c>
      <c r="D23" s="57">
        <v>3555</v>
      </c>
      <c r="E23" s="16" t="s">
        <v>19</v>
      </c>
      <c r="F23" s="57">
        <v>3375</v>
      </c>
      <c r="G23" s="58">
        <v>180</v>
      </c>
      <c r="H23" s="16" t="s">
        <v>19</v>
      </c>
      <c r="I23" s="16" t="s">
        <v>19</v>
      </c>
      <c r="J23" s="16" t="s">
        <v>19</v>
      </c>
      <c r="K23" s="16" t="s">
        <v>19</v>
      </c>
      <c r="L23" s="134" t="s">
        <v>19</v>
      </c>
      <c r="M23" s="253">
        <v>27</v>
      </c>
      <c r="N23" s="254">
        <v>27</v>
      </c>
      <c r="O23" s="55"/>
    </row>
    <row r="24" spans="1:15">
      <c r="A24" s="116">
        <v>28</v>
      </c>
      <c r="B24" s="48" t="s">
        <v>59</v>
      </c>
      <c r="L24" s="67"/>
      <c r="N24" s="116"/>
      <c r="O24" s="55"/>
    </row>
    <row r="25" spans="1:15">
      <c r="A25" s="117"/>
      <c r="B25" s="48" t="s">
        <v>60</v>
      </c>
      <c r="C25" s="58">
        <v>1932</v>
      </c>
      <c r="D25" s="58">
        <v>1836</v>
      </c>
      <c r="E25" s="57">
        <v>43</v>
      </c>
      <c r="F25" s="57">
        <v>1773</v>
      </c>
      <c r="G25" s="57">
        <v>20</v>
      </c>
      <c r="H25" s="57">
        <v>96</v>
      </c>
      <c r="I25" s="58" t="s">
        <v>19</v>
      </c>
      <c r="J25" s="57">
        <v>96</v>
      </c>
      <c r="K25" s="16" t="s">
        <v>19</v>
      </c>
      <c r="L25" s="134" t="s">
        <v>19</v>
      </c>
      <c r="M25" s="253">
        <v>28</v>
      </c>
      <c r="N25" s="254">
        <v>28</v>
      </c>
      <c r="O25" s="55"/>
    </row>
    <row r="26" spans="1:15">
      <c r="A26" s="117"/>
      <c r="B26" s="46"/>
      <c r="C26" s="57">
        <f t="shared" si="0"/>
        <v>0</v>
      </c>
      <c r="D26" s="57">
        <f t="shared" si="1"/>
        <v>0</v>
      </c>
      <c r="E26" s="57"/>
      <c r="F26" s="57"/>
      <c r="G26" s="57"/>
      <c r="H26" s="57"/>
      <c r="I26" s="57"/>
      <c r="J26" s="57"/>
      <c r="K26" s="57"/>
      <c r="L26" s="170"/>
      <c r="M26" s="169"/>
      <c r="N26" s="117"/>
      <c r="O26" s="55"/>
    </row>
    <row r="27" spans="1:15">
      <c r="A27" s="116">
        <v>13</v>
      </c>
      <c r="B27" s="46" t="s">
        <v>10</v>
      </c>
      <c r="C27" s="57">
        <v>7274</v>
      </c>
      <c r="D27" s="57">
        <v>5943</v>
      </c>
      <c r="E27" s="57">
        <v>2003</v>
      </c>
      <c r="F27" s="58">
        <v>3940</v>
      </c>
      <c r="G27" s="16" t="s">
        <v>19</v>
      </c>
      <c r="H27" s="57">
        <v>1331</v>
      </c>
      <c r="I27" s="16" t="s">
        <v>19</v>
      </c>
      <c r="J27" s="57">
        <v>1331</v>
      </c>
      <c r="K27" s="16" t="s">
        <v>19</v>
      </c>
      <c r="L27" s="134" t="s">
        <v>19</v>
      </c>
      <c r="M27" s="253">
        <v>13</v>
      </c>
      <c r="N27" s="254">
        <v>13</v>
      </c>
      <c r="O27" s="55"/>
    </row>
    <row r="28" spans="1:15" ht="6" customHeight="1">
      <c r="A28" s="117"/>
      <c r="B28" s="46"/>
      <c r="C28" s="57">
        <f t="shared" si="0"/>
        <v>0</v>
      </c>
      <c r="D28" s="57">
        <f t="shared" si="1"/>
        <v>0</v>
      </c>
      <c r="E28" s="57"/>
      <c r="F28" s="57"/>
      <c r="G28" s="57"/>
      <c r="H28" s="57"/>
      <c r="I28" s="57"/>
      <c r="J28" s="57"/>
      <c r="K28" s="57"/>
      <c r="L28" s="170"/>
      <c r="M28" s="57"/>
      <c r="N28" s="117"/>
      <c r="O28" s="55"/>
    </row>
    <row r="29" spans="1:15">
      <c r="A29" s="116">
        <v>29</v>
      </c>
      <c r="B29" s="46" t="s">
        <v>11</v>
      </c>
      <c r="C29" s="57">
        <v>4396</v>
      </c>
      <c r="D29" s="57">
        <v>2899</v>
      </c>
      <c r="E29" s="57">
        <v>292</v>
      </c>
      <c r="F29" s="57">
        <v>2607</v>
      </c>
      <c r="G29" s="16" t="s">
        <v>19</v>
      </c>
      <c r="H29" s="57">
        <v>1412</v>
      </c>
      <c r="I29" s="16" t="s">
        <v>19</v>
      </c>
      <c r="J29" s="57">
        <v>1412</v>
      </c>
      <c r="K29" s="16" t="s">
        <v>19</v>
      </c>
      <c r="L29" s="122">
        <v>85</v>
      </c>
      <c r="M29" s="253">
        <v>29</v>
      </c>
      <c r="N29" s="254">
        <v>29</v>
      </c>
      <c r="O29" s="55"/>
    </row>
    <row r="30" spans="1:15">
      <c r="A30" s="116">
        <v>30</v>
      </c>
      <c r="B30" s="46" t="s">
        <v>12</v>
      </c>
      <c r="C30" s="57">
        <v>3168</v>
      </c>
      <c r="D30" s="57">
        <v>2930</v>
      </c>
      <c r="E30" s="57">
        <v>855</v>
      </c>
      <c r="F30" s="57">
        <v>2075</v>
      </c>
      <c r="G30" s="16" t="s">
        <v>19</v>
      </c>
      <c r="H30" s="57">
        <v>238</v>
      </c>
      <c r="I30" s="16" t="s">
        <v>19</v>
      </c>
      <c r="J30" s="57">
        <v>238</v>
      </c>
      <c r="K30" s="16" t="s">
        <v>19</v>
      </c>
      <c r="L30" s="16" t="s">
        <v>19</v>
      </c>
      <c r="M30" s="255">
        <v>30</v>
      </c>
      <c r="N30" s="254">
        <v>30</v>
      </c>
      <c r="O30" s="55"/>
    </row>
    <row r="31" spans="1:15">
      <c r="A31" s="26"/>
      <c r="B31" s="48"/>
      <c r="C31" s="57">
        <f>SUM(E31,F31,G31,H31)</f>
        <v>0</v>
      </c>
      <c r="D31" s="57">
        <f t="shared" si="1"/>
        <v>0</v>
      </c>
      <c r="E31" s="57"/>
      <c r="F31" s="57"/>
      <c r="G31" s="57"/>
      <c r="H31" s="57"/>
      <c r="I31" s="57"/>
      <c r="J31" s="57"/>
      <c r="K31" s="57"/>
      <c r="L31" s="57"/>
      <c r="M31" s="81"/>
      <c r="N31" s="77"/>
      <c r="O31" s="55"/>
    </row>
    <row r="32" spans="1:15" ht="12">
      <c r="A32" s="14"/>
      <c r="B32" s="47" t="s">
        <v>37</v>
      </c>
      <c r="C32" s="59">
        <f>SUM(C12:C17,C19:C25,C27:C30)</f>
        <v>73102</v>
      </c>
      <c r="D32" s="59">
        <f t="shared" si="1"/>
        <v>53875</v>
      </c>
      <c r="E32" s="59">
        <f t="shared" ref="E32:J32" si="2">SUM(E12:E17,E19:E25,E27:E30)</f>
        <v>12776</v>
      </c>
      <c r="F32" s="59">
        <f t="shared" si="2"/>
        <v>36380</v>
      </c>
      <c r="G32" s="59">
        <f t="shared" si="2"/>
        <v>4719</v>
      </c>
      <c r="H32" s="59">
        <f t="shared" si="2"/>
        <v>19142</v>
      </c>
      <c r="I32" s="59">
        <f t="shared" si="2"/>
        <v>526</v>
      </c>
      <c r="J32" s="59">
        <f t="shared" si="2"/>
        <v>18616</v>
      </c>
      <c r="K32" s="16" t="s">
        <v>19</v>
      </c>
      <c r="L32" s="60">
        <v>85</v>
      </c>
      <c r="M32" s="83"/>
      <c r="N32" s="78"/>
      <c r="O32" s="55"/>
    </row>
    <row r="33" spans="1:15" ht="12">
      <c r="A33" s="14"/>
      <c r="B33" s="50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78"/>
      <c r="O33" s="55"/>
    </row>
    <row r="34" spans="1:15" ht="10.5" customHeight="1">
      <c r="A34" s="182" t="s">
        <v>20</v>
      </c>
      <c r="B34" s="50"/>
      <c r="C34" s="43"/>
      <c r="D34" s="57"/>
      <c r="E34" s="57"/>
      <c r="F34" s="57"/>
      <c r="G34" s="57"/>
      <c r="H34" s="57"/>
      <c r="I34" s="57"/>
      <c r="J34" s="57"/>
      <c r="K34" s="57"/>
      <c r="L34" s="57"/>
      <c r="M34" s="43"/>
      <c r="N34" s="79"/>
      <c r="O34" s="55"/>
    </row>
    <row r="35" spans="1:15" ht="10.5" customHeight="1">
      <c r="A35" s="33" t="s">
        <v>21</v>
      </c>
      <c r="B35" s="50"/>
      <c r="C35" s="43"/>
      <c r="D35" s="57"/>
      <c r="E35" s="57"/>
      <c r="F35" s="57"/>
      <c r="G35" s="57"/>
      <c r="H35" s="57"/>
      <c r="I35" s="57"/>
      <c r="J35" s="57"/>
      <c r="K35" s="57"/>
      <c r="L35" s="57"/>
      <c r="M35" s="43"/>
      <c r="N35" s="79"/>
      <c r="O35" s="55"/>
    </row>
    <row r="36" spans="1:15" ht="10.5" customHeight="1">
      <c r="A36" s="128" t="s">
        <v>86</v>
      </c>
    </row>
    <row r="37" spans="1:15" ht="10.5" customHeight="1">
      <c r="A37" s="128" t="s">
        <v>84</v>
      </c>
    </row>
    <row r="38" spans="1:15" ht="10.5" customHeight="1">
      <c r="A38" s="33" t="s">
        <v>46</v>
      </c>
    </row>
    <row r="39" spans="1:15">
      <c r="A39" s="165" t="s">
        <v>161</v>
      </c>
    </row>
    <row r="40" spans="1:15">
      <c r="A40" s="141" t="s">
        <v>162</v>
      </c>
      <c r="C40" s="33"/>
      <c r="D40" s="33"/>
      <c r="E40" s="33"/>
    </row>
  </sheetData>
  <mergeCells count="30">
    <mergeCell ref="L4:L10"/>
    <mergeCell ref="M29:N29"/>
    <mergeCell ref="M30:N30"/>
    <mergeCell ref="M23:N23"/>
    <mergeCell ref="M25:N25"/>
    <mergeCell ref="M27:N27"/>
    <mergeCell ref="M19:N19"/>
    <mergeCell ref="M21:N21"/>
    <mergeCell ref="M22:N22"/>
    <mergeCell ref="M12:N12"/>
    <mergeCell ref="M14:N14"/>
    <mergeCell ref="M15:N15"/>
    <mergeCell ref="M16:N16"/>
    <mergeCell ref="M17:N17"/>
    <mergeCell ref="M4:N10"/>
    <mergeCell ref="I5:I10"/>
    <mergeCell ref="J5:J10"/>
    <mergeCell ref="K5:K10"/>
    <mergeCell ref="A1:H1"/>
    <mergeCell ref="A4:A10"/>
    <mergeCell ref="B4:B10"/>
    <mergeCell ref="C4:C10"/>
    <mergeCell ref="D4:E4"/>
    <mergeCell ref="H4:K4"/>
    <mergeCell ref="F4:G4"/>
    <mergeCell ref="D5:D10"/>
    <mergeCell ref="G5:G10"/>
    <mergeCell ref="H5:H10"/>
    <mergeCell ref="E5:E10"/>
    <mergeCell ref="F5:F10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r:id="rId1"/>
  <headerFooter alignWithMargins="0">
    <oddHeader>&amp;C&amp;P</oddHeader>
    <oddFooter>&amp;C&amp;6© Statistisches Landesamt des Freistaates Sachsen - Q I 9 - j/14</oddFooter>
    <firstHeader>&amp;C8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GridLines="0" zoomScaleNormal="100" workbookViewId="0"/>
  </sheetViews>
  <sheetFormatPr baseColWidth="10" defaultRowHeight="11.4"/>
  <cols>
    <col min="1" max="1" width="7.75" customWidth="1"/>
    <col min="2" max="2" width="19.125" customWidth="1"/>
    <col min="3" max="3" width="10.375" customWidth="1"/>
    <col min="4" max="9" width="9.625" customWidth="1"/>
  </cols>
  <sheetData>
    <row r="1" spans="1:11" ht="13.2">
      <c r="A1" s="34" t="s">
        <v>149</v>
      </c>
      <c r="B1" s="34"/>
      <c r="C1" s="34"/>
      <c r="D1" s="34"/>
      <c r="E1" s="34"/>
      <c r="F1" s="34"/>
      <c r="G1" s="34"/>
      <c r="H1" s="34"/>
      <c r="I1" s="34"/>
    </row>
    <row r="2" spans="1:11" ht="13.2">
      <c r="A2" s="34" t="s">
        <v>23</v>
      </c>
      <c r="B2" s="28"/>
      <c r="C2" s="28"/>
      <c r="D2" s="28"/>
      <c r="E2" s="28"/>
      <c r="F2" s="28"/>
      <c r="G2" s="28"/>
      <c r="H2" s="28"/>
      <c r="I2" s="28"/>
    </row>
    <row r="3" spans="1:11" ht="13.2">
      <c r="A3" s="28"/>
      <c r="B3" s="28"/>
      <c r="C3" s="28"/>
      <c r="D3" s="28"/>
      <c r="E3" s="28"/>
      <c r="F3" s="28"/>
      <c r="G3" s="28"/>
      <c r="H3" s="28"/>
      <c r="I3" s="28"/>
    </row>
    <row r="4" spans="1:11" ht="13.5" customHeight="1">
      <c r="A4" s="239" t="s">
        <v>77</v>
      </c>
      <c r="B4" s="239" t="s">
        <v>75</v>
      </c>
      <c r="C4" s="227" t="s">
        <v>24</v>
      </c>
      <c r="D4" s="258" t="s">
        <v>90</v>
      </c>
      <c r="E4" s="259"/>
      <c r="F4" s="259"/>
      <c r="G4" s="259"/>
      <c r="H4" s="259"/>
      <c r="I4" s="259"/>
    </row>
    <row r="5" spans="1:11" ht="13.5" customHeight="1">
      <c r="A5" s="212"/>
      <c r="B5" s="212"/>
      <c r="C5" s="228"/>
      <c r="D5" s="260" t="s">
        <v>54</v>
      </c>
      <c r="E5" s="260"/>
      <c r="F5" s="202" t="s">
        <v>55</v>
      </c>
      <c r="G5" s="203"/>
      <c r="H5" s="249" t="s">
        <v>165</v>
      </c>
      <c r="I5" s="209"/>
    </row>
    <row r="6" spans="1:11" ht="13.5" customHeight="1">
      <c r="A6" s="212"/>
      <c r="B6" s="212"/>
      <c r="C6" s="228"/>
      <c r="D6" s="208"/>
      <c r="E6" s="208"/>
      <c r="F6" s="204"/>
      <c r="G6" s="205"/>
      <c r="H6" s="216"/>
      <c r="I6" s="211"/>
    </row>
    <row r="7" spans="1:11" ht="13.5" customHeight="1">
      <c r="A7" s="212"/>
      <c r="B7" s="212"/>
      <c r="C7" s="228"/>
      <c r="D7" s="208"/>
      <c r="E7" s="208"/>
      <c r="F7" s="204"/>
      <c r="G7" s="205"/>
      <c r="H7" s="217"/>
      <c r="I7" s="213"/>
    </row>
    <row r="8" spans="1:11" ht="16.5" customHeight="1">
      <c r="A8" s="240"/>
      <c r="B8" s="240"/>
      <c r="C8" s="257" t="s">
        <v>65</v>
      </c>
      <c r="D8" s="231"/>
      <c r="E8" s="1" t="s">
        <v>18</v>
      </c>
      <c r="F8" s="168" t="s">
        <v>65</v>
      </c>
      <c r="G8" s="1" t="s">
        <v>18</v>
      </c>
      <c r="H8" s="168" t="s">
        <v>65</v>
      </c>
      <c r="I8" s="1" t="s">
        <v>18</v>
      </c>
    </row>
    <row r="9" spans="1:11">
      <c r="A9" s="35"/>
      <c r="B9" s="36"/>
      <c r="C9" s="37"/>
      <c r="D9" s="37"/>
      <c r="E9" s="37"/>
      <c r="F9" s="37"/>
      <c r="G9" s="37"/>
      <c r="H9" s="37"/>
      <c r="I9" s="37"/>
    </row>
    <row r="10" spans="1:11">
      <c r="A10" s="21">
        <v>11</v>
      </c>
      <c r="B10" s="46" t="s">
        <v>0</v>
      </c>
      <c r="C10" s="6">
        <v>4877</v>
      </c>
      <c r="D10" s="15">
        <v>2902</v>
      </c>
      <c r="E10" s="7">
        <f>SUM(D10*100/C10)</f>
        <v>59.503793315562845</v>
      </c>
      <c r="F10" s="15">
        <v>1319</v>
      </c>
      <c r="G10" s="7">
        <f>SUM(F10*100/C10)</f>
        <v>27.045314742669675</v>
      </c>
      <c r="H10" s="16" t="s">
        <v>19</v>
      </c>
      <c r="I10" s="17" t="s">
        <v>19</v>
      </c>
      <c r="J10" s="114"/>
      <c r="K10" s="7"/>
    </row>
    <row r="11" spans="1:11">
      <c r="A11" s="23"/>
      <c r="B11" s="46"/>
      <c r="C11" s="6">
        <v>0</v>
      </c>
      <c r="D11" s="15"/>
      <c r="E11" s="7"/>
      <c r="F11" s="15"/>
      <c r="G11" s="7"/>
      <c r="H11" s="62"/>
      <c r="I11" s="63"/>
      <c r="J11" s="114"/>
      <c r="K11" s="7"/>
    </row>
    <row r="12" spans="1:11">
      <c r="A12" s="21">
        <v>21</v>
      </c>
      <c r="B12" s="46" t="s">
        <v>1</v>
      </c>
      <c r="C12" s="6">
        <v>5317</v>
      </c>
      <c r="D12" s="16">
        <v>1</v>
      </c>
      <c r="E12" s="7">
        <f t="shared" ref="E12:E33" si="0">SUM(D12*100/C12)</f>
        <v>1.8807598269700958E-2</v>
      </c>
      <c r="F12" s="15">
        <v>1914</v>
      </c>
      <c r="G12" s="7">
        <f t="shared" ref="G12:G33" si="1">SUM(F12*100/C12)</f>
        <v>35.997743088207635</v>
      </c>
      <c r="H12" s="16">
        <v>1351</v>
      </c>
      <c r="I12" s="8">
        <f t="shared" ref="I12:I24" si="2">SUM(H12*100/C12)</f>
        <v>25.409065262365996</v>
      </c>
      <c r="J12" s="114"/>
      <c r="K12" s="7"/>
    </row>
    <row r="13" spans="1:11">
      <c r="A13" s="21">
        <v>22</v>
      </c>
      <c r="B13" s="46" t="s">
        <v>2</v>
      </c>
      <c r="C13" s="6">
        <v>8516</v>
      </c>
      <c r="D13" s="16" t="s">
        <v>19</v>
      </c>
      <c r="E13" s="17" t="s">
        <v>19</v>
      </c>
      <c r="F13" s="15">
        <v>1547</v>
      </c>
      <c r="G13" s="7">
        <f t="shared" si="1"/>
        <v>18.16580554250822</v>
      </c>
      <c r="H13" s="16">
        <v>249</v>
      </c>
      <c r="I13" s="8">
        <f t="shared" si="2"/>
        <v>2.9239079379990605</v>
      </c>
      <c r="J13" s="114"/>
      <c r="K13" s="7"/>
    </row>
    <row r="14" spans="1:11">
      <c r="A14" s="21">
        <v>23</v>
      </c>
      <c r="B14" s="46" t="s">
        <v>3</v>
      </c>
      <c r="C14" s="6">
        <v>4940</v>
      </c>
      <c r="D14" s="15">
        <v>1466</v>
      </c>
      <c r="E14" s="7">
        <f t="shared" si="0"/>
        <v>29.676113360323885</v>
      </c>
      <c r="F14" s="15">
        <v>2642</v>
      </c>
      <c r="G14" s="7">
        <f t="shared" si="1"/>
        <v>53.481781376518221</v>
      </c>
      <c r="H14" s="16" t="s">
        <v>19</v>
      </c>
      <c r="I14" s="17" t="s">
        <v>19</v>
      </c>
      <c r="J14" s="114"/>
      <c r="K14" s="7"/>
    </row>
    <row r="15" spans="1:11">
      <c r="A15" s="21">
        <v>24</v>
      </c>
      <c r="B15" s="46" t="s">
        <v>4</v>
      </c>
      <c r="C15" s="6">
        <v>7399</v>
      </c>
      <c r="D15" s="16">
        <v>2892</v>
      </c>
      <c r="E15" s="7">
        <f t="shared" si="0"/>
        <v>39.086363022030007</v>
      </c>
      <c r="F15" s="15">
        <v>1123</v>
      </c>
      <c r="G15" s="7">
        <f t="shared" si="1"/>
        <v>15.177726719827003</v>
      </c>
      <c r="H15" s="16" t="s">
        <v>19</v>
      </c>
      <c r="I15" s="17" t="s">
        <v>19</v>
      </c>
      <c r="J15" s="114"/>
      <c r="K15" s="7"/>
    </row>
    <row r="16" spans="1:11">
      <c r="A16" s="23"/>
      <c r="B16" s="46"/>
      <c r="C16" s="6">
        <v>0</v>
      </c>
      <c r="D16" s="15"/>
      <c r="E16" s="7"/>
      <c r="F16" s="15"/>
      <c r="G16" s="7"/>
      <c r="H16" s="16"/>
      <c r="I16" s="8"/>
      <c r="J16" s="114"/>
      <c r="K16" s="7"/>
    </row>
    <row r="17" spans="1:11" ht="12">
      <c r="A17" s="23"/>
      <c r="B17" s="46"/>
      <c r="C17" s="6"/>
      <c r="D17" s="15"/>
      <c r="E17" s="7"/>
      <c r="F17" s="15"/>
      <c r="G17" s="7"/>
      <c r="H17" s="60"/>
      <c r="I17" s="8"/>
      <c r="J17" s="114"/>
      <c r="K17" s="7"/>
    </row>
    <row r="18" spans="1:11">
      <c r="A18" s="21">
        <v>12</v>
      </c>
      <c r="B18" s="46" t="s">
        <v>5</v>
      </c>
      <c r="C18" s="6">
        <v>12784</v>
      </c>
      <c r="D18" s="16">
        <v>1818</v>
      </c>
      <c r="E18" s="7">
        <f t="shared" si="0"/>
        <v>14.220901126408011</v>
      </c>
      <c r="F18" s="15">
        <v>9124</v>
      </c>
      <c r="G18" s="7">
        <f t="shared" si="1"/>
        <v>71.370463078848559</v>
      </c>
      <c r="H18" s="58" t="s">
        <v>19</v>
      </c>
      <c r="I18" s="17" t="s">
        <v>19</v>
      </c>
      <c r="J18" s="114"/>
      <c r="K18" s="7"/>
    </row>
    <row r="19" spans="1:11">
      <c r="A19" s="25"/>
      <c r="B19" s="46"/>
      <c r="C19" s="6">
        <v>0</v>
      </c>
      <c r="D19" s="15"/>
      <c r="E19" s="7"/>
      <c r="F19" s="15"/>
      <c r="G19" s="7"/>
      <c r="H19" s="15"/>
      <c r="I19" s="8"/>
      <c r="J19" s="114"/>
      <c r="K19" s="7"/>
    </row>
    <row r="20" spans="1:11">
      <c r="A20" s="21">
        <v>25</v>
      </c>
      <c r="B20" s="46" t="s">
        <v>6</v>
      </c>
      <c r="C20" s="6">
        <v>7858</v>
      </c>
      <c r="D20" s="16">
        <v>82</v>
      </c>
      <c r="E20" s="7">
        <f t="shared" si="0"/>
        <v>1.0435225248154747</v>
      </c>
      <c r="F20" s="15">
        <v>3283</v>
      </c>
      <c r="G20" s="7">
        <f t="shared" si="1"/>
        <v>41.779078645965896</v>
      </c>
      <c r="H20" s="15">
        <v>2914</v>
      </c>
      <c r="I20" s="8">
        <f t="shared" si="2"/>
        <v>37.083227284296257</v>
      </c>
      <c r="J20" s="114"/>
      <c r="K20" s="7"/>
    </row>
    <row r="21" spans="1:11">
      <c r="A21" s="21">
        <v>26</v>
      </c>
      <c r="B21" s="46" t="s">
        <v>7</v>
      </c>
      <c r="C21" s="6">
        <v>4761</v>
      </c>
      <c r="D21" s="15">
        <v>422</v>
      </c>
      <c r="E21" s="7">
        <f t="shared" si="0"/>
        <v>8.8636840999789968</v>
      </c>
      <c r="F21" s="15">
        <v>1658</v>
      </c>
      <c r="G21" s="7">
        <f t="shared" si="1"/>
        <v>34.824616677168663</v>
      </c>
      <c r="H21" s="16">
        <v>5</v>
      </c>
      <c r="I21" s="8">
        <f t="shared" si="2"/>
        <v>0.10501995379122034</v>
      </c>
      <c r="J21" s="114"/>
      <c r="K21" s="7"/>
    </row>
    <row r="22" spans="1:11">
      <c r="A22" s="21">
        <v>27</v>
      </c>
      <c r="B22" s="46" t="s">
        <v>8</v>
      </c>
      <c r="C22" s="6">
        <v>4021</v>
      </c>
      <c r="D22" s="16" t="s">
        <v>19</v>
      </c>
      <c r="E22" s="17" t="s">
        <v>19</v>
      </c>
      <c r="F22" s="15">
        <v>3375</v>
      </c>
      <c r="G22" s="7">
        <f t="shared" si="1"/>
        <v>83.934344690375525</v>
      </c>
      <c r="H22" s="16">
        <v>180</v>
      </c>
      <c r="I22" s="8">
        <f t="shared" si="2"/>
        <v>4.4764983834866952</v>
      </c>
      <c r="J22" s="114"/>
      <c r="K22" s="7"/>
    </row>
    <row r="23" spans="1:11">
      <c r="A23" s="21">
        <v>28</v>
      </c>
      <c r="B23" s="46" t="s">
        <v>59</v>
      </c>
      <c r="C23" s="6"/>
      <c r="E23" s="7"/>
      <c r="G23" s="7"/>
      <c r="H23" s="16"/>
      <c r="I23" s="8"/>
      <c r="J23" s="114"/>
      <c r="K23" s="7"/>
    </row>
    <row r="24" spans="1:11">
      <c r="A24" s="21"/>
      <c r="B24" s="46" t="s">
        <v>60</v>
      </c>
      <c r="C24" s="6">
        <v>2417</v>
      </c>
      <c r="D24" s="15">
        <v>43</v>
      </c>
      <c r="E24" s="7">
        <f t="shared" si="0"/>
        <v>1.7790649565577161</v>
      </c>
      <c r="F24" s="94">
        <v>1773</v>
      </c>
      <c r="G24" s="7">
        <f t="shared" si="1"/>
        <v>73.355399255275131</v>
      </c>
      <c r="H24" s="16">
        <v>20</v>
      </c>
      <c r="I24" s="8">
        <f t="shared" si="2"/>
        <v>0.82747207281754243</v>
      </c>
      <c r="J24" s="114"/>
      <c r="K24" s="7"/>
    </row>
    <row r="25" spans="1:11">
      <c r="A25" s="23"/>
      <c r="B25" s="46"/>
      <c r="C25" s="135"/>
      <c r="D25" s="15"/>
      <c r="E25" s="7"/>
      <c r="F25" s="15"/>
      <c r="G25" s="7"/>
      <c r="H25" s="15"/>
      <c r="I25" s="7"/>
      <c r="J25" s="114"/>
      <c r="K25" s="7"/>
    </row>
    <row r="26" spans="1:11">
      <c r="A26" s="23"/>
      <c r="B26" s="46"/>
      <c r="C26" s="135"/>
      <c r="D26" s="15"/>
      <c r="E26" s="7"/>
      <c r="F26" s="15"/>
      <c r="G26" s="7"/>
      <c r="H26" s="15"/>
      <c r="I26" s="7"/>
      <c r="J26" s="114"/>
      <c r="K26" s="7"/>
    </row>
    <row r="27" spans="1:11">
      <c r="A27" s="21">
        <v>13</v>
      </c>
      <c r="B27" s="46" t="s">
        <v>10</v>
      </c>
      <c r="C27" s="6">
        <v>8738</v>
      </c>
      <c r="D27" s="15">
        <v>2003</v>
      </c>
      <c r="E27" s="7">
        <f t="shared" si="0"/>
        <v>22.9228656443122</v>
      </c>
      <c r="F27" s="15">
        <v>3940</v>
      </c>
      <c r="G27" s="7">
        <f t="shared" si="1"/>
        <v>45.09040970473793</v>
      </c>
      <c r="H27" s="16" t="s">
        <v>19</v>
      </c>
      <c r="I27" s="17" t="s">
        <v>19</v>
      </c>
      <c r="J27" s="114"/>
      <c r="K27" s="7"/>
    </row>
    <row r="28" spans="1:11">
      <c r="A28" s="23"/>
      <c r="B28" s="46"/>
      <c r="C28" s="6">
        <v>0</v>
      </c>
      <c r="D28" s="15"/>
      <c r="E28" s="7"/>
      <c r="F28" s="15"/>
      <c r="G28" s="7"/>
      <c r="H28" s="15"/>
      <c r="I28" s="7"/>
      <c r="J28" s="114"/>
      <c r="K28" s="7"/>
    </row>
    <row r="29" spans="1:11">
      <c r="A29" s="21">
        <v>29</v>
      </c>
      <c r="B29" s="46" t="s">
        <v>11</v>
      </c>
      <c r="C29" s="6">
        <v>5698</v>
      </c>
      <c r="D29" s="15">
        <v>292</v>
      </c>
      <c r="E29" s="7">
        <f t="shared" si="0"/>
        <v>5.1246051246051243</v>
      </c>
      <c r="F29" s="15">
        <v>2607</v>
      </c>
      <c r="G29" s="7">
        <f t="shared" si="1"/>
        <v>45.752895752895753</v>
      </c>
      <c r="H29" s="16" t="s">
        <v>19</v>
      </c>
      <c r="I29" s="17" t="s">
        <v>19</v>
      </c>
      <c r="J29" s="114"/>
      <c r="K29" s="7"/>
    </row>
    <row r="30" spans="1:11">
      <c r="A30" s="21">
        <v>30</v>
      </c>
      <c r="B30" s="46" t="s">
        <v>12</v>
      </c>
      <c r="C30" s="6">
        <v>3790</v>
      </c>
      <c r="D30" s="15">
        <v>855</v>
      </c>
      <c r="E30" s="7">
        <f t="shared" si="0"/>
        <v>22.559366754617415</v>
      </c>
      <c r="F30" s="15">
        <v>2075</v>
      </c>
      <c r="G30" s="7">
        <f t="shared" si="1"/>
        <v>54.749340369393138</v>
      </c>
      <c r="H30" s="16" t="s">
        <v>19</v>
      </c>
      <c r="I30" s="17" t="s">
        <v>19</v>
      </c>
      <c r="J30" s="114"/>
      <c r="K30" s="7"/>
    </row>
    <row r="31" spans="1:11">
      <c r="A31" s="26"/>
      <c r="B31" s="48"/>
      <c r="C31" s="6">
        <v>0</v>
      </c>
      <c r="D31" s="15"/>
      <c r="E31" s="7"/>
      <c r="F31" s="15"/>
      <c r="G31" s="7"/>
      <c r="H31" s="15"/>
      <c r="I31" s="7"/>
      <c r="J31" s="114"/>
      <c r="K31" s="7"/>
    </row>
    <row r="32" spans="1:11" ht="12">
      <c r="A32" s="14"/>
      <c r="B32" s="49"/>
      <c r="C32" s="6"/>
      <c r="D32" s="19"/>
      <c r="E32" s="7"/>
      <c r="F32" s="19"/>
      <c r="G32" s="7"/>
      <c r="H32" s="19"/>
      <c r="I32" s="7"/>
      <c r="J32" s="114"/>
      <c r="K32" s="7"/>
    </row>
    <row r="33" spans="1:11" ht="12">
      <c r="A33" s="27"/>
      <c r="B33" s="47" t="s">
        <v>37</v>
      </c>
      <c r="C33" s="19">
        <f>SUM(C10:C32)</f>
        <v>81116</v>
      </c>
      <c r="D33" s="19">
        <f>SUM(D10:D30)</f>
        <v>12776</v>
      </c>
      <c r="E33" s="11">
        <f t="shared" si="0"/>
        <v>15.750283544553479</v>
      </c>
      <c r="F33" s="19">
        <f>SUM(F10:F30)</f>
        <v>36380</v>
      </c>
      <c r="G33" s="11">
        <f t="shared" si="1"/>
        <v>44.849351545934219</v>
      </c>
      <c r="H33" s="19">
        <f>SUM(H10:H30)</f>
        <v>4719</v>
      </c>
      <c r="I33" s="11">
        <f>SUM(H33*100/C33)</f>
        <v>5.8175945559445736</v>
      </c>
      <c r="J33" s="114"/>
      <c r="K33" s="7"/>
    </row>
    <row r="34" spans="1:11">
      <c r="B34" s="43"/>
      <c r="D34" s="61"/>
      <c r="E34" s="61"/>
      <c r="F34" s="61"/>
      <c r="G34" s="61"/>
      <c r="H34" s="61"/>
      <c r="I34" s="61"/>
      <c r="K34" s="7"/>
    </row>
    <row r="35" spans="1:11" ht="13.2">
      <c r="A35" s="61" t="s">
        <v>20</v>
      </c>
      <c r="B35" s="32"/>
      <c r="C35" s="33"/>
      <c r="G35" s="29"/>
      <c r="H35" s="38"/>
      <c r="I35" s="32"/>
    </row>
    <row r="36" spans="1:11" ht="11.25" customHeight="1">
      <c r="A36" s="33" t="s">
        <v>38</v>
      </c>
      <c r="B36" s="33"/>
      <c r="C36" s="33"/>
      <c r="D36" s="33"/>
      <c r="E36" s="33"/>
      <c r="F36" s="33"/>
      <c r="G36" s="33"/>
      <c r="H36" s="33"/>
      <c r="I36" s="33"/>
    </row>
    <row r="37" spans="1:11" ht="11.25" customHeight="1">
      <c r="A37" s="33" t="s">
        <v>22</v>
      </c>
      <c r="B37" s="33"/>
      <c r="C37" s="33"/>
      <c r="D37" s="33"/>
      <c r="E37" s="33"/>
      <c r="F37" s="33"/>
      <c r="G37" s="33"/>
      <c r="H37" s="33"/>
      <c r="I37" s="33"/>
    </row>
    <row r="38" spans="1:11" ht="11.25" customHeight="1">
      <c r="A38" s="128" t="s">
        <v>86</v>
      </c>
      <c r="B38" s="33"/>
      <c r="C38" s="33"/>
      <c r="D38" s="33"/>
      <c r="E38" s="33"/>
      <c r="F38" s="33"/>
      <c r="G38" s="33"/>
      <c r="H38" s="33"/>
      <c r="I38" s="33"/>
    </row>
    <row r="39" spans="1:11" ht="11.25" customHeight="1">
      <c r="A39" s="129" t="s">
        <v>84</v>
      </c>
      <c r="B39" s="33"/>
      <c r="C39" s="33"/>
      <c r="D39" s="33"/>
      <c r="E39" s="33"/>
      <c r="F39" s="33"/>
      <c r="G39" s="33"/>
      <c r="H39" s="33"/>
      <c r="I39" s="33"/>
    </row>
    <row r="40" spans="1:11" ht="11.25" customHeight="1">
      <c r="A40" s="33" t="s">
        <v>46</v>
      </c>
      <c r="B40" s="33"/>
      <c r="C40" s="33"/>
      <c r="D40" s="33"/>
      <c r="E40" s="33"/>
      <c r="F40" s="33"/>
      <c r="G40" s="33"/>
      <c r="H40" s="33"/>
      <c r="I40" s="33"/>
    </row>
    <row r="41" spans="1:11" ht="11.25" customHeight="1">
      <c r="A41" s="166" t="s">
        <v>161</v>
      </c>
      <c r="B41" s="33"/>
      <c r="D41" s="33"/>
      <c r="E41" s="33"/>
      <c r="F41" s="33"/>
      <c r="G41" s="33"/>
      <c r="H41" s="33"/>
      <c r="I41" s="33"/>
    </row>
    <row r="42" spans="1:11">
      <c r="A42" s="166" t="s">
        <v>64</v>
      </c>
    </row>
    <row r="43" spans="1:11" ht="12">
      <c r="D43" s="29"/>
      <c r="E43" s="29"/>
      <c r="F43" s="29"/>
    </row>
    <row r="44" spans="1:11">
      <c r="D44" s="39"/>
      <c r="E44" s="39"/>
      <c r="F44" s="39"/>
    </row>
    <row r="45" spans="1:11">
      <c r="D45" s="33"/>
      <c r="E45" s="33"/>
      <c r="F45" s="33"/>
    </row>
    <row r="46" spans="1:11">
      <c r="D46" s="41"/>
      <c r="E46" s="41"/>
      <c r="F46" s="41"/>
    </row>
    <row r="47" spans="1:11">
      <c r="D47" s="33"/>
      <c r="E47" s="33"/>
      <c r="F47" s="33"/>
    </row>
    <row r="48" spans="1:11">
      <c r="D48" s="31"/>
      <c r="E48" s="31"/>
      <c r="F48" s="40"/>
    </row>
    <row r="49" spans="3:6" ht="13.2">
      <c r="D49" s="31"/>
      <c r="E49" s="31"/>
      <c r="F49" s="32"/>
    </row>
    <row r="51" spans="3:6" ht="12">
      <c r="C51" s="29"/>
    </row>
    <row r="52" spans="3:6">
      <c r="C52" s="39"/>
    </row>
    <row r="53" spans="3:6">
      <c r="C53" s="33"/>
    </row>
    <row r="54" spans="3:6">
      <c r="C54" s="41"/>
    </row>
    <row r="55" spans="3:6">
      <c r="C55" s="33"/>
    </row>
    <row r="56" spans="3:6">
      <c r="C56" s="31"/>
    </row>
    <row r="57" spans="3:6">
      <c r="C57" s="31"/>
    </row>
  </sheetData>
  <mergeCells count="8">
    <mergeCell ref="A4:A8"/>
    <mergeCell ref="B4:B8"/>
    <mergeCell ref="C4:C7"/>
    <mergeCell ref="C8:D8"/>
    <mergeCell ref="D4:I4"/>
    <mergeCell ref="D5:E7"/>
    <mergeCell ref="F5:G7"/>
    <mergeCell ref="H5:I7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r:id="rId1"/>
  <headerFooter alignWithMargins="0">
    <oddHeader>&amp;C&amp;P</oddHeader>
    <oddFooter>&amp;C&amp;6© Statistisches Landesamt des Freistaates Sachsen - Q I 9 -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showGridLines="0" zoomScaleNormal="100" workbookViewId="0"/>
  </sheetViews>
  <sheetFormatPr baseColWidth="10" defaultRowHeight="11.4"/>
  <cols>
    <col min="1" max="1" width="10.125" customWidth="1"/>
    <col min="2" max="2" width="10.875" customWidth="1"/>
    <col min="3" max="3" width="12.375" customWidth="1"/>
    <col min="4" max="4" width="10.125" customWidth="1"/>
    <col min="5" max="5" width="8.125" customWidth="1"/>
    <col min="6" max="6" width="10.25" customWidth="1"/>
    <col min="7" max="7" width="10.375" customWidth="1"/>
    <col min="8" max="8" width="12.125" customWidth="1"/>
    <col min="9" max="9" width="10.625" customWidth="1"/>
  </cols>
  <sheetData>
    <row r="1" spans="1:9" s="34" customFormat="1" ht="13.2">
      <c r="A1" s="34" t="s">
        <v>150</v>
      </c>
    </row>
    <row r="2" spans="1:9" s="28" customFormat="1" ht="13.2">
      <c r="A2" s="34" t="s">
        <v>50</v>
      </c>
    </row>
    <row r="3" spans="1:9" s="28" customFormat="1" ht="13.2"/>
    <row r="4" spans="1:9" s="30" customFormat="1" ht="14.1" customHeight="1">
      <c r="A4" s="239" t="s">
        <v>34</v>
      </c>
      <c r="B4" s="227" t="s">
        <v>79</v>
      </c>
      <c r="C4" s="227" t="s">
        <v>81</v>
      </c>
      <c r="D4" s="264" t="s">
        <v>111</v>
      </c>
      <c r="E4" s="246"/>
      <c r="F4" s="246"/>
      <c r="G4" s="246"/>
      <c r="H4" s="246"/>
      <c r="I4" s="246"/>
    </row>
    <row r="5" spans="1:9" s="30" customFormat="1" ht="13.5" customHeight="1">
      <c r="A5" s="212"/>
      <c r="B5" s="228"/>
      <c r="C5" s="228"/>
      <c r="D5" s="251" t="s">
        <v>16</v>
      </c>
      <c r="E5" s="142" t="s">
        <v>101</v>
      </c>
      <c r="F5" s="251" t="s">
        <v>35</v>
      </c>
      <c r="G5" s="265" t="s">
        <v>14</v>
      </c>
      <c r="H5" s="266"/>
      <c r="I5" s="266"/>
    </row>
    <row r="6" spans="1:9" s="30" customFormat="1" ht="12.75" customHeight="1">
      <c r="A6" s="212"/>
      <c r="B6" s="228"/>
      <c r="C6" s="228"/>
      <c r="D6" s="228"/>
      <c r="E6" s="268" t="s">
        <v>102</v>
      </c>
      <c r="F6" s="228"/>
      <c r="G6" s="260" t="s">
        <v>80</v>
      </c>
      <c r="H6" s="261" t="s">
        <v>48</v>
      </c>
      <c r="I6" s="249" t="s">
        <v>154</v>
      </c>
    </row>
    <row r="7" spans="1:9" s="30" customFormat="1" ht="12.75" customHeight="1">
      <c r="A7" s="212"/>
      <c r="B7" s="228"/>
      <c r="C7" s="228"/>
      <c r="D7" s="228"/>
      <c r="E7" s="268"/>
      <c r="F7" s="228"/>
      <c r="G7" s="208"/>
      <c r="H7" s="262"/>
      <c r="I7" s="216"/>
    </row>
    <row r="8" spans="1:9" s="30" customFormat="1" ht="12.75" customHeight="1">
      <c r="A8" s="212"/>
      <c r="B8" s="228"/>
      <c r="C8" s="228"/>
      <c r="D8" s="228"/>
      <c r="E8" s="268"/>
      <c r="F8" s="228"/>
      <c r="G8" s="208"/>
      <c r="H8" s="262"/>
      <c r="I8" s="216"/>
    </row>
    <row r="9" spans="1:9" s="30" customFormat="1" ht="12.75" customHeight="1">
      <c r="A9" s="240"/>
      <c r="B9" s="243"/>
      <c r="C9" s="243"/>
      <c r="D9" s="243"/>
      <c r="E9" s="269"/>
      <c r="F9" s="243"/>
      <c r="G9" s="267"/>
      <c r="H9" s="263"/>
      <c r="I9" s="250"/>
    </row>
    <row r="10" spans="1:9">
      <c r="A10" s="20"/>
    </row>
    <row r="11" spans="1:9">
      <c r="A11" s="52">
        <v>532</v>
      </c>
      <c r="B11" s="55">
        <v>121</v>
      </c>
      <c r="C11" s="55">
        <v>58</v>
      </c>
      <c r="D11" s="138" t="s">
        <v>19</v>
      </c>
      <c r="E11" s="138" t="s">
        <v>19</v>
      </c>
      <c r="F11" s="55">
        <v>58</v>
      </c>
      <c r="G11" s="138" t="s">
        <v>19</v>
      </c>
      <c r="H11" s="55">
        <v>58</v>
      </c>
      <c r="I11" s="138" t="s">
        <v>19</v>
      </c>
    </row>
    <row r="12" spans="1:9">
      <c r="A12" s="52"/>
      <c r="B12" s="55"/>
      <c r="C12" s="55">
        <v>0</v>
      </c>
      <c r="D12" s="55">
        <v>0</v>
      </c>
      <c r="E12" s="55"/>
      <c r="F12" s="55">
        <v>0</v>
      </c>
      <c r="G12" s="55"/>
      <c r="H12" s="55">
        <v>0</v>
      </c>
      <c r="I12" s="56"/>
    </row>
    <row r="13" spans="1:9">
      <c r="A13" s="52">
        <v>537</v>
      </c>
      <c r="B13" s="55">
        <v>19934</v>
      </c>
      <c r="C13" s="55">
        <v>18838</v>
      </c>
      <c r="D13" s="55">
        <v>2140</v>
      </c>
      <c r="E13" s="55">
        <v>2140</v>
      </c>
      <c r="F13" s="55">
        <v>16698</v>
      </c>
      <c r="G13" s="55">
        <v>2024</v>
      </c>
      <c r="H13" s="55">
        <v>14474</v>
      </c>
      <c r="I13" s="56">
        <v>200</v>
      </c>
    </row>
    <row r="14" spans="1:9">
      <c r="A14" s="52"/>
      <c r="B14" s="55"/>
      <c r="C14" s="55">
        <v>0</v>
      </c>
      <c r="D14" s="55">
        <v>0</v>
      </c>
      <c r="E14" s="55"/>
      <c r="F14" s="55">
        <v>0</v>
      </c>
      <c r="G14" s="55"/>
      <c r="H14" s="55">
        <v>0</v>
      </c>
      <c r="I14" s="55"/>
    </row>
    <row r="15" spans="1:9">
      <c r="A15" s="52">
        <v>538</v>
      </c>
      <c r="B15" s="55">
        <v>7038</v>
      </c>
      <c r="C15" s="55">
        <v>6561</v>
      </c>
      <c r="D15" s="56">
        <v>977</v>
      </c>
      <c r="E15" s="56">
        <v>977</v>
      </c>
      <c r="F15" s="55">
        <v>5584</v>
      </c>
      <c r="G15" s="55">
        <v>26</v>
      </c>
      <c r="H15" s="55">
        <v>2644</v>
      </c>
      <c r="I15" s="55">
        <v>2914</v>
      </c>
    </row>
    <row r="16" spans="1:9">
      <c r="A16" s="52"/>
      <c r="B16" s="55"/>
      <c r="C16" s="55">
        <v>0</v>
      </c>
      <c r="D16" s="55"/>
      <c r="E16" s="55"/>
      <c r="F16" s="55">
        <v>0</v>
      </c>
      <c r="G16" s="55"/>
      <c r="H16" s="55"/>
      <c r="I16" s="55"/>
    </row>
    <row r="17" spans="1:9">
      <c r="A17" s="52">
        <v>53</v>
      </c>
      <c r="B17" s="55">
        <f>SUM(B11:B15)</f>
        <v>27093</v>
      </c>
      <c r="C17" s="55">
        <f t="shared" ref="C17:I17" si="0">SUM(C11:C15)</f>
        <v>25457</v>
      </c>
      <c r="D17" s="55">
        <f t="shared" si="0"/>
        <v>3117</v>
      </c>
      <c r="E17" s="55">
        <f t="shared" si="0"/>
        <v>3117</v>
      </c>
      <c r="F17" s="55">
        <f t="shared" si="0"/>
        <v>22340</v>
      </c>
      <c r="G17" s="55">
        <f t="shared" si="0"/>
        <v>2050</v>
      </c>
      <c r="H17" s="55">
        <f t="shared" si="0"/>
        <v>17176</v>
      </c>
      <c r="I17" s="55">
        <f t="shared" si="0"/>
        <v>3114</v>
      </c>
    </row>
    <row r="18" spans="1:9">
      <c r="A18" s="52"/>
      <c r="B18" s="55"/>
      <c r="C18" s="55">
        <v>0</v>
      </c>
      <c r="D18" s="55"/>
      <c r="E18" s="55"/>
      <c r="F18" s="55">
        <v>0</v>
      </c>
      <c r="G18" s="55"/>
      <c r="H18" s="55"/>
      <c r="I18" s="55"/>
    </row>
    <row r="19" spans="1:9">
      <c r="A19" s="52">
        <v>541</v>
      </c>
      <c r="B19" s="55">
        <v>14629</v>
      </c>
      <c r="C19" s="55">
        <v>13308</v>
      </c>
      <c r="D19" s="56">
        <v>2817</v>
      </c>
      <c r="E19" s="56">
        <v>2817</v>
      </c>
      <c r="F19" s="55">
        <v>10491</v>
      </c>
      <c r="G19" s="55">
        <v>5696</v>
      </c>
      <c r="H19" s="55">
        <v>3444</v>
      </c>
      <c r="I19" s="56">
        <v>1351</v>
      </c>
    </row>
    <row r="20" spans="1:9">
      <c r="A20" s="52"/>
      <c r="B20" s="55"/>
      <c r="C20" s="55">
        <v>0</v>
      </c>
      <c r="D20" s="55">
        <v>0</v>
      </c>
      <c r="E20" s="55"/>
      <c r="F20" s="55">
        <v>0</v>
      </c>
      <c r="G20" s="55"/>
      <c r="H20" s="55">
        <v>0</v>
      </c>
      <c r="I20" s="55"/>
    </row>
    <row r="21" spans="1:9">
      <c r="A21" s="52">
        <v>542</v>
      </c>
      <c r="B21" s="55">
        <v>10318</v>
      </c>
      <c r="C21" s="55">
        <v>9503</v>
      </c>
      <c r="D21" s="55">
        <v>6681</v>
      </c>
      <c r="E21" s="55">
        <v>6681</v>
      </c>
      <c r="F21" s="55">
        <v>2822</v>
      </c>
      <c r="G21" s="138" t="s">
        <v>19</v>
      </c>
      <c r="H21" s="55">
        <v>2573</v>
      </c>
      <c r="I21" s="56">
        <v>249</v>
      </c>
    </row>
    <row r="22" spans="1:9">
      <c r="A22" s="52"/>
      <c r="B22" s="55"/>
      <c r="C22" s="55">
        <v>0</v>
      </c>
      <c r="D22" s="55">
        <v>0</v>
      </c>
      <c r="E22" s="55"/>
      <c r="F22" s="55">
        <v>0</v>
      </c>
      <c r="G22" s="55"/>
      <c r="H22" s="55">
        <v>0</v>
      </c>
      <c r="I22" s="55"/>
    </row>
    <row r="23" spans="1:9">
      <c r="A23" s="52">
        <v>549</v>
      </c>
      <c r="B23" s="55">
        <v>3821</v>
      </c>
      <c r="C23" s="55">
        <v>3201</v>
      </c>
      <c r="D23" s="55">
        <v>611</v>
      </c>
      <c r="E23" s="55">
        <v>611</v>
      </c>
      <c r="F23" s="55">
        <v>2505</v>
      </c>
      <c r="G23" s="55">
        <v>709</v>
      </c>
      <c r="H23" s="55">
        <v>1796</v>
      </c>
      <c r="I23" s="138" t="s">
        <v>19</v>
      </c>
    </row>
    <row r="24" spans="1:9">
      <c r="A24" s="52"/>
      <c r="B24" s="55"/>
      <c r="C24" s="55">
        <v>0</v>
      </c>
      <c r="D24" s="55"/>
      <c r="E24" s="55"/>
      <c r="F24" s="55">
        <v>0</v>
      </c>
      <c r="G24" s="55"/>
      <c r="H24" s="55"/>
      <c r="I24" s="55"/>
    </row>
    <row r="25" spans="1:9">
      <c r="A25" s="52">
        <v>54</v>
      </c>
      <c r="B25" s="55">
        <f>SUM(B19:B23)</f>
        <v>28768</v>
      </c>
      <c r="C25" s="55">
        <f t="shared" ref="C25:I25" si="1">SUM(C19:C23)</f>
        <v>26012</v>
      </c>
      <c r="D25" s="55">
        <f t="shared" si="1"/>
        <v>10109</v>
      </c>
      <c r="E25" s="55">
        <f t="shared" si="1"/>
        <v>10109</v>
      </c>
      <c r="F25" s="55">
        <f t="shared" si="1"/>
        <v>15818</v>
      </c>
      <c r="G25" s="55">
        <f t="shared" si="1"/>
        <v>6405</v>
      </c>
      <c r="H25" s="55">
        <f t="shared" si="1"/>
        <v>7813</v>
      </c>
      <c r="I25" s="55">
        <f t="shared" si="1"/>
        <v>1600</v>
      </c>
    </row>
    <row r="26" spans="1:9">
      <c r="A26" s="52"/>
      <c r="B26" s="55"/>
      <c r="C26" s="55">
        <v>0</v>
      </c>
      <c r="D26" s="55"/>
      <c r="E26" s="55"/>
      <c r="F26" s="55">
        <v>0</v>
      </c>
      <c r="G26" s="55"/>
      <c r="H26" s="55"/>
      <c r="I26" s="55"/>
    </row>
    <row r="27" spans="1:9">
      <c r="A27" s="52">
        <v>561</v>
      </c>
      <c r="B27" s="55">
        <v>23</v>
      </c>
      <c r="C27" s="56" t="s">
        <v>19</v>
      </c>
      <c r="D27" s="56" t="s">
        <v>19</v>
      </c>
      <c r="E27" s="56" t="s">
        <v>19</v>
      </c>
      <c r="F27" s="56" t="s">
        <v>19</v>
      </c>
      <c r="G27" s="56" t="s">
        <v>19</v>
      </c>
      <c r="H27" s="56" t="s">
        <v>19</v>
      </c>
      <c r="I27" s="56" t="s">
        <v>19</v>
      </c>
    </row>
    <row r="28" spans="1:9">
      <c r="A28" s="52"/>
      <c r="B28" s="55"/>
      <c r="C28" s="55"/>
      <c r="D28" s="55"/>
      <c r="E28" s="55"/>
      <c r="F28" s="55"/>
      <c r="G28" s="55"/>
      <c r="H28" s="55"/>
      <c r="I28" s="55"/>
    </row>
    <row r="29" spans="1:9">
      <c r="A29" s="52">
        <v>565</v>
      </c>
      <c r="B29" s="55">
        <v>290</v>
      </c>
      <c r="C29" s="56" t="s">
        <v>19</v>
      </c>
      <c r="D29" s="56" t="s">
        <v>19</v>
      </c>
      <c r="E29" s="56" t="s">
        <v>19</v>
      </c>
      <c r="F29" s="56" t="s">
        <v>19</v>
      </c>
      <c r="G29" s="56" t="s">
        <v>19</v>
      </c>
      <c r="H29" s="56" t="s">
        <v>19</v>
      </c>
      <c r="I29" s="56" t="s">
        <v>19</v>
      </c>
    </row>
    <row r="30" spans="1:9">
      <c r="A30" s="52"/>
      <c r="B30" s="55"/>
      <c r="C30" s="55">
        <v>0</v>
      </c>
      <c r="D30" s="55"/>
      <c r="E30" s="55"/>
      <c r="F30" s="55">
        <v>0</v>
      </c>
      <c r="G30" s="55"/>
      <c r="H30" s="55"/>
      <c r="I30" s="56"/>
    </row>
    <row r="31" spans="1:9">
      <c r="A31" s="52">
        <v>566</v>
      </c>
      <c r="B31" s="55">
        <v>18801</v>
      </c>
      <c r="C31" s="55">
        <v>15816</v>
      </c>
      <c r="D31" s="55">
        <v>3416</v>
      </c>
      <c r="E31" s="55">
        <v>2890</v>
      </c>
      <c r="F31" s="55">
        <v>12400</v>
      </c>
      <c r="G31" s="55">
        <v>3843</v>
      </c>
      <c r="H31" s="55">
        <v>8557</v>
      </c>
      <c r="I31" s="56" t="s">
        <v>19</v>
      </c>
    </row>
    <row r="32" spans="1:9">
      <c r="A32" s="52"/>
      <c r="B32" s="55"/>
      <c r="C32" s="55">
        <v>0</v>
      </c>
      <c r="D32" s="55"/>
      <c r="E32" s="55"/>
      <c r="F32" s="55">
        <v>0</v>
      </c>
      <c r="G32" s="55"/>
      <c r="H32" s="55"/>
      <c r="I32" s="55"/>
    </row>
    <row r="33" spans="1:9">
      <c r="A33" s="52">
        <v>567</v>
      </c>
      <c r="B33" s="55">
        <v>45</v>
      </c>
      <c r="C33" s="56" t="s">
        <v>19</v>
      </c>
      <c r="D33" s="56" t="s">
        <v>19</v>
      </c>
      <c r="E33" s="56" t="s">
        <v>19</v>
      </c>
      <c r="F33" s="56" t="s">
        <v>19</v>
      </c>
      <c r="G33" s="56" t="s">
        <v>19</v>
      </c>
      <c r="H33" s="56" t="s">
        <v>19</v>
      </c>
      <c r="I33" s="56" t="s">
        <v>19</v>
      </c>
    </row>
    <row r="34" spans="1:9">
      <c r="A34" s="52"/>
      <c r="B34" s="55"/>
      <c r="C34" s="55">
        <v>0</v>
      </c>
      <c r="D34" s="55"/>
      <c r="E34" s="55"/>
      <c r="F34" s="55">
        <v>0</v>
      </c>
      <c r="G34" s="55"/>
      <c r="H34" s="55"/>
      <c r="I34" s="56"/>
    </row>
    <row r="35" spans="1:9">
      <c r="A35" s="52">
        <v>56</v>
      </c>
      <c r="B35" s="55">
        <f t="shared" ref="B35:H35" si="2">SUM(B27:B33)</f>
        <v>19159</v>
      </c>
      <c r="C35" s="55">
        <f t="shared" si="2"/>
        <v>15816</v>
      </c>
      <c r="D35" s="55">
        <f>SUM(D27:D33)</f>
        <v>3416</v>
      </c>
      <c r="E35" s="55">
        <f>SUM(E27:E33)</f>
        <v>2890</v>
      </c>
      <c r="F35" s="55">
        <f t="shared" si="2"/>
        <v>12400</v>
      </c>
      <c r="G35" s="55">
        <f t="shared" si="2"/>
        <v>3843</v>
      </c>
      <c r="H35" s="55">
        <f t="shared" si="2"/>
        <v>8557</v>
      </c>
      <c r="I35" s="56" t="s">
        <v>19</v>
      </c>
    </row>
    <row r="36" spans="1:9">
      <c r="A36" s="52"/>
      <c r="B36" s="55"/>
      <c r="C36" s="55">
        <v>0</v>
      </c>
      <c r="D36" s="55"/>
      <c r="E36" s="55"/>
      <c r="F36" s="55">
        <v>0</v>
      </c>
      <c r="G36" s="55"/>
      <c r="H36" s="55"/>
      <c r="I36" s="55"/>
    </row>
    <row r="37" spans="1:9">
      <c r="A37" s="52">
        <v>582</v>
      </c>
      <c r="B37" s="55">
        <v>3394</v>
      </c>
      <c r="C37" s="55">
        <v>3171</v>
      </c>
      <c r="D37" s="55">
        <v>619</v>
      </c>
      <c r="E37" s="55">
        <v>619</v>
      </c>
      <c r="F37" s="55">
        <v>2552</v>
      </c>
      <c r="G37" s="55">
        <v>478</v>
      </c>
      <c r="H37" s="55">
        <v>2074</v>
      </c>
      <c r="I37" s="56" t="s">
        <v>19</v>
      </c>
    </row>
    <row r="38" spans="1:9">
      <c r="A38" s="52"/>
      <c r="B38" s="55"/>
      <c r="C38" s="55">
        <v>0</v>
      </c>
      <c r="D38" s="55"/>
      <c r="E38" s="55"/>
      <c r="F38" s="55">
        <v>0</v>
      </c>
      <c r="G38" s="55"/>
      <c r="H38" s="55"/>
      <c r="I38" s="55"/>
    </row>
    <row r="39" spans="1:9">
      <c r="A39" s="52">
        <v>58</v>
      </c>
      <c r="B39" s="55">
        <v>3394</v>
      </c>
      <c r="C39" s="55">
        <v>3171</v>
      </c>
      <c r="D39" s="55">
        <v>619</v>
      </c>
      <c r="E39" s="55">
        <v>619</v>
      </c>
      <c r="F39" s="55">
        <v>2552</v>
      </c>
      <c r="G39" s="55">
        <v>478</v>
      </c>
      <c r="H39" s="55">
        <v>2074</v>
      </c>
      <c r="I39" s="56" t="s">
        <v>19</v>
      </c>
    </row>
    <row r="40" spans="1:9">
      <c r="A40" s="52"/>
      <c r="B40" s="55"/>
      <c r="C40" s="55">
        <v>0</v>
      </c>
      <c r="D40" s="55"/>
      <c r="E40" s="55"/>
      <c r="F40" s="55">
        <v>0</v>
      </c>
      <c r="G40" s="55"/>
      <c r="H40" s="55"/>
      <c r="I40" s="55"/>
    </row>
    <row r="41" spans="1:9" ht="12">
      <c r="A41" s="53">
        <v>5</v>
      </c>
      <c r="B41" s="51">
        <f>SUM(B17,B25,B35,B39)</f>
        <v>78414</v>
      </c>
      <c r="C41" s="51">
        <f t="shared" ref="C41:I41" si="3">SUM(C17,C25,C35,C39)</f>
        <v>70456</v>
      </c>
      <c r="D41" s="51">
        <f>SUM(D17,D25,D35,D39)</f>
        <v>17261</v>
      </c>
      <c r="E41" s="51">
        <f>SUM(E17,E25,E35,E39)</f>
        <v>16735</v>
      </c>
      <c r="F41" s="51">
        <f t="shared" si="3"/>
        <v>53110</v>
      </c>
      <c r="G41" s="51">
        <f t="shared" si="3"/>
        <v>12776</v>
      </c>
      <c r="H41" s="51">
        <f t="shared" si="3"/>
        <v>35620</v>
      </c>
      <c r="I41" s="51">
        <f t="shared" si="3"/>
        <v>4714</v>
      </c>
    </row>
    <row r="42" spans="1:9">
      <c r="A42" s="52"/>
      <c r="B42" s="55"/>
      <c r="C42" s="55">
        <v>0</v>
      </c>
      <c r="D42" s="55"/>
      <c r="E42" s="55"/>
      <c r="F42" s="55">
        <v>0</v>
      </c>
      <c r="G42" s="55"/>
      <c r="H42" s="55"/>
      <c r="I42" s="55"/>
    </row>
    <row r="43" spans="1:9">
      <c r="A43" s="52">
        <v>674</v>
      </c>
      <c r="B43" s="55">
        <v>2702</v>
      </c>
      <c r="C43" s="55">
        <v>2646</v>
      </c>
      <c r="D43" s="55">
        <v>1881</v>
      </c>
      <c r="E43" s="55">
        <v>1881</v>
      </c>
      <c r="F43" s="56">
        <v>765</v>
      </c>
      <c r="G43" s="56" t="s">
        <v>19</v>
      </c>
      <c r="H43" s="55">
        <v>760</v>
      </c>
      <c r="I43" s="56">
        <v>5</v>
      </c>
    </row>
    <row r="44" spans="1:9">
      <c r="A44" s="52"/>
      <c r="B44" s="55"/>
      <c r="C44" s="55">
        <v>0</v>
      </c>
      <c r="D44" s="55"/>
      <c r="E44" s="55"/>
      <c r="F44" s="55">
        <v>0</v>
      </c>
      <c r="G44" s="56"/>
      <c r="H44" s="55"/>
      <c r="I44" s="55"/>
    </row>
    <row r="45" spans="1:9">
      <c r="A45" s="52">
        <v>67</v>
      </c>
      <c r="B45" s="55">
        <v>2702</v>
      </c>
      <c r="C45" s="55">
        <v>2646</v>
      </c>
      <c r="D45" s="55">
        <v>1881</v>
      </c>
      <c r="E45" s="55">
        <v>1881</v>
      </c>
      <c r="F45" s="56">
        <v>765</v>
      </c>
      <c r="G45" s="56" t="s">
        <v>19</v>
      </c>
      <c r="H45" s="55">
        <v>760</v>
      </c>
      <c r="I45" s="56">
        <v>5</v>
      </c>
    </row>
    <row r="46" spans="1:9">
      <c r="A46" s="52"/>
      <c r="B46" s="55"/>
      <c r="C46" s="55"/>
      <c r="D46" s="55"/>
      <c r="E46" s="55"/>
      <c r="F46" s="55"/>
      <c r="G46" s="56"/>
      <c r="H46" s="55"/>
      <c r="I46" s="55"/>
    </row>
    <row r="47" spans="1:9" ht="12">
      <c r="A47" s="53">
        <v>6</v>
      </c>
      <c r="B47" s="51">
        <v>2702</v>
      </c>
      <c r="C47" s="51">
        <v>2646</v>
      </c>
      <c r="D47" s="51">
        <v>1881</v>
      </c>
      <c r="E47" s="51">
        <v>1881</v>
      </c>
      <c r="F47" s="95">
        <v>765</v>
      </c>
      <c r="G47" s="56" t="s">
        <v>19</v>
      </c>
      <c r="H47" s="51">
        <v>760</v>
      </c>
      <c r="I47" s="95">
        <v>5</v>
      </c>
    </row>
    <row r="48" spans="1:9" ht="12">
      <c r="A48" s="53"/>
      <c r="B48" s="55"/>
      <c r="C48" s="55">
        <v>0</v>
      </c>
      <c r="D48" s="55"/>
      <c r="E48" s="55"/>
      <c r="F48" s="55">
        <v>0</v>
      </c>
      <c r="G48" s="55"/>
      <c r="H48" s="55"/>
      <c r="I48" s="55"/>
    </row>
    <row r="49" spans="1:11" ht="12">
      <c r="A49" s="53" t="s">
        <v>36</v>
      </c>
      <c r="B49" s="51">
        <f>SUM(B47,B41)</f>
        <v>81116</v>
      </c>
      <c r="C49" s="51">
        <f t="shared" ref="C49:I49" si="4">SUM(C47,C41)</f>
        <v>73102</v>
      </c>
      <c r="D49" s="51">
        <f t="shared" si="4"/>
        <v>19142</v>
      </c>
      <c r="E49" s="51">
        <f t="shared" si="4"/>
        <v>18616</v>
      </c>
      <c r="F49" s="51">
        <f t="shared" si="4"/>
        <v>53875</v>
      </c>
      <c r="G49" s="51">
        <f t="shared" si="4"/>
        <v>12776</v>
      </c>
      <c r="H49" s="51">
        <f t="shared" si="4"/>
        <v>36380</v>
      </c>
      <c r="I49" s="51">
        <f t="shared" si="4"/>
        <v>4719</v>
      </c>
    </row>
    <row r="51" spans="1:11">
      <c r="A51" s="61" t="s">
        <v>20</v>
      </c>
    </row>
    <row r="52" spans="1:11" ht="11.25" customHeight="1">
      <c r="A52" s="30" t="s">
        <v>38</v>
      </c>
    </row>
    <row r="53" spans="1:11" ht="11.25" customHeight="1">
      <c r="A53" s="193" t="s">
        <v>22</v>
      </c>
      <c r="B53" s="193"/>
      <c r="C53" s="193"/>
      <c r="D53" s="193"/>
      <c r="E53" s="193"/>
      <c r="F53" s="193"/>
      <c r="G53" s="193"/>
      <c r="H53" s="193"/>
      <c r="I53" s="193"/>
    </row>
    <row r="54" spans="1:11" ht="11.25" customHeight="1">
      <c r="A54" s="30" t="s">
        <v>39</v>
      </c>
    </row>
    <row r="55" spans="1:11" ht="11.25" customHeight="1">
      <c r="A55" s="128" t="s">
        <v>88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</row>
    <row r="56" spans="1:11" ht="11.25" customHeight="1">
      <c r="A56" s="128" t="s">
        <v>84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</row>
    <row r="57" spans="1:11" ht="11.25" customHeight="1">
      <c r="A57" s="193" t="s">
        <v>25</v>
      </c>
      <c r="B57" s="193"/>
      <c r="C57" s="193"/>
      <c r="D57" s="193"/>
      <c r="E57" s="193"/>
      <c r="F57" s="193"/>
      <c r="G57" s="193"/>
      <c r="H57" s="193"/>
    </row>
    <row r="58" spans="1:11" ht="11.25" customHeight="1">
      <c r="A58" s="166" t="s">
        <v>155</v>
      </c>
      <c r="B58" s="165"/>
      <c r="D58" s="165"/>
      <c r="E58" s="165"/>
      <c r="F58" s="165"/>
      <c r="G58" s="165"/>
      <c r="H58" s="165"/>
      <c r="I58" s="165"/>
    </row>
  </sheetData>
  <mergeCells count="13">
    <mergeCell ref="H6:H9"/>
    <mergeCell ref="I6:I9"/>
    <mergeCell ref="A57:H57"/>
    <mergeCell ref="A53:I53"/>
    <mergeCell ref="A4:A9"/>
    <mergeCell ref="B4:B9"/>
    <mergeCell ref="C4:C9"/>
    <mergeCell ref="D4:I4"/>
    <mergeCell ref="D5:D9"/>
    <mergeCell ref="F5:F9"/>
    <mergeCell ref="G5:I5"/>
    <mergeCell ref="G6:G9"/>
    <mergeCell ref="E6:E9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r:id="rId1"/>
  <headerFooter alignWithMargins="0">
    <oddHeader>&amp;C&amp;P</oddHeader>
    <oddFooter>&amp;C&amp;6© Statistisches Landesamt des Freistaates Sachsen - Q I 9 -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showGridLines="0" zoomScaleNormal="100" workbookViewId="0">
      <selection activeCell="X26" sqref="X26"/>
    </sheetView>
  </sheetViews>
  <sheetFormatPr baseColWidth="10" defaultRowHeight="11.4"/>
  <cols>
    <col min="1" max="1" width="7" customWidth="1"/>
    <col min="2" max="2" width="19.625" customWidth="1"/>
    <col min="3" max="3" width="6.875" customWidth="1"/>
    <col min="4" max="4" width="7.625" customWidth="1"/>
    <col min="5" max="6" width="7.375" customWidth="1"/>
    <col min="7" max="7" width="7.125" customWidth="1"/>
    <col min="8" max="8" width="7" customWidth="1"/>
    <col min="9" max="9" width="6.375" customWidth="1"/>
    <col min="10" max="10" width="5.75" customWidth="1"/>
    <col min="11" max="11" width="6" customWidth="1"/>
    <col min="12" max="12" width="6.875" customWidth="1"/>
    <col min="13" max="13" width="8.375" customWidth="1"/>
    <col min="14" max="14" width="8" customWidth="1"/>
    <col min="15" max="24" width="6.875" customWidth="1"/>
    <col min="25" max="25" width="8.625" customWidth="1"/>
  </cols>
  <sheetData>
    <row r="1" spans="1:25" ht="13.2">
      <c r="A1" s="42" t="s">
        <v>177</v>
      </c>
      <c r="Y1" s="42"/>
    </row>
    <row r="2" spans="1:25" s="28" customFormat="1" ht="13.2">
      <c r="A2" s="34" t="s">
        <v>179</v>
      </c>
      <c r="Y2" s="42"/>
    </row>
    <row r="3" spans="1:25" ht="13.5" customHeight="1"/>
    <row r="4" spans="1:25" ht="14.25" customHeight="1">
      <c r="A4" s="239" t="s">
        <v>77</v>
      </c>
      <c r="B4" s="227" t="s">
        <v>75</v>
      </c>
      <c r="C4" s="264" t="s">
        <v>178</v>
      </c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1"/>
      <c r="Y4" s="256" t="s">
        <v>77</v>
      </c>
    </row>
    <row r="5" spans="1:25" ht="14.25" customHeight="1">
      <c r="A5" s="212"/>
      <c r="B5" s="228"/>
      <c r="C5" s="196" t="s">
        <v>26</v>
      </c>
      <c r="D5" s="268"/>
      <c r="E5" s="278" t="s">
        <v>171</v>
      </c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80"/>
      <c r="Y5" s="216"/>
    </row>
    <row r="6" spans="1:25" ht="14.25" customHeight="1">
      <c r="A6" s="212"/>
      <c r="B6" s="228"/>
      <c r="C6" s="196"/>
      <c r="D6" s="268"/>
      <c r="E6" s="276" t="s">
        <v>140</v>
      </c>
      <c r="F6" s="281"/>
      <c r="G6" s="281"/>
      <c r="H6" s="281"/>
      <c r="I6" s="281"/>
      <c r="J6" s="281"/>
      <c r="K6" s="281"/>
      <c r="L6" s="281"/>
      <c r="M6" s="281"/>
      <c r="N6" s="281"/>
      <c r="O6" s="279" t="s">
        <v>175</v>
      </c>
      <c r="P6" s="279"/>
      <c r="Q6" s="279"/>
      <c r="R6" s="279"/>
      <c r="S6" s="279"/>
      <c r="T6" s="279"/>
      <c r="U6" s="279"/>
      <c r="V6" s="279"/>
      <c r="W6" s="279"/>
      <c r="X6" s="280"/>
      <c r="Y6" s="216"/>
    </row>
    <row r="7" spans="1:25" ht="15" customHeight="1">
      <c r="A7" s="212"/>
      <c r="B7" s="228"/>
      <c r="C7" s="196"/>
      <c r="D7" s="268"/>
      <c r="E7" s="249" t="s">
        <v>31</v>
      </c>
      <c r="F7" s="275"/>
      <c r="G7" s="278" t="s">
        <v>141</v>
      </c>
      <c r="H7" s="279"/>
      <c r="I7" s="279"/>
      <c r="J7" s="279"/>
      <c r="K7" s="279"/>
      <c r="L7" s="279"/>
      <c r="M7" s="279"/>
      <c r="N7" s="279"/>
      <c r="O7" s="249" t="s">
        <v>31</v>
      </c>
      <c r="P7" s="275"/>
      <c r="Q7" s="249" t="s">
        <v>147</v>
      </c>
      <c r="R7" s="282"/>
      <c r="S7" s="282"/>
      <c r="T7" s="282"/>
      <c r="U7" s="282"/>
      <c r="V7" s="282"/>
      <c r="W7" s="282"/>
      <c r="X7" s="275"/>
      <c r="Y7" s="216"/>
    </row>
    <row r="8" spans="1:25" ht="29.25" customHeight="1">
      <c r="A8" s="212"/>
      <c r="B8" s="228"/>
      <c r="C8" s="196"/>
      <c r="D8" s="268"/>
      <c r="E8" s="196"/>
      <c r="F8" s="268"/>
      <c r="G8" s="278" t="s">
        <v>142</v>
      </c>
      <c r="H8" s="279"/>
      <c r="I8" s="279"/>
      <c r="J8" s="280"/>
      <c r="K8" s="249" t="s">
        <v>145</v>
      </c>
      <c r="L8" s="275"/>
      <c r="M8" s="282" t="s">
        <v>146</v>
      </c>
      <c r="N8" s="282"/>
      <c r="O8" s="196"/>
      <c r="P8" s="268"/>
      <c r="Q8" s="249" t="s">
        <v>142</v>
      </c>
      <c r="R8" s="282"/>
      <c r="S8" s="282"/>
      <c r="T8" s="275"/>
      <c r="U8" s="249" t="s">
        <v>145</v>
      </c>
      <c r="V8" s="275"/>
      <c r="W8" s="249" t="s">
        <v>146</v>
      </c>
      <c r="X8" s="275"/>
      <c r="Y8" s="216"/>
    </row>
    <row r="9" spans="1:25" ht="22.5" customHeight="1">
      <c r="A9" s="212"/>
      <c r="B9" s="228"/>
      <c r="C9" s="196"/>
      <c r="D9" s="268"/>
      <c r="E9" s="196"/>
      <c r="F9" s="268"/>
      <c r="G9" s="196" t="s">
        <v>143</v>
      </c>
      <c r="H9" s="268"/>
      <c r="I9" s="196" t="s">
        <v>144</v>
      </c>
      <c r="J9" s="268"/>
      <c r="K9" s="196"/>
      <c r="L9" s="268"/>
      <c r="M9" s="283"/>
      <c r="N9" s="283"/>
      <c r="O9" s="196"/>
      <c r="P9" s="268"/>
      <c r="Q9" s="249" t="s">
        <v>143</v>
      </c>
      <c r="R9" s="275"/>
      <c r="S9" s="249" t="s">
        <v>144</v>
      </c>
      <c r="T9" s="275"/>
      <c r="U9" s="196"/>
      <c r="V9" s="268"/>
      <c r="W9" s="196"/>
      <c r="X9" s="268"/>
      <c r="Y9" s="216"/>
    </row>
    <row r="10" spans="1:25">
      <c r="A10" s="212"/>
      <c r="B10" s="228"/>
      <c r="C10" s="196"/>
      <c r="D10" s="268"/>
      <c r="E10" s="276"/>
      <c r="F10" s="277"/>
      <c r="G10" s="276"/>
      <c r="H10" s="277"/>
      <c r="I10" s="276"/>
      <c r="J10" s="277"/>
      <c r="K10" s="276"/>
      <c r="L10" s="277"/>
      <c r="M10" s="281"/>
      <c r="N10" s="281"/>
      <c r="O10" s="276"/>
      <c r="P10" s="277"/>
      <c r="Q10" s="276"/>
      <c r="R10" s="277"/>
      <c r="S10" s="276"/>
      <c r="T10" s="277"/>
      <c r="U10" s="276"/>
      <c r="V10" s="277"/>
      <c r="W10" s="276"/>
      <c r="X10" s="277"/>
      <c r="Y10" s="216"/>
    </row>
    <row r="11" spans="1:25">
      <c r="A11" s="212"/>
      <c r="B11" s="228"/>
      <c r="C11" s="171">
        <v>2013</v>
      </c>
      <c r="D11" s="171">
        <v>2014</v>
      </c>
      <c r="E11" s="171">
        <v>2013</v>
      </c>
      <c r="F11" s="171">
        <v>2014</v>
      </c>
      <c r="G11" s="171">
        <v>2013</v>
      </c>
      <c r="H11" s="171">
        <v>2014</v>
      </c>
      <c r="I11" s="171">
        <v>2013</v>
      </c>
      <c r="J11" s="171">
        <v>2014</v>
      </c>
      <c r="K11" s="171">
        <v>2013</v>
      </c>
      <c r="L11" s="171">
        <v>2014</v>
      </c>
      <c r="M11" s="175">
        <v>2013</v>
      </c>
      <c r="N11" s="171">
        <v>2014</v>
      </c>
      <c r="O11" s="171">
        <v>2013</v>
      </c>
      <c r="P11" s="171">
        <v>2014</v>
      </c>
      <c r="Q11" s="171">
        <v>2013</v>
      </c>
      <c r="R11" s="171">
        <v>2014</v>
      </c>
      <c r="S11" s="171">
        <v>2013</v>
      </c>
      <c r="T11" s="171">
        <v>2014</v>
      </c>
      <c r="U11" s="171">
        <v>2013</v>
      </c>
      <c r="V11" s="171">
        <v>2014</v>
      </c>
      <c r="W11" s="171">
        <v>2013</v>
      </c>
      <c r="X11" s="171">
        <v>2014</v>
      </c>
      <c r="Y11" s="216"/>
    </row>
    <row r="12" spans="1:25" ht="14.25" customHeight="1">
      <c r="A12" s="240"/>
      <c r="B12" s="243"/>
      <c r="C12" s="272" t="s">
        <v>27</v>
      </c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273"/>
      <c r="W12" s="273"/>
      <c r="X12" s="274"/>
      <c r="Y12" s="250"/>
    </row>
    <row r="13" spans="1:25">
      <c r="A13" s="35"/>
      <c r="B13" s="36"/>
      <c r="C13" s="178"/>
      <c r="D13" s="178"/>
      <c r="E13" s="43"/>
      <c r="F13" s="43"/>
      <c r="G13" s="43"/>
      <c r="X13" s="20"/>
      <c r="Y13" s="159"/>
    </row>
    <row r="14" spans="1:25">
      <c r="A14" s="21">
        <v>11</v>
      </c>
      <c r="B14" s="46" t="s">
        <v>0</v>
      </c>
      <c r="C14" s="177">
        <v>1</v>
      </c>
      <c r="D14" s="177">
        <v>1</v>
      </c>
      <c r="E14" s="177">
        <v>1</v>
      </c>
      <c r="F14" s="177">
        <v>1</v>
      </c>
      <c r="G14" s="156" t="s">
        <v>173</v>
      </c>
      <c r="H14" s="156" t="s">
        <v>173</v>
      </c>
      <c r="I14" s="177">
        <v>1</v>
      </c>
      <c r="J14" s="177">
        <v>1</v>
      </c>
      <c r="K14" s="156" t="s">
        <v>173</v>
      </c>
      <c r="L14" s="156" t="s">
        <v>173</v>
      </c>
      <c r="M14" s="156" t="s">
        <v>58</v>
      </c>
      <c r="N14" s="156" t="s">
        <v>58</v>
      </c>
      <c r="O14" s="156" t="s">
        <v>58</v>
      </c>
      <c r="P14" s="156" t="s">
        <v>58</v>
      </c>
      <c r="Q14" s="156" t="s">
        <v>58</v>
      </c>
      <c r="R14" s="156" t="s">
        <v>58</v>
      </c>
      <c r="S14" s="156" t="s">
        <v>58</v>
      </c>
      <c r="T14" s="156" t="s">
        <v>58</v>
      </c>
      <c r="U14" s="156" t="s">
        <v>58</v>
      </c>
      <c r="V14" s="156" t="s">
        <v>58</v>
      </c>
      <c r="W14" s="156" t="s">
        <v>58</v>
      </c>
      <c r="X14" s="157" t="s">
        <v>58</v>
      </c>
      <c r="Y14" s="160">
        <v>11</v>
      </c>
    </row>
    <row r="15" spans="1:25">
      <c r="A15" s="23"/>
      <c r="B15" s="46"/>
      <c r="C15" s="16" t="s">
        <v>170</v>
      </c>
      <c r="D15" s="16"/>
      <c r="E15" s="156"/>
      <c r="F15" s="156"/>
      <c r="G15" s="156"/>
      <c r="H15" s="156"/>
      <c r="I15" s="156"/>
      <c r="J15" s="156"/>
      <c r="K15" s="156"/>
      <c r="L15" s="156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3"/>
      <c r="Y15" s="161"/>
    </row>
    <row r="16" spans="1:25">
      <c r="A16" s="21">
        <v>21</v>
      </c>
      <c r="B16" s="46" t="s">
        <v>1</v>
      </c>
      <c r="C16" s="177">
        <v>69</v>
      </c>
      <c r="D16" s="177">
        <v>64</v>
      </c>
      <c r="E16" s="177">
        <v>62</v>
      </c>
      <c r="F16" s="177">
        <v>60</v>
      </c>
      <c r="G16" s="177">
        <v>30</v>
      </c>
      <c r="H16" s="177">
        <v>30</v>
      </c>
      <c r="I16" s="177">
        <v>10</v>
      </c>
      <c r="J16" s="177">
        <v>10</v>
      </c>
      <c r="K16" s="177">
        <v>1</v>
      </c>
      <c r="L16" s="177">
        <v>1</v>
      </c>
      <c r="M16" s="177">
        <v>21</v>
      </c>
      <c r="N16" s="177">
        <v>19</v>
      </c>
      <c r="O16" s="177">
        <v>7</v>
      </c>
      <c r="P16" s="177">
        <v>4</v>
      </c>
      <c r="Q16" s="177">
        <v>1</v>
      </c>
      <c r="R16" s="177">
        <v>1</v>
      </c>
      <c r="S16" s="177">
        <v>7</v>
      </c>
      <c r="T16" s="177">
        <v>4</v>
      </c>
      <c r="U16" s="177">
        <v>6</v>
      </c>
      <c r="V16" s="177">
        <v>3</v>
      </c>
      <c r="W16" s="156" t="s">
        <v>58</v>
      </c>
      <c r="X16" s="157" t="s">
        <v>58</v>
      </c>
      <c r="Y16" s="160">
        <v>21</v>
      </c>
    </row>
    <row r="17" spans="1:25">
      <c r="A17" s="21">
        <v>22</v>
      </c>
      <c r="B17" s="46" t="s">
        <v>2</v>
      </c>
      <c r="C17" s="177">
        <v>99</v>
      </c>
      <c r="D17" s="177">
        <v>88</v>
      </c>
      <c r="E17" s="177">
        <v>99</v>
      </c>
      <c r="F17" s="177">
        <v>88</v>
      </c>
      <c r="G17" s="177">
        <v>25</v>
      </c>
      <c r="H17" s="177">
        <v>24</v>
      </c>
      <c r="I17" s="177">
        <v>5</v>
      </c>
      <c r="J17" s="177">
        <v>5</v>
      </c>
      <c r="K17" s="177">
        <v>2</v>
      </c>
      <c r="L17" s="177">
        <v>1</v>
      </c>
      <c r="M17" s="177">
        <v>67</v>
      </c>
      <c r="N17" s="177">
        <v>58</v>
      </c>
      <c r="O17" s="177" t="s">
        <v>58</v>
      </c>
      <c r="P17" s="177" t="s">
        <v>58</v>
      </c>
      <c r="Q17" s="177" t="s">
        <v>58</v>
      </c>
      <c r="R17" s="177" t="s">
        <v>58</v>
      </c>
      <c r="S17" s="177" t="s">
        <v>58</v>
      </c>
      <c r="T17" s="177" t="s">
        <v>58</v>
      </c>
      <c r="U17" s="177" t="s">
        <v>58</v>
      </c>
      <c r="V17" s="177" t="s">
        <v>58</v>
      </c>
      <c r="W17" s="156" t="s">
        <v>58</v>
      </c>
      <c r="X17" s="157" t="s">
        <v>58</v>
      </c>
      <c r="Y17" s="160">
        <v>22</v>
      </c>
    </row>
    <row r="18" spans="1:25">
      <c r="A18" s="21">
        <v>23</v>
      </c>
      <c r="B18" s="46" t="s">
        <v>3</v>
      </c>
      <c r="C18" s="177">
        <v>57</v>
      </c>
      <c r="D18" s="177">
        <v>57</v>
      </c>
      <c r="E18" s="177">
        <v>57</v>
      </c>
      <c r="F18" s="177">
        <v>57</v>
      </c>
      <c r="G18" s="177">
        <v>53</v>
      </c>
      <c r="H18" s="177">
        <v>54</v>
      </c>
      <c r="I18" s="177">
        <v>2</v>
      </c>
      <c r="J18" s="177" t="s">
        <v>58</v>
      </c>
      <c r="K18" s="177" t="s">
        <v>58</v>
      </c>
      <c r="L18" s="177" t="s">
        <v>58</v>
      </c>
      <c r="M18" s="177">
        <v>2</v>
      </c>
      <c r="N18" s="177">
        <v>3</v>
      </c>
      <c r="O18" s="177" t="s">
        <v>58</v>
      </c>
      <c r="P18" s="177" t="s">
        <v>58</v>
      </c>
      <c r="Q18" s="177" t="s">
        <v>58</v>
      </c>
      <c r="R18" s="177" t="s">
        <v>58</v>
      </c>
      <c r="S18" s="177" t="s">
        <v>58</v>
      </c>
      <c r="T18" s="177" t="s">
        <v>58</v>
      </c>
      <c r="U18" s="177" t="s">
        <v>58</v>
      </c>
      <c r="V18" s="177" t="s">
        <v>58</v>
      </c>
      <c r="W18" s="156" t="s">
        <v>58</v>
      </c>
      <c r="X18" s="157" t="s">
        <v>58</v>
      </c>
      <c r="Y18" s="160">
        <v>23</v>
      </c>
    </row>
    <row r="19" spans="1:25">
      <c r="A19" s="21">
        <v>24</v>
      </c>
      <c r="B19" s="46" t="s">
        <v>4</v>
      </c>
      <c r="C19" s="177">
        <v>59</v>
      </c>
      <c r="D19" s="177">
        <v>56</v>
      </c>
      <c r="E19" s="177">
        <v>59</v>
      </c>
      <c r="F19" s="177">
        <v>56</v>
      </c>
      <c r="G19" s="177">
        <v>3</v>
      </c>
      <c r="H19" s="177">
        <v>4</v>
      </c>
      <c r="I19" s="177">
        <v>4</v>
      </c>
      <c r="J19" s="177">
        <v>7</v>
      </c>
      <c r="K19" s="177">
        <v>1</v>
      </c>
      <c r="L19" s="177" t="s">
        <v>58</v>
      </c>
      <c r="M19" s="177">
        <v>51</v>
      </c>
      <c r="N19" s="177">
        <v>45</v>
      </c>
      <c r="O19" s="177" t="s">
        <v>58</v>
      </c>
      <c r="P19" s="177" t="s">
        <v>58</v>
      </c>
      <c r="Q19" s="177" t="s">
        <v>58</v>
      </c>
      <c r="R19" s="177" t="s">
        <v>58</v>
      </c>
      <c r="S19" s="177" t="s">
        <v>58</v>
      </c>
      <c r="T19" s="177" t="s">
        <v>58</v>
      </c>
      <c r="U19" s="177" t="s">
        <v>58</v>
      </c>
      <c r="V19" s="177" t="s">
        <v>58</v>
      </c>
      <c r="W19" s="156" t="s">
        <v>58</v>
      </c>
      <c r="X19" s="157" t="s">
        <v>58</v>
      </c>
      <c r="Y19" s="160">
        <v>24</v>
      </c>
    </row>
    <row r="20" spans="1:25">
      <c r="A20" s="23"/>
      <c r="B20" s="46"/>
      <c r="C20" s="177"/>
      <c r="D20" s="16"/>
      <c r="E20" s="156"/>
      <c r="F20" s="156"/>
      <c r="G20" s="156"/>
      <c r="H20" s="156"/>
      <c r="I20" s="156"/>
      <c r="J20" s="156"/>
      <c r="K20" s="177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72"/>
      <c r="X20" s="173"/>
      <c r="Y20" s="161"/>
    </row>
    <row r="21" spans="1:25">
      <c r="A21" s="23"/>
      <c r="B21" s="46"/>
      <c r="C21" s="177"/>
      <c r="D21" s="16"/>
      <c r="E21" s="156"/>
      <c r="F21" s="156"/>
      <c r="G21" s="156"/>
      <c r="H21" s="156"/>
      <c r="I21" s="156"/>
      <c r="J21" s="156"/>
      <c r="K21" s="177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72"/>
      <c r="X21" s="173"/>
      <c r="Y21" s="161"/>
    </row>
    <row r="22" spans="1:25">
      <c r="A22" s="21">
        <v>12</v>
      </c>
      <c r="B22" s="46" t="s">
        <v>5</v>
      </c>
      <c r="C22" s="177">
        <v>4</v>
      </c>
      <c r="D22" s="177">
        <v>4</v>
      </c>
      <c r="E22" s="177">
        <v>4</v>
      </c>
      <c r="F22" s="177">
        <v>4</v>
      </c>
      <c r="G22" s="177">
        <v>3</v>
      </c>
      <c r="H22" s="177">
        <v>3</v>
      </c>
      <c r="I22" s="177">
        <v>1</v>
      </c>
      <c r="J22" s="177">
        <v>1</v>
      </c>
      <c r="K22" s="177" t="s">
        <v>58</v>
      </c>
      <c r="L22" s="177" t="s">
        <v>58</v>
      </c>
      <c r="M22" s="177" t="s">
        <v>58</v>
      </c>
      <c r="N22" s="177" t="s">
        <v>58</v>
      </c>
      <c r="O22" s="177" t="s">
        <v>58</v>
      </c>
      <c r="P22" s="177" t="s">
        <v>58</v>
      </c>
      <c r="Q22" s="177" t="s">
        <v>58</v>
      </c>
      <c r="R22" s="177" t="s">
        <v>58</v>
      </c>
      <c r="S22" s="177" t="s">
        <v>58</v>
      </c>
      <c r="T22" s="177" t="s">
        <v>58</v>
      </c>
      <c r="U22" s="177" t="s">
        <v>58</v>
      </c>
      <c r="V22" s="177" t="s">
        <v>58</v>
      </c>
      <c r="W22" s="156" t="s">
        <v>58</v>
      </c>
      <c r="X22" s="157" t="s">
        <v>58</v>
      </c>
      <c r="Y22" s="160">
        <v>12</v>
      </c>
    </row>
    <row r="23" spans="1:25">
      <c r="A23" s="25"/>
      <c r="B23" s="46"/>
      <c r="C23" s="177"/>
      <c r="D23" s="16"/>
      <c r="E23" s="156"/>
      <c r="F23" s="156"/>
      <c r="G23" s="156"/>
      <c r="H23" s="156"/>
      <c r="I23" s="156"/>
      <c r="J23" s="156"/>
      <c r="K23" s="177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72"/>
      <c r="X23" s="173"/>
      <c r="Y23" s="162"/>
    </row>
    <row r="24" spans="1:25">
      <c r="A24" s="21">
        <v>25</v>
      </c>
      <c r="B24" s="46" t="s">
        <v>6</v>
      </c>
      <c r="C24" s="177">
        <v>58</v>
      </c>
      <c r="D24" s="177">
        <v>57</v>
      </c>
      <c r="E24" s="177">
        <v>56</v>
      </c>
      <c r="F24" s="177">
        <v>57</v>
      </c>
      <c r="G24" s="177">
        <v>14</v>
      </c>
      <c r="H24" s="177">
        <v>17</v>
      </c>
      <c r="I24" s="177">
        <v>14</v>
      </c>
      <c r="J24" s="177">
        <v>10</v>
      </c>
      <c r="K24" s="177">
        <v>9</v>
      </c>
      <c r="L24" s="177">
        <v>10</v>
      </c>
      <c r="M24" s="177">
        <v>19</v>
      </c>
      <c r="N24" s="177">
        <v>20</v>
      </c>
      <c r="O24" s="177">
        <v>2</v>
      </c>
      <c r="P24" s="177" t="s">
        <v>58</v>
      </c>
      <c r="Q24" s="177">
        <v>2</v>
      </c>
      <c r="R24" s="177" t="s">
        <v>58</v>
      </c>
      <c r="S24" s="177">
        <v>2</v>
      </c>
      <c r="T24" s="177" t="s">
        <v>58</v>
      </c>
      <c r="U24" s="177" t="s">
        <v>58</v>
      </c>
      <c r="V24" s="177" t="s">
        <v>58</v>
      </c>
      <c r="W24" s="156" t="s">
        <v>58</v>
      </c>
      <c r="X24" s="157" t="s">
        <v>58</v>
      </c>
      <c r="Y24" s="160">
        <v>25</v>
      </c>
    </row>
    <row r="25" spans="1:25">
      <c r="A25" s="21">
        <v>26</v>
      </c>
      <c r="B25" s="46" t="s">
        <v>7</v>
      </c>
      <c r="C25" s="177">
        <v>27</v>
      </c>
      <c r="D25" s="177">
        <v>26</v>
      </c>
      <c r="E25" s="177">
        <v>26</v>
      </c>
      <c r="F25" s="177">
        <v>26</v>
      </c>
      <c r="G25" s="177">
        <v>9</v>
      </c>
      <c r="H25" s="177">
        <v>8</v>
      </c>
      <c r="I25" s="177">
        <v>9</v>
      </c>
      <c r="J25" s="177">
        <v>9</v>
      </c>
      <c r="K25" s="177">
        <v>2</v>
      </c>
      <c r="L25" s="177" t="s">
        <v>58</v>
      </c>
      <c r="M25" s="177">
        <v>6</v>
      </c>
      <c r="N25" s="177">
        <v>9</v>
      </c>
      <c r="O25" s="177">
        <v>1</v>
      </c>
      <c r="P25" s="177" t="s">
        <v>58</v>
      </c>
      <c r="Q25" s="177">
        <v>1</v>
      </c>
      <c r="R25" s="177" t="s">
        <v>58</v>
      </c>
      <c r="S25" s="177">
        <v>1</v>
      </c>
      <c r="T25" s="177" t="s">
        <v>58</v>
      </c>
      <c r="U25" s="177" t="s">
        <v>58</v>
      </c>
      <c r="V25" s="177" t="s">
        <v>58</v>
      </c>
      <c r="W25" s="156" t="s">
        <v>58</v>
      </c>
      <c r="X25" s="157" t="s">
        <v>58</v>
      </c>
      <c r="Y25" s="160">
        <v>26</v>
      </c>
    </row>
    <row r="26" spans="1:25">
      <c r="A26" s="21">
        <v>27</v>
      </c>
      <c r="B26" s="46" t="s">
        <v>8</v>
      </c>
      <c r="C26" s="177">
        <v>47</v>
      </c>
      <c r="D26" s="177">
        <v>45</v>
      </c>
      <c r="E26" s="177">
        <v>46</v>
      </c>
      <c r="F26" s="177">
        <v>43</v>
      </c>
      <c r="G26" s="177">
        <v>12</v>
      </c>
      <c r="H26" s="177">
        <v>8</v>
      </c>
      <c r="I26" s="177">
        <v>9</v>
      </c>
      <c r="J26" s="177">
        <v>8</v>
      </c>
      <c r="K26" s="177" t="s">
        <v>58</v>
      </c>
      <c r="L26" s="177" t="s">
        <v>58</v>
      </c>
      <c r="M26" s="177">
        <v>25</v>
      </c>
      <c r="N26" s="177">
        <v>27</v>
      </c>
      <c r="O26" s="177">
        <v>1</v>
      </c>
      <c r="P26" s="177">
        <v>2</v>
      </c>
      <c r="Q26" s="177" t="s">
        <v>58</v>
      </c>
      <c r="R26" s="177">
        <v>2</v>
      </c>
      <c r="S26" s="177">
        <v>1</v>
      </c>
      <c r="T26" s="177" t="s">
        <v>58</v>
      </c>
      <c r="U26" s="177">
        <v>1</v>
      </c>
      <c r="V26" s="177">
        <v>2</v>
      </c>
      <c r="W26" s="156" t="s">
        <v>58</v>
      </c>
      <c r="X26" s="157" t="s">
        <v>58</v>
      </c>
      <c r="Y26" s="160">
        <v>27</v>
      </c>
    </row>
    <row r="27" spans="1:25">
      <c r="A27" s="21">
        <v>28</v>
      </c>
      <c r="B27" s="155" t="s">
        <v>59</v>
      </c>
      <c r="C27" s="177"/>
      <c r="D27" s="16"/>
      <c r="E27" s="156"/>
      <c r="F27" s="156"/>
      <c r="G27" s="172"/>
      <c r="H27" s="156"/>
      <c r="I27" s="156"/>
      <c r="J27" s="156"/>
      <c r="K27" s="177"/>
      <c r="L27" s="156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6"/>
      <c r="X27" s="180"/>
    </row>
    <row r="28" spans="1:25">
      <c r="A28" s="21"/>
      <c r="B28" s="155" t="s">
        <v>60</v>
      </c>
      <c r="C28" s="177">
        <v>58</v>
      </c>
      <c r="D28" s="177">
        <v>60</v>
      </c>
      <c r="E28" s="177">
        <v>58</v>
      </c>
      <c r="F28" s="177">
        <v>59</v>
      </c>
      <c r="G28" s="177">
        <v>14</v>
      </c>
      <c r="H28" s="177">
        <v>14</v>
      </c>
      <c r="I28" s="177">
        <v>2</v>
      </c>
      <c r="J28" s="177">
        <v>2</v>
      </c>
      <c r="K28" s="177" t="s">
        <v>58</v>
      </c>
      <c r="L28" s="177">
        <v>1</v>
      </c>
      <c r="M28" s="177">
        <v>42</v>
      </c>
      <c r="N28" s="177">
        <v>42</v>
      </c>
      <c r="O28" s="177" t="s">
        <v>58</v>
      </c>
      <c r="P28" s="177">
        <v>1</v>
      </c>
      <c r="Q28" s="177" t="s">
        <v>58</v>
      </c>
      <c r="R28" s="177">
        <v>1</v>
      </c>
      <c r="S28" s="177" t="s">
        <v>58</v>
      </c>
      <c r="T28" s="177">
        <v>1</v>
      </c>
      <c r="U28" s="177" t="s">
        <v>58</v>
      </c>
      <c r="V28" s="177" t="s">
        <v>58</v>
      </c>
      <c r="W28" s="156" t="s">
        <v>58</v>
      </c>
      <c r="X28" s="157" t="s">
        <v>58</v>
      </c>
      <c r="Y28" s="160">
        <v>28</v>
      </c>
    </row>
    <row r="29" spans="1:25">
      <c r="A29" s="23"/>
      <c r="B29" s="46"/>
      <c r="C29" s="177"/>
      <c r="D29" s="16"/>
      <c r="E29" s="156"/>
      <c r="F29" s="156"/>
      <c r="G29" s="156"/>
      <c r="H29" s="156"/>
      <c r="I29" s="156"/>
      <c r="J29" s="156"/>
      <c r="K29" s="177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72"/>
      <c r="X29" s="173"/>
      <c r="Y29" s="161"/>
    </row>
    <row r="30" spans="1:25">
      <c r="A30" s="23"/>
      <c r="B30" s="46"/>
      <c r="C30" s="177"/>
      <c r="D30" s="16"/>
      <c r="E30" s="156"/>
      <c r="F30" s="156"/>
      <c r="G30" s="156"/>
      <c r="H30" s="156"/>
      <c r="I30" s="156"/>
      <c r="J30" s="156"/>
      <c r="K30" s="177"/>
      <c r="L30" s="156"/>
      <c r="M30" s="156"/>
      <c r="N30" s="156"/>
      <c r="O30" s="156"/>
      <c r="P30" s="156"/>
      <c r="Q30" s="156"/>
      <c r="R30" s="156"/>
      <c r="S30" s="156"/>
      <c r="T30" s="156"/>
      <c r="U30" s="156"/>
      <c r="V30" s="156"/>
      <c r="W30" s="172"/>
      <c r="X30" s="173"/>
      <c r="Y30" s="161"/>
    </row>
    <row r="31" spans="1:25">
      <c r="A31" s="21">
        <v>13</v>
      </c>
      <c r="B31" s="46" t="s">
        <v>10</v>
      </c>
      <c r="C31" s="177">
        <v>3</v>
      </c>
      <c r="D31" s="177">
        <v>3</v>
      </c>
      <c r="E31" s="177">
        <v>3</v>
      </c>
      <c r="F31" s="177">
        <v>3</v>
      </c>
      <c r="G31" s="177" t="s">
        <v>58</v>
      </c>
      <c r="H31" s="177">
        <v>1</v>
      </c>
      <c r="I31" s="177">
        <v>1</v>
      </c>
      <c r="J31" s="177">
        <v>1</v>
      </c>
      <c r="K31" s="177" t="s">
        <v>58</v>
      </c>
      <c r="L31" s="177" t="s">
        <v>58</v>
      </c>
      <c r="M31" s="177">
        <v>2</v>
      </c>
      <c r="N31" s="177">
        <v>1</v>
      </c>
      <c r="O31" s="177" t="s">
        <v>58</v>
      </c>
      <c r="P31" s="177" t="s">
        <v>58</v>
      </c>
      <c r="Q31" s="177" t="s">
        <v>58</v>
      </c>
      <c r="R31" s="177" t="s">
        <v>58</v>
      </c>
      <c r="S31" s="177" t="s">
        <v>58</v>
      </c>
      <c r="T31" s="177" t="s">
        <v>58</v>
      </c>
      <c r="U31" s="177" t="s">
        <v>58</v>
      </c>
      <c r="V31" s="177" t="s">
        <v>58</v>
      </c>
      <c r="W31" s="156" t="s">
        <v>58</v>
      </c>
      <c r="X31" s="157" t="s">
        <v>58</v>
      </c>
      <c r="Y31" s="160">
        <v>13</v>
      </c>
    </row>
    <row r="32" spans="1:25">
      <c r="A32" s="23"/>
      <c r="B32" s="46"/>
      <c r="C32" s="177"/>
      <c r="D32" s="16"/>
      <c r="E32" s="156"/>
      <c r="F32" s="156"/>
      <c r="G32" s="156"/>
      <c r="H32" s="156"/>
      <c r="I32" s="156"/>
      <c r="J32" s="156"/>
      <c r="K32" s="177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72"/>
      <c r="X32" s="173"/>
      <c r="Y32" s="161"/>
    </row>
    <row r="33" spans="1:25">
      <c r="A33" s="21">
        <v>29</v>
      </c>
      <c r="B33" s="46" t="s">
        <v>11</v>
      </c>
      <c r="C33" s="177">
        <v>34</v>
      </c>
      <c r="D33" s="177">
        <v>38</v>
      </c>
      <c r="E33" s="177">
        <v>34</v>
      </c>
      <c r="F33" s="177">
        <v>38</v>
      </c>
      <c r="G33" s="177">
        <v>15</v>
      </c>
      <c r="H33" s="177">
        <v>17</v>
      </c>
      <c r="I33" s="177">
        <v>6</v>
      </c>
      <c r="J33" s="177">
        <v>7</v>
      </c>
      <c r="K33" s="177">
        <v>3</v>
      </c>
      <c r="L33" s="177" t="s">
        <v>58</v>
      </c>
      <c r="M33" s="177">
        <v>10</v>
      </c>
      <c r="N33" s="177">
        <v>14</v>
      </c>
      <c r="O33" s="177" t="s">
        <v>58</v>
      </c>
      <c r="P33" s="177" t="s">
        <v>58</v>
      </c>
      <c r="Q33" s="177" t="s">
        <v>58</v>
      </c>
      <c r="R33" s="177" t="s">
        <v>58</v>
      </c>
      <c r="S33" s="177" t="s">
        <v>58</v>
      </c>
      <c r="T33" s="177" t="s">
        <v>58</v>
      </c>
      <c r="U33" s="177" t="s">
        <v>58</v>
      </c>
      <c r="V33" s="177" t="s">
        <v>58</v>
      </c>
      <c r="W33" s="156" t="s">
        <v>58</v>
      </c>
      <c r="X33" s="157" t="s">
        <v>58</v>
      </c>
      <c r="Y33" s="160">
        <v>29</v>
      </c>
    </row>
    <row r="34" spans="1:25">
      <c r="A34" s="21">
        <v>30</v>
      </c>
      <c r="B34" s="46" t="s">
        <v>12</v>
      </c>
      <c r="C34" s="177">
        <v>47</v>
      </c>
      <c r="D34" s="177">
        <v>48</v>
      </c>
      <c r="E34" s="177">
        <v>44</v>
      </c>
      <c r="F34" s="177">
        <v>46</v>
      </c>
      <c r="G34" s="177">
        <v>15</v>
      </c>
      <c r="H34" s="177">
        <v>15</v>
      </c>
      <c r="I34" s="177">
        <v>7</v>
      </c>
      <c r="J34" s="177">
        <v>6</v>
      </c>
      <c r="K34" s="177" t="s">
        <v>173</v>
      </c>
      <c r="L34" s="177" t="s">
        <v>58</v>
      </c>
      <c r="M34" s="177">
        <v>22</v>
      </c>
      <c r="N34" s="177">
        <v>25</v>
      </c>
      <c r="O34" s="177">
        <v>3</v>
      </c>
      <c r="P34" s="177">
        <v>2</v>
      </c>
      <c r="Q34" s="177">
        <v>3</v>
      </c>
      <c r="R34" s="177">
        <v>2</v>
      </c>
      <c r="S34" s="177">
        <v>1</v>
      </c>
      <c r="T34" s="177">
        <v>1</v>
      </c>
      <c r="U34" s="177">
        <v>2</v>
      </c>
      <c r="V34" s="177">
        <v>1</v>
      </c>
      <c r="W34" s="156" t="s">
        <v>58</v>
      </c>
      <c r="X34" s="157" t="s">
        <v>58</v>
      </c>
      <c r="Y34" s="160">
        <v>30</v>
      </c>
    </row>
    <row r="35" spans="1:25">
      <c r="A35" s="26"/>
      <c r="B35" s="48"/>
      <c r="C35" s="177"/>
      <c r="D35" s="156"/>
      <c r="E35" s="156"/>
      <c r="F35" s="156"/>
      <c r="G35" s="156"/>
      <c r="H35" s="156"/>
      <c r="I35" s="156"/>
      <c r="J35" s="156"/>
      <c r="K35" s="177"/>
      <c r="L35" s="158"/>
      <c r="M35" s="158"/>
      <c r="N35" s="185"/>
      <c r="O35" s="185"/>
      <c r="P35" s="185"/>
      <c r="Q35" s="185"/>
      <c r="R35" s="185"/>
      <c r="S35" s="185"/>
      <c r="T35" s="185"/>
      <c r="U35" s="185"/>
      <c r="V35" s="185"/>
      <c r="W35" s="186"/>
      <c r="X35" s="187"/>
      <c r="Y35" s="163"/>
    </row>
    <row r="36" spans="1:25" ht="12">
      <c r="A36" s="14"/>
      <c r="B36" s="49"/>
      <c r="C36" s="177"/>
      <c r="D36" s="184"/>
      <c r="E36" s="184"/>
      <c r="F36" s="184"/>
      <c r="G36" s="184"/>
      <c r="H36" s="184"/>
      <c r="I36" s="184"/>
      <c r="J36" s="184"/>
      <c r="K36" s="177"/>
      <c r="L36" s="158"/>
      <c r="M36" s="158"/>
      <c r="N36" s="185"/>
      <c r="O36" s="185"/>
      <c r="P36" s="185"/>
      <c r="Q36" s="185"/>
      <c r="R36" s="185"/>
      <c r="S36" s="185"/>
      <c r="T36" s="185"/>
      <c r="U36" s="185"/>
      <c r="V36" s="185"/>
      <c r="W36" s="186"/>
      <c r="X36" s="187"/>
      <c r="Y36" s="164"/>
    </row>
    <row r="37" spans="1:25" ht="12">
      <c r="A37" s="27"/>
      <c r="B37" s="47" t="s">
        <v>37</v>
      </c>
      <c r="C37" s="179">
        <f>SUM(C14:C34)</f>
        <v>563</v>
      </c>
      <c r="D37" s="179">
        <v>547</v>
      </c>
      <c r="E37" s="179">
        <f>SUM(E14:E34)</f>
        <v>549</v>
      </c>
      <c r="F37" s="179">
        <v>538</v>
      </c>
      <c r="G37" s="179">
        <f>SUM(G14:G34)</f>
        <v>193</v>
      </c>
      <c r="H37" s="179">
        <v>195</v>
      </c>
      <c r="I37" s="179">
        <f>SUM(I14:I35)</f>
        <v>71</v>
      </c>
      <c r="J37" s="179">
        <v>67</v>
      </c>
      <c r="K37" s="179">
        <f>SUM(K15:K35)</f>
        <v>18</v>
      </c>
      <c r="L37" s="179">
        <v>13</v>
      </c>
      <c r="M37" s="179">
        <f>SUM(M14:M34)</f>
        <v>267</v>
      </c>
      <c r="N37" s="179">
        <v>263</v>
      </c>
      <c r="O37" s="179">
        <f>SUM(O14:O34)</f>
        <v>14</v>
      </c>
      <c r="P37" s="179">
        <v>9</v>
      </c>
      <c r="Q37" s="179">
        <f>SUM(Q14:Q35)</f>
        <v>7</v>
      </c>
      <c r="R37" s="179">
        <v>6</v>
      </c>
      <c r="S37" s="179">
        <f>SUM(S14:S35)</f>
        <v>12</v>
      </c>
      <c r="T37" s="179">
        <v>6</v>
      </c>
      <c r="U37" s="179">
        <f>SUM(U14:U34)</f>
        <v>9</v>
      </c>
      <c r="V37" s="179">
        <v>6</v>
      </c>
      <c r="W37" s="156" t="s">
        <v>58</v>
      </c>
      <c r="X37" s="157" t="s">
        <v>58</v>
      </c>
      <c r="Y37" s="27"/>
    </row>
    <row r="38" spans="1:25">
      <c r="Q38" s="55"/>
      <c r="W38" s="43"/>
    </row>
    <row r="39" spans="1:25">
      <c r="A39" s="174" t="s">
        <v>20</v>
      </c>
      <c r="D39" s="45"/>
      <c r="E39" s="45"/>
      <c r="F39" s="45"/>
      <c r="G39" s="45"/>
      <c r="H39" s="45"/>
      <c r="I39" s="45"/>
      <c r="J39" s="45"/>
      <c r="K39" s="45"/>
      <c r="L39" s="45"/>
      <c r="M39" s="45"/>
      <c r="Y39" s="64"/>
    </row>
    <row r="40" spans="1:25">
      <c r="A40" s="44" t="s">
        <v>148</v>
      </c>
      <c r="B40" s="45"/>
      <c r="C40" s="45"/>
      <c r="Y40" s="154"/>
    </row>
    <row r="41" spans="1:25">
      <c r="A41" s="61" t="s">
        <v>98</v>
      </c>
    </row>
  </sheetData>
  <mergeCells count="23">
    <mergeCell ref="O7:P10"/>
    <mergeCell ref="Q9:R10"/>
    <mergeCell ref="Q8:T8"/>
    <mergeCell ref="S9:T10"/>
    <mergeCell ref="Q7:X7"/>
    <mergeCell ref="U8:V10"/>
    <mergeCell ref="W8:X10"/>
    <mergeCell ref="Y4:Y12"/>
    <mergeCell ref="C5:D10"/>
    <mergeCell ref="C4:X4"/>
    <mergeCell ref="A4:A12"/>
    <mergeCell ref="B4:B12"/>
    <mergeCell ref="C12:X12"/>
    <mergeCell ref="E7:F10"/>
    <mergeCell ref="E5:X5"/>
    <mergeCell ref="E6:N6"/>
    <mergeCell ref="G9:H10"/>
    <mergeCell ref="G8:J8"/>
    <mergeCell ref="I9:J10"/>
    <mergeCell ref="O6:X6"/>
    <mergeCell ref="K8:L10"/>
    <mergeCell ref="G7:N7"/>
    <mergeCell ref="M8:N10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r:id="rId1"/>
  <headerFooter alignWithMargins="0">
    <oddHeader>&amp;C&amp;P</oddHeader>
    <oddFooter>&amp;C&amp;6© Statistisches Landesamt des Freistaates Sachsen - Q I 9 -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showGridLines="0" zoomScaleNormal="100" workbookViewId="0">
      <selection activeCell="V32" sqref="V32"/>
    </sheetView>
  </sheetViews>
  <sheetFormatPr baseColWidth="10" defaultColWidth="9.625" defaultRowHeight="11.4"/>
  <cols>
    <col min="1" max="1" width="7.125" style="26" customWidth="1"/>
    <col min="2" max="2" width="18.25" style="26" customWidth="1"/>
    <col min="3" max="3" width="7.375" style="26" customWidth="1"/>
    <col min="4" max="4" width="7.125" style="26" customWidth="1"/>
    <col min="5" max="5" width="8.375" style="26" customWidth="1"/>
    <col min="6" max="6" width="7.375" style="26" customWidth="1"/>
    <col min="7" max="7" width="7.625" style="26" customWidth="1"/>
    <col min="8" max="8" width="8" style="26" customWidth="1"/>
    <col min="9" max="10" width="7.125" style="26" customWidth="1"/>
    <col min="11" max="11" width="8.75" style="26" customWidth="1"/>
    <col min="12" max="12" width="6.75" style="26" customWidth="1"/>
    <col min="13" max="13" width="6.625" style="26" customWidth="1"/>
    <col min="14" max="14" width="7.625" style="26" customWidth="1"/>
    <col min="15" max="15" width="6.625" style="26" customWidth="1"/>
    <col min="16" max="16" width="6.75" style="26" customWidth="1"/>
    <col min="17" max="17" width="8" style="26" customWidth="1"/>
    <col min="18" max="20" width="8.125" style="26" customWidth="1"/>
    <col min="21" max="21" width="6.75" style="26" customWidth="1"/>
    <col min="22" max="22" width="6.875" style="26" customWidth="1"/>
    <col min="23" max="23" width="7.875" style="26" customWidth="1"/>
    <col min="24" max="24" width="7.125" style="54" customWidth="1"/>
    <col min="25" max="16384" width="9.625" style="26"/>
  </cols>
  <sheetData>
    <row r="1" spans="1:25" ht="13.2">
      <c r="A1" s="34" t="s">
        <v>176</v>
      </c>
    </row>
    <row r="2" spans="1:25" ht="13.2">
      <c r="A2" s="34" t="s">
        <v>71</v>
      </c>
    </row>
    <row r="4" spans="1:25" ht="10.5" customHeight="1">
      <c r="A4" s="198" t="s">
        <v>76</v>
      </c>
      <c r="B4" s="223" t="s">
        <v>74</v>
      </c>
      <c r="C4" s="310" t="s">
        <v>89</v>
      </c>
      <c r="D4" s="292"/>
      <c r="E4" s="311" t="s">
        <v>151</v>
      </c>
      <c r="F4" s="291" t="s">
        <v>82</v>
      </c>
      <c r="G4" s="292"/>
      <c r="H4" s="311" t="s">
        <v>151</v>
      </c>
      <c r="I4" s="297" t="s">
        <v>111</v>
      </c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9"/>
      <c r="X4" s="198" t="s">
        <v>76</v>
      </c>
    </row>
    <row r="5" spans="1:25" ht="12" customHeight="1">
      <c r="A5" s="284"/>
      <c r="B5" s="224"/>
      <c r="C5" s="293"/>
      <c r="D5" s="294"/>
      <c r="E5" s="312"/>
      <c r="F5" s="293"/>
      <c r="G5" s="294"/>
      <c r="H5" s="312"/>
      <c r="I5" s="215" t="s">
        <v>63</v>
      </c>
      <c r="J5" s="210"/>
      <c r="K5" s="301" t="s">
        <v>151</v>
      </c>
      <c r="L5" s="314" t="s">
        <v>66</v>
      </c>
      <c r="M5" s="314"/>
      <c r="N5" s="288" t="s">
        <v>151</v>
      </c>
      <c r="O5" s="265" t="s">
        <v>14</v>
      </c>
      <c r="P5" s="266"/>
      <c r="Q5" s="266"/>
      <c r="R5" s="266"/>
      <c r="S5" s="266"/>
      <c r="T5" s="266"/>
      <c r="U5" s="266"/>
      <c r="V5" s="266"/>
      <c r="W5" s="300"/>
      <c r="X5" s="284"/>
    </row>
    <row r="6" spans="1:25" s="102" customFormat="1" ht="12.75" customHeight="1">
      <c r="A6" s="284"/>
      <c r="B6" s="224"/>
      <c r="C6" s="293"/>
      <c r="D6" s="294"/>
      <c r="E6" s="312"/>
      <c r="F6" s="293"/>
      <c r="G6" s="294"/>
      <c r="H6" s="312"/>
      <c r="I6" s="216"/>
      <c r="J6" s="212"/>
      <c r="K6" s="302"/>
      <c r="L6" s="315"/>
      <c r="M6" s="315"/>
      <c r="N6" s="289"/>
      <c r="O6" s="202" t="s">
        <v>40</v>
      </c>
      <c r="P6" s="203"/>
      <c r="Q6" s="301" t="s">
        <v>151</v>
      </c>
      <c r="R6" s="304" t="s">
        <v>70</v>
      </c>
      <c r="S6" s="305"/>
      <c r="T6" s="301" t="s">
        <v>151</v>
      </c>
      <c r="U6" s="306" t="s">
        <v>166</v>
      </c>
      <c r="V6" s="294"/>
      <c r="W6" s="301" t="s">
        <v>151</v>
      </c>
      <c r="X6" s="284"/>
    </row>
    <row r="7" spans="1:25" s="102" customFormat="1">
      <c r="A7" s="284"/>
      <c r="B7" s="224"/>
      <c r="C7" s="293"/>
      <c r="D7" s="294"/>
      <c r="E7" s="312"/>
      <c r="F7" s="293"/>
      <c r="G7" s="294"/>
      <c r="H7" s="312"/>
      <c r="I7" s="216"/>
      <c r="J7" s="212"/>
      <c r="K7" s="302"/>
      <c r="L7" s="315"/>
      <c r="M7" s="315"/>
      <c r="N7" s="289"/>
      <c r="O7" s="204"/>
      <c r="P7" s="205"/>
      <c r="Q7" s="302"/>
      <c r="R7" s="216"/>
      <c r="S7" s="212"/>
      <c r="T7" s="302"/>
      <c r="U7" s="307"/>
      <c r="V7" s="294"/>
      <c r="W7" s="302"/>
      <c r="X7" s="284"/>
    </row>
    <row r="8" spans="1:25" s="102" customFormat="1" ht="12.75" customHeight="1">
      <c r="A8" s="284"/>
      <c r="B8" s="224"/>
      <c r="C8" s="293"/>
      <c r="D8" s="294"/>
      <c r="E8" s="312"/>
      <c r="F8" s="293"/>
      <c r="G8" s="294"/>
      <c r="H8" s="312"/>
      <c r="I8" s="216"/>
      <c r="J8" s="212"/>
      <c r="K8" s="302"/>
      <c r="L8" s="315"/>
      <c r="M8" s="315"/>
      <c r="N8" s="289"/>
      <c r="O8" s="204"/>
      <c r="P8" s="205"/>
      <c r="Q8" s="302"/>
      <c r="R8" s="216"/>
      <c r="S8" s="212"/>
      <c r="T8" s="302"/>
      <c r="U8" s="307"/>
      <c r="V8" s="294"/>
      <c r="W8" s="302"/>
      <c r="X8" s="284"/>
    </row>
    <row r="9" spans="1:25" s="102" customFormat="1" ht="12.75" customHeight="1">
      <c r="A9" s="284"/>
      <c r="B9" s="224"/>
      <c r="C9" s="293"/>
      <c r="D9" s="294"/>
      <c r="E9" s="312"/>
      <c r="F9" s="295"/>
      <c r="G9" s="296"/>
      <c r="H9" s="312"/>
      <c r="I9" s="217"/>
      <c r="J9" s="214"/>
      <c r="K9" s="302"/>
      <c r="L9" s="316"/>
      <c r="M9" s="316"/>
      <c r="N9" s="289"/>
      <c r="O9" s="204"/>
      <c r="P9" s="205"/>
      <c r="Q9" s="302"/>
      <c r="R9" s="217"/>
      <c r="S9" s="214"/>
      <c r="T9" s="302"/>
      <c r="U9" s="308"/>
      <c r="V9" s="296"/>
      <c r="W9" s="302"/>
      <c r="X9" s="284"/>
    </row>
    <row r="10" spans="1:25" s="90" customFormat="1" ht="13.5" customHeight="1">
      <c r="A10" s="284"/>
      <c r="B10" s="224"/>
      <c r="C10" s="107">
        <v>2013</v>
      </c>
      <c r="D10" s="107">
        <v>2014</v>
      </c>
      <c r="E10" s="313"/>
      <c r="F10" s="107">
        <v>2013</v>
      </c>
      <c r="G10" s="107">
        <v>2014</v>
      </c>
      <c r="H10" s="313"/>
      <c r="I10" s="107">
        <v>2013</v>
      </c>
      <c r="J10" s="107">
        <v>2014</v>
      </c>
      <c r="K10" s="303"/>
      <c r="L10" s="115">
        <v>2013</v>
      </c>
      <c r="M10" s="107">
        <v>2014</v>
      </c>
      <c r="N10" s="290"/>
      <c r="O10" s="107">
        <v>2013</v>
      </c>
      <c r="P10" s="107">
        <v>2014</v>
      </c>
      <c r="Q10" s="303"/>
      <c r="R10" s="107">
        <v>2013</v>
      </c>
      <c r="S10" s="107">
        <v>2014</v>
      </c>
      <c r="T10" s="303"/>
      <c r="U10" s="107">
        <v>2013</v>
      </c>
      <c r="V10" s="107">
        <v>2014</v>
      </c>
      <c r="W10" s="303"/>
      <c r="X10" s="284"/>
    </row>
    <row r="11" spans="1:25" s="90" customFormat="1" ht="15" customHeight="1">
      <c r="A11" s="285"/>
      <c r="B11" s="286"/>
      <c r="C11" s="257" t="s">
        <v>168</v>
      </c>
      <c r="D11" s="287"/>
      <c r="E11" s="2" t="s">
        <v>18</v>
      </c>
      <c r="F11" s="257" t="s">
        <v>168</v>
      </c>
      <c r="G11" s="231"/>
      <c r="H11" s="2" t="s">
        <v>18</v>
      </c>
      <c r="I11" s="257" t="s">
        <v>168</v>
      </c>
      <c r="J11" s="231"/>
      <c r="K11" s="126" t="s">
        <v>18</v>
      </c>
      <c r="L11" s="309" t="s">
        <v>168</v>
      </c>
      <c r="M11" s="231"/>
      <c r="N11" s="125" t="s">
        <v>18</v>
      </c>
      <c r="O11" s="257" t="s">
        <v>168</v>
      </c>
      <c r="P11" s="231"/>
      <c r="Q11" s="125" t="s">
        <v>18</v>
      </c>
      <c r="R11" s="257" t="s">
        <v>168</v>
      </c>
      <c r="S11" s="231"/>
      <c r="T11" s="125" t="s">
        <v>18</v>
      </c>
      <c r="U11" s="257" t="s">
        <v>168</v>
      </c>
      <c r="V11" s="231"/>
      <c r="W11" s="126" t="s">
        <v>18</v>
      </c>
      <c r="X11" s="285"/>
      <c r="Y11" s="108"/>
    </row>
    <row r="12" spans="1:25" s="102" customFormat="1" ht="13.2">
      <c r="A12" s="26"/>
      <c r="B12" s="36"/>
      <c r="C12" s="106"/>
      <c r="D12" s="109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1"/>
      <c r="X12" s="119"/>
    </row>
    <row r="13" spans="1:25">
      <c r="A13" s="21">
        <v>11</v>
      </c>
      <c r="B13" s="46" t="s">
        <v>0</v>
      </c>
      <c r="C13" s="99">
        <v>5572</v>
      </c>
      <c r="D13" s="139">
        <v>4877</v>
      </c>
      <c r="E13" s="100">
        <f>SUM(D13*100/C13)-100</f>
        <v>-12.473079684134959</v>
      </c>
      <c r="F13" s="99">
        <v>5764</v>
      </c>
      <c r="G13" s="139">
        <v>4221</v>
      </c>
      <c r="H13" s="100">
        <f>SUM(G13*100/F13)-100</f>
        <v>-26.769604441360173</v>
      </c>
      <c r="I13" s="99" t="s">
        <v>19</v>
      </c>
      <c r="J13" s="139" t="s">
        <v>58</v>
      </c>
      <c r="K13" s="101" t="s">
        <v>58</v>
      </c>
      <c r="L13" s="99">
        <v>5764</v>
      </c>
      <c r="M13" s="99">
        <f>SUM(P13,S13,V13)</f>
        <v>4221</v>
      </c>
      <c r="N13" s="100">
        <f>SUM(M13*100/L13)-100</f>
        <v>-26.769604441360173</v>
      </c>
      <c r="O13" s="99">
        <v>2862</v>
      </c>
      <c r="P13" s="139">
        <v>2902</v>
      </c>
      <c r="Q13" s="100">
        <f t="shared" ref="Q13" si="0">SUM(P13*100/O13)-100</f>
        <v>1.3976240391334755</v>
      </c>
      <c r="R13" s="99">
        <v>2902</v>
      </c>
      <c r="S13" s="139">
        <v>1319</v>
      </c>
      <c r="T13" s="100">
        <f>SUM(S13*100/R13)-100</f>
        <v>-54.548587181254305</v>
      </c>
      <c r="U13" s="99" t="s">
        <v>19</v>
      </c>
      <c r="V13" s="99" t="s">
        <v>19</v>
      </c>
      <c r="W13" s="98" t="s">
        <v>58</v>
      </c>
      <c r="X13" s="116">
        <v>11</v>
      </c>
    </row>
    <row r="14" spans="1:25">
      <c r="A14" s="23"/>
      <c r="B14" s="46"/>
      <c r="C14" s="99"/>
      <c r="D14" s="139"/>
      <c r="E14" s="100"/>
      <c r="F14" s="99"/>
      <c r="G14" s="139"/>
      <c r="H14" s="100"/>
      <c r="I14" s="99"/>
      <c r="J14" s="139"/>
      <c r="K14" s="101"/>
      <c r="L14" s="99"/>
      <c r="M14" s="99"/>
      <c r="N14" s="100"/>
      <c r="O14" s="99"/>
      <c r="P14" s="139"/>
      <c r="Q14" s="100"/>
      <c r="R14" s="99"/>
      <c r="S14" s="139"/>
      <c r="T14" s="100"/>
      <c r="U14" s="99"/>
      <c r="V14" s="99"/>
      <c r="W14" s="98"/>
      <c r="X14" s="117"/>
    </row>
    <row r="15" spans="1:25">
      <c r="A15" s="21">
        <v>21</v>
      </c>
      <c r="B15" s="46" t="s">
        <v>1</v>
      </c>
      <c r="C15" s="99">
        <v>5138</v>
      </c>
      <c r="D15" s="139">
        <v>5317</v>
      </c>
      <c r="E15" s="100">
        <f t="shared" ref="E15:E36" si="1">SUM(D15*100/C15)-100</f>
        <v>3.4838458544180639</v>
      </c>
      <c r="F15" s="99">
        <v>4808</v>
      </c>
      <c r="G15" s="139">
        <v>4995</v>
      </c>
      <c r="H15" s="100">
        <f t="shared" ref="H15:H36" si="2">SUM(G15*100/F15)-100</f>
        <v>3.8893510815307764</v>
      </c>
      <c r="I15" s="99">
        <v>1138</v>
      </c>
      <c r="J15" s="139">
        <v>1729</v>
      </c>
      <c r="K15" s="100">
        <f>SUM(J15*100/I15)-100</f>
        <v>51.933216168717053</v>
      </c>
      <c r="L15" s="99">
        <v>3670</v>
      </c>
      <c r="M15" s="99">
        <f t="shared" ref="M15:M36" si="3">SUM(P15,S15,V15)</f>
        <v>3266</v>
      </c>
      <c r="N15" s="100">
        <f t="shared" ref="N15:N36" si="4">SUM(M15*100/L15)-100</f>
        <v>-11.008174386920984</v>
      </c>
      <c r="O15" s="99" t="s">
        <v>19</v>
      </c>
      <c r="P15" s="139">
        <v>1</v>
      </c>
      <c r="Q15" s="100" t="s">
        <v>103</v>
      </c>
      <c r="R15" s="99">
        <v>3068</v>
      </c>
      <c r="S15" s="139">
        <v>1914</v>
      </c>
      <c r="T15" s="100">
        <f t="shared" ref="T15:T36" si="5">SUM(S15*100/R15)-100</f>
        <v>-37.614080834419816</v>
      </c>
      <c r="U15" s="99">
        <v>602</v>
      </c>
      <c r="V15" s="99">
        <v>1351</v>
      </c>
      <c r="W15" s="104">
        <f>SUM(V15*100/U15)-100</f>
        <v>124.41860465116278</v>
      </c>
      <c r="X15" s="116">
        <v>21</v>
      </c>
    </row>
    <row r="16" spans="1:25">
      <c r="A16" s="21">
        <v>22</v>
      </c>
      <c r="B16" s="46" t="s">
        <v>2</v>
      </c>
      <c r="C16" s="99">
        <v>8589</v>
      </c>
      <c r="D16" s="139">
        <v>8516</v>
      </c>
      <c r="E16" s="100">
        <f t="shared" si="1"/>
        <v>-0.84992432180696653</v>
      </c>
      <c r="F16" s="99">
        <v>7857</v>
      </c>
      <c r="G16" s="139">
        <v>7834</v>
      </c>
      <c r="H16" s="100">
        <f t="shared" si="2"/>
        <v>-0.2927325951380908</v>
      </c>
      <c r="I16" s="99">
        <v>4424</v>
      </c>
      <c r="J16" s="139">
        <v>6038</v>
      </c>
      <c r="K16" s="100">
        <f t="shared" ref="K16:K36" si="6">SUM(J16*100/I16)-100</f>
        <v>36.482820976491865</v>
      </c>
      <c r="L16" s="99">
        <v>3433</v>
      </c>
      <c r="M16" s="99">
        <f t="shared" si="3"/>
        <v>1796</v>
      </c>
      <c r="N16" s="100">
        <f t="shared" si="4"/>
        <v>-47.684241188464902</v>
      </c>
      <c r="O16" s="99" t="s">
        <v>19</v>
      </c>
      <c r="P16" s="139" t="s">
        <v>58</v>
      </c>
      <c r="Q16" s="139" t="s">
        <v>58</v>
      </c>
      <c r="R16" s="99">
        <v>3194</v>
      </c>
      <c r="S16" s="139">
        <v>1547</v>
      </c>
      <c r="T16" s="100">
        <f t="shared" si="5"/>
        <v>-51.565435190983095</v>
      </c>
      <c r="U16" s="99">
        <v>239</v>
      </c>
      <c r="V16" s="99">
        <v>249</v>
      </c>
      <c r="W16" s="104">
        <f>SUM(V16*100/U16)-100</f>
        <v>4.1841004184100399</v>
      </c>
      <c r="X16" s="116">
        <v>22</v>
      </c>
    </row>
    <row r="17" spans="1:24">
      <c r="A17" s="21">
        <v>23</v>
      </c>
      <c r="B17" s="46" t="s">
        <v>3</v>
      </c>
      <c r="C17" s="99">
        <v>4517</v>
      </c>
      <c r="D17" s="139">
        <v>4940</v>
      </c>
      <c r="E17" s="100">
        <f t="shared" si="1"/>
        <v>9.3646225370821412</v>
      </c>
      <c r="F17" s="99">
        <v>4276</v>
      </c>
      <c r="G17" s="139">
        <v>4530</v>
      </c>
      <c r="H17" s="100">
        <f t="shared" si="2"/>
        <v>5.940130963517305</v>
      </c>
      <c r="I17" s="99" t="s">
        <v>58</v>
      </c>
      <c r="J17" s="139">
        <v>422</v>
      </c>
      <c r="K17" s="103" t="s">
        <v>103</v>
      </c>
      <c r="L17" s="99">
        <v>4276</v>
      </c>
      <c r="M17" s="99">
        <f t="shared" si="3"/>
        <v>4108</v>
      </c>
      <c r="N17" s="100">
        <f t="shared" si="4"/>
        <v>-3.9289055191767943</v>
      </c>
      <c r="O17" s="99">
        <v>358</v>
      </c>
      <c r="P17" s="139">
        <v>1466</v>
      </c>
      <c r="Q17" s="100">
        <f>SUM(P17*100/O17)-100</f>
        <v>309.49720670391059</v>
      </c>
      <c r="R17" s="99">
        <v>3918</v>
      </c>
      <c r="S17" s="139">
        <v>2642</v>
      </c>
      <c r="T17" s="100">
        <f t="shared" si="5"/>
        <v>-32.567636549259831</v>
      </c>
      <c r="U17" s="99" t="s">
        <v>19</v>
      </c>
      <c r="V17" s="99" t="s">
        <v>19</v>
      </c>
      <c r="W17" s="98" t="s">
        <v>58</v>
      </c>
      <c r="X17" s="116">
        <v>23</v>
      </c>
    </row>
    <row r="18" spans="1:24">
      <c r="A18" s="21">
        <v>24</v>
      </c>
      <c r="B18" s="46" t="s">
        <v>4</v>
      </c>
      <c r="C18" s="99">
        <v>8104</v>
      </c>
      <c r="D18" s="139">
        <v>7399</v>
      </c>
      <c r="E18" s="100">
        <f t="shared" si="1"/>
        <v>-8.6994076999012862</v>
      </c>
      <c r="F18" s="99">
        <v>7054</v>
      </c>
      <c r="G18" s="139">
        <v>6509</v>
      </c>
      <c r="H18" s="100">
        <f t="shared" si="2"/>
        <v>-7.7261128437765763</v>
      </c>
      <c r="I18" s="99">
        <v>472</v>
      </c>
      <c r="J18" s="139">
        <v>2494</v>
      </c>
      <c r="K18" s="100">
        <f t="shared" si="6"/>
        <v>428.38983050847457</v>
      </c>
      <c r="L18" s="99">
        <v>6582</v>
      </c>
      <c r="M18" s="99">
        <f t="shared" si="3"/>
        <v>4015</v>
      </c>
      <c r="N18" s="100">
        <f t="shared" si="4"/>
        <v>-39.000303859009421</v>
      </c>
      <c r="O18" s="99">
        <v>4339</v>
      </c>
      <c r="P18" s="139">
        <v>2892</v>
      </c>
      <c r="Q18" s="100">
        <f>SUM(P18*100/O18)-100</f>
        <v>-33.348697856648997</v>
      </c>
      <c r="R18" s="99">
        <v>2243</v>
      </c>
      <c r="S18" s="139">
        <v>1123</v>
      </c>
      <c r="T18" s="100">
        <f t="shared" si="5"/>
        <v>-49.933125278644674</v>
      </c>
      <c r="U18" s="99" t="s">
        <v>19</v>
      </c>
      <c r="V18" s="99" t="s">
        <v>19</v>
      </c>
      <c r="W18" s="98" t="s">
        <v>19</v>
      </c>
      <c r="X18" s="116">
        <v>24</v>
      </c>
    </row>
    <row r="19" spans="1:24" s="14" customFormat="1" ht="12">
      <c r="A19" s="23"/>
      <c r="B19" s="46"/>
      <c r="C19" s="99"/>
      <c r="D19" s="99"/>
      <c r="E19" s="100"/>
      <c r="F19" s="99"/>
      <c r="G19" s="99"/>
      <c r="H19" s="100"/>
      <c r="I19" s="99"/>
      <c r="J19" s="99"/>
      <c r="K19" s="100"/>
      <c r="L19" s="99"/>
      <c r="M19" s="99"/>
      <c r="N19" s="100"/>
      <c r="O19" s="99"/>
      <c r="P19" s="99"/>
      <c r="Q19" s="100"/>
      <c r="R19" s="99"/>
      <c r="S19" s="99"/>
      <c r="T19" s="100"/>
      <c r="U19" s="99"/>
      <c r="V19" s="99"/>
      <c r="W19" s="104"/>
      <c r="X19" s="117"/>
    </row>
    <row r="20" spans="1:24">
      <c r="A20" s="23"/>
      <c r="B20" s="46"/>
      <c r="C20" s="99"/>
      <c r="D20" s="99"/>
      <c r="E20" s="100"/>
      <c r="F20" s="99"/>
      <c r="G20" s="99"/>
      <c r="H20" s="100"/>
      <c r="I20" s="99"/>
      <c r="J20" s="99"/>
      <c r="K20" s="100"/>
      <c r="L20" s="99"/>
      <c r="M20" s="99"/>
      <c r="N20" s="100"/>
      <c r="O20" s="99"/>
      <c r="P20" s="99"/>
      <c r="Q20" s="100"/>
      <c r="R20" s="99"/>
      <c r="S20" s="99"/>
      <c r="T20" s="100"/>
      <c r="U20" s="99"/>
      <c r="V20" s="99"/>
      <c r="W20" s="104"/>
      <c r="X20" s="117"/>
    </row>
    <row r="21" spans="1:24">
      <c r="A21" s="21">
        <v>12</v>
      </c>
      <c r="B21" s="46" t="s">
        <v>5</v>
      </c>
      <c r="C21" s="99">
        <v>12623</v>
      </c>
      <c r="D21" s="139">
        <v>12784</v>
      </c>
      <c r="E21" s="100">
        <f t="shared" si="1"/>
        <v>1.2754495761704874</v>
      </c>
      <c r="F21" s="99">
        <v>12679</v>
      </c>
      <c r="G21" s="139">
        <v>12812</v>
      </c>
      <c r="H21" s="100">
        <f t="shared" si="2"/>
        <v>1.0489786260746143</v>
      </c>
      <c r="I21" s="99">
        <v>2800</v>
      </c>
      <c r="J21" s="139">
        <v>1870</v>
      </c>
      <c r="K21" s="100">
        <f t="shared" si="6"/>
        <v>-33.214285714285708</v>
      </c>
      <c r="L21" s="99">
        <v>9879</v>
      </c>
      <c r="M21" s="99">
        <f t="shared" si="3"/>
        <v>10942</v>
      </c>
      <c r="N21" s="100">
        <f t="shared" si="4"/>
        <v>10.760198400647838</v>
      </c>
      <c r="O21" s="99">
        <v>3292</v>
      </c>
      <c r="P21" s="139">
        <v>1818</v>
      </c>
      <c r="Q21" s="100">
        <f t="shared" ref="Q21" si="7">SUM(P21*100/O21)-100</f>
        <v>-44.775212636695016</v>
      </c>
      <c r="R21" s="99">
        <v>6587</v>
      </c>
      <c r="S21" s="139">
        <v>9124</v>
      </c>
      <c r="T21" s="100">
        <f t="shared" si="5"/>
        <v>38.515257325034156</v>
      </c>
      <c r="U21" s="99" t="s">
        <v>19</v>
      </c>
      <c r="V21" s="99" t="s">
        <v>19</v>
      </c>
      <c r="W21" s="98" t="s">
        <v>19</v>
      </c>
      <c r="X21" s="116">
        <v>12</v>
      </c>
    </row>
    <row r="22" spans="1:24">
      <c r="A22" s="25"/>
      <c r="B22" s="46"/>
      <c r="C22" s="99"/>
      <c r="D22" s="139"/>
      <c r="E22" s="100"/>
      <c r="F22" s="99"/>
      <c r="G22" s="139"/>
      <c r="H22" s="100"/>
      <c r="I22" s="99"/>
      <c r="J22" s="139"/>
      <c r="K22" s="100"/>
      <c r="L22" s="99"/>
      <c r="M22" s="99"/>
      <c r="N22" s="100"/>
      <c r="O22" s="99"/>
      <c r="P22" s="139"/>
      <c r="Q22" s="100"/>
      <c r="R22" s="99"/>
      <c r="S22" s="139"/>
      <c r="T22" s="100"/>
      <c r="U22" s="99"/>
      <c r="V22" s="99"/>
      <c r="W22" s="104"/>
      <c r="X22" s="118"/>
    </row>
    <row r="23" spans="1:24" s="102" customFormat="1">
      <c r="A23" s="21">
        <v>25</v>
      </c>
      <c r="B23" s="46" t="s">
        <v>6</v>
      </c>
      <c r="C23" s="99">
        <v>7625</v>
      </c>
      <c r="D23" s="139">
        <v>7858</v>
      </c>
      <c r="E23" s="100">
        <f t="shared" si="1"/>
        <v>3.0557377049180303</v>
      </c>
      <c r="F23" s="99">
        <v>7164</v>
      </c>
      <c r="G23" s="139">
        <v>7291</v>
      </c>
      <c r="H23" s="100">
        <f t="shared" si="2"/>
        <v>1.7727526521496344</v>
      </c>
      <c r="I23" s="99">
        <v>1131</v>
      </c>
      <c r="J23" s="139">
        <v>1012</v>
      </c>
      <c r="K23" s="100">
        <f t="shared" si="6"/>
        <v>-10.521662245800172</v>
      </c>
      <c r="L23" s="99">
        <v>6033</v>
      </c>
      <c r="M23" s="99">
        <f t="shared" si="3"/>
        <v>6279</v>
      </c>
      <c r="N23" s="100">
        <f t="shared" si="4"/>
        <v>4.0775733465937378</v>
      </c>
      <c r="O23" s="99">
        <v>97</v>
      </c>
      <c r="P23" s="139">
        <v>82</v>
      </c>
      <c r="Q23" s="100">
        <f>SUM(P23*100/O23)-100</f>
        <v>-15.463917525773198</v>
      </c>
      <c r="R23" s="99">
        <v>3253</v>
      </c>
      <c r="S23" s="139">
        <v>3283</v>
      </c>
      <c r="T23" s="100">
        <f t="shared" si="5"/>
        <v>0.92222563787272804</v>
      </c>
      <c r="U23" s="99">
        <v>2683</v>
      </c>
      <c r="V23" s="99">
        <v>2914</v>
      </c>
      <c r="W23" s="104">
        <f>SUM(V23*100/U23)-100</f>
        <v>8.6097651882221413</v>
      </c>
      <c r="X23" s="116">
        <v>25</v>
      </c>
    </row>
    <row r="24" spans="1:24">
      <c r="A24" s="21">
        <v>26</v>
      </c>
      <c r="B24" s="46" t="s">
        <v>7</v>
      </c>
      <c r="C24" s="99">
        <v>4863</v>
      </c>
      <c r="D24" s="139">
        <v>4761</v>
      </c>
      <c r="E24" s="100">
        <f t="shared" si="1"/>
        <v>-2.0974706971005617</v>
      </c>
      <c r="F24" s="99">
        <v>4733</v>
      </c>
      <c r="G24" s="139">
        <v>4585</v>
      </c>
      <c r="H24" s="100">
        <f t="shared" si="2"/>
        <v>-3.1269807732938943</v>
      </c>
      <c r="I24" s="99">
        <v>2066</v>
      </c>
      <c r="J24" s="139">
        <v>2500</v>
      </c>
      <c r="K24" s="100">
        <f t="shared" si="6"/>
        <v>21.006776379477245</v>
      </c>
      <c r="L24" s="99">
        <v>2667</v>
      </c>
      <c r="M24" s="99">
        <f t="shared" si="3"/>
        <v>2085</v>
      </c>
      <c r="N24" s="100">
        <f t="shared" si="4"/>
        <v>-21.822272215973001</v>
      </c>
      <c r="O24" s="99">
        <v>461</v>
      </c>
      <c r="P24" s="139">
        <v>422</v>
      </c>
      <c r="Q24" s="100">
        <f>SUM(P24*100/O24)-100</f>
        <v>-8.4598698481561883</v>
      </c>
      <c r="R24" s="99">
        <v>2206</v>
      </c>
      <c r="S24" s="139">
        <v>1658</v>
      </c>
      <c r="T24" s="100">
        <f t="shared" si="5"/>
        <v>-24.841341795104256</v>
      </c>
      <c r="U24" s="99" t="s">
        <v>19</v>
      </c>
      <c r="V24" s="99">
        <v>5</v>
      </c>
      <c r="W24" s="98" t="s">
        <v>103</v>
      </c>
      <c r="X24" s="116">
        <v>26</v>
      </c>
    </row>
    <row r="25" spans="1:24">
      <c r="A25" s="21">
        <v>27</v>
      </c>
      <c r="B25" s="46" t="s">
        <v>8</v>
      </c>
      <c r="C25" s="99">
        <v>3692</v>
      </c>
      <c r="D25" s="139">
        <v>4021</v>
      </c>
      <c r="E25" s="100">
        <f t="shared" si="1"/>
        <v>8.9111592632719407</v>
      </c>
      <c r="F25" s="99">
        <v>3117</v>
      </c>
      <c r="G25" s="139">
        <v>3555</v>
      </c>
      <c r="H25" s="100">
        <f t="shared" si="2"/>
        <v>14.051973051010592</v>
      </c>
      <c r="I25" s="99" t="s">
        <v>19</v>
      </c>
      <c r="J25" s="139" t="s">
        <v>58</v>
      </c>
      <c r="K25" s="103" t="s">
        <v>19</v>
      </c>
      <c r="L25" s="99">
        <v>3117</v>
      </c>
      <c r="M25" s="99">
        <f t="shared" si="3"/>
        <v>3555</v>
      </c>
      <c r="N25" s="100">
        <f t="shared" si="4"/>
        <v>14.051973051010592</v>
      </c>
      <c r="O25" s="99">
        <v>90</v>
      </c>
      <c r="P25" s="139" t="s">
        <v>58</v>
      </c>
      <c r="Q25" s="100" t="s">
        <v>103</v>
      </c>
      <c r="R25" s="99">
        <v>3027</v>
      </c>
      <c r="S25" s="139">
        <v>3375</v>
      </c>
      <c r="T25" s="100">
        <f t="shared" si="5"/>
        <v>11.496531219028739</v>
      </c>
      <c r="U25" s="99" t="s">
        <v>19</v>
      </c>
      <c r="V25" s="99">
        <v>180</v>
      </c>
      <c r="W25" s="98" t="s">
        <v>103</v>
      </c>
      <c r="X25" s="116">
        <v>27</v>
      </c>
    </row>
    <row r="26" spans="1:24" s="14" customFormat="1" ht="12">
      <c r="A26" s="21">
        <v>28</v>
      </c>
      <c r="B26" s="48" t="s">
        <v>59</v>
      </c>
      <c r="C26" s="99"/>
      <c r="D26" s="139"/>
      <c r="E26" s="100"/>
      <c r="F26" s="99"/>
      <c r="G26" s="139"/>
      <c r="H26" s="100"/>
      <c r="I26" s="99"/>
      <c r="J26" s="139"/>
      <c r="K26" s="100"/>
      <c r="M26" s="99"/>
      <c r="N26" s="100"/>
      <c r="P26" s="139"/>
      <c r="Q26" s="100"/>
      <c r="S26" s="139"/>
      <c r="T26" s="100"/>
      <c r="W26" s="104"/>
      <c r="X26" s="116"/>
    </row>
    <row r="27" spans="1:24">
      <c r="A27" s="23"/>
      <c r="B27" s="48" t="s">
        <v>60</v>
      </c>
      <c r="C27" s="99">
        <v>2208</v>
      </c>
      <c r="D27" s="99">
        <v>2417</v>
      </c>
      <c r="E27" s="100">
        <f t="shared" si="1"/>
        <v>9.4655797101449224</v>
      </c>
      <c r="F27" s="99">
        <v>1838</v>
      </c>
      <c r="G27" s="99">
        <v>1932</v>
      </c>
      <c r="H27" s="100">
        <f t="shared" si="2"/>
        <v>5.1142546245919505</v>
      </c>
      <c r="I27" s="99" t="s">
        <v>19</v>
      </c>
      <c r="J27" s="139">
        <v>96</v>
      </c>
      <c r="K27" s="103" t="s">
        <v>103</v>
      </c>
      <c r="L27" s="99">
        <v>1838</v>
      </c>
      <c r="M27" s="99">
        <f t="shared" si="3"/>
        <v>1836</v>
      </c>
      <c r="N27" s="100">
        <f t="shared" si="4"/>
        <v>-0.10881392818281199</v>
      </c>
      <c r="O27" s="99">
        <v>23</v>
      </c>
      <c r="P27" s="99">
        <v>43</v>
      </c>
      <c r="Q27" s="100">
        <f>SUM(P27*100/O27)-100</f>
        <v>86.956521739130437</v>
      </c>
      <c r="R27" s="99">
        <v>1815</v>
      </c>
      <c r="S27" s="99">
        <v>1773</v>
      </c>
      <c r="T27" s="100">
        <f t="shared" si="5"/>
        <v>-2.3140495867768607</v>
      </c>
      <c r="U27" s="99" t="s">
        <v>19</v>
      </c>
      <c r="V27" s="99">
        <v>20</v>
      </c>
      <c r="W27" s="98" t="s">
        <v>103</v>
      </c>
      <c r="X27" s="116">
        <v>28</v>
      </c>
    </row>
    <row r="28" spans="1:24">
      <c r="A28" s="23"/>
      <c r="B28" s="48"/>
      <c r="C28" s="99"/>
      <c r="D28" s="99"/>
      <c r="E28" s="100"/>
      <c r="F28" s="99"/>
      <c r="G28" s="99"/>
      <c r="H28" s="100"/>
      <c r="I28" s="99"/>
      <c r="J28" s="99"/>
      <c r="K28" s="100"/>
      <c r="L28" s="99"/>
      <c r="M28" s="99"/>
      <c r="N28" s="100"/>
      <c r="O28" s="99"/>
      <c r="P28" s="99"/>
      <c r="Q28" s="100"/>
      <c r="R28" s="99"/>
      <c r="S28" s="99"/>
      <c r="T28" s="100"/>
      <c r="U28" s="99"/>
      <c r="V28" s="99"/>
      <c r="W28" s="104"/>
      <c r="X28" s="117"/>
    </row>
    <row r="29" spans="1:24" s="102" customFormat="1" ht="12">
      <c r="A29" s="23"/>
      <c r="B29" s="46"/>
      <c r="C29" s="99"/>
      <c r="D29" s="99"/>
      <c r="E29" s="100"/>
      <c r="F29" s="99"/>
      <c r="G29" s="99"/>
      <c r="H29" s="100"/>
      <c r="I29" s="96"/>
      <c r="J29" s="96"/>
      <c r="K29" s="100"/>
      <c r="L29" s="99"/>
      <c r="M29" s="99"/>
      <c r="N29" s="100"/>
      <c r="O29" s="99"/>
      <c r="P29" s="99"/>
      <c r="Q29" s="100"/>
      <c r="R29" s="99"/>
      <c r="S29" s="99"/>
      <c r="T29" s="100"/>
      <c r="U29" s="99"/>
      <c r="V29" s="99"/>
      <c r="W29" s="104"/>
      <c r="X29" s="117"/>
    </row>
    <row r="30" spans="1:24">
      <c r="A30" s="21">
        <v>13</v>
      </c>
      <c r="B30" s="46" t="s">
        <v>10</v>
      </c>
      <c r="C30" s="99">
        <v>9138</v>
      </c>
      <c r="D30" s="139">
        <v>8738</v>
      </c>
      <c r="E30" s="100">
        <f t="shared" si="1"/>
        <v>-4.3773254541475097</v>
      </c>
      <c r="F30" s="99">
        <v>8925</v>
      </c>
      <c r="G30" s="139">
        <v>7274</v>
      </c>
      <c r="H30" s="100">
        <f t="shared" si="2"/>
        <v>-18.498599439775916</v>
      </c>
      <c r="I30" s="99">
        <v>2586</v>
      </c>
      <c r="J30" s="139">
        <v>1331</v>
      </c>
      <c r="K30" s="100">
        <f t="shared" si="6"/>
        <v>-48.530549110595516</v>
      </c>
      <c r="L30" s="99">
        <v>6339</v>
      </c>
      <c r="M30" s="99">
        <f t="shared" si="3"/>
        <v>5943</v>
      </c>
      <c r="N30" s="100">
        <f t="shared" si="4"/>
        <v>-6.2470421202082349</v>
      </c>
      <c r="O30" s="99">
        <v>2987</v>
      </c>
      <c r="P30" s="99">
        <v>2003</v>
      </c>
      <c r="Q30" s="100">
        <f t="shared" ref="Q30:Q36" si="8">SUM(P30*100/O30)-100</f>
        <v>-32.942751925008366</v>
      </c>
      <c r="R30" s="99">
        <v>3352</v>
      </c>
      <c r="S30" s="139">
        <v>3940</v>
      </c>
      <c r="T30" s="100">
        <f t="shared" si="5"/>
        <v>17.5417661097852</v>
      </c>
      <c r="U30" s="99" t="s">
        <v>19</v>
      </c>
      <c r="V30" s="99" t="s">
        <v>19</v>
      </c>
      <c r="W30" s="98" t="s">
        <v>19</v>
      </c>
      <c r="X30" s="116">
        <v>13</v>
      </c>
    </row>
    <row r="31" spans="1:24">
      <c r="A31" s="23"/>
      <c r="B31" s="46"/>
      <c r="C31" s="99"/>
      <c r="D31" s="139"/>
      <c r="E31" s="100"/>
      <c r="F31" s="99"/>
      <c r="G31" s="139"/>
      <c r="H31" s="100"/>
      <c r="I31" s="99"/>
      <c r="J31" s="139"/>
      <c r="K31" s="100"/>
      <c r="L31" s="99"/>
      <c r="M31" s="99"/>
      <c r="N31" s="100"/>
      <c r="O31" s="99"/>
      <c r="P31" s="99"/>
      <c r="Q31" s="100"/>
      <c r="R31" s="99"/>
      <c r="S31" s="139"/>
      <c r="T31" s="100"/>
      <c r="U31" s="99"/>
      <c r="V31" s="99"/>
      <c r="W31" s="104"/>
      <c r="X31" s="117"/>
    </row>
    <row r="32" spans="1:24" s="14" customFormat="1" ht="12">
      <c r="A32" s="21">
        <v>29</v>
      </c>
      <c r="B32" s="46" t="s">
        <v>11</v>
      </c>
      <c r="C32" s="99">
        <v>4929</v>
      </c>
      <c r="D32" s="139">
        <v>5698</v>
      </c>
      <c r="E32" s="100">
        <f t="shared" si="1"/>
        <v>15.601541894907683</v>
      </c>
      <c r="F32" s="99">
        <v>4044</v>
      </c>
      <c r="G32" s="139">
        <v>4396</v>
      </c>
      <c r="H32" s="100">
        <f t="shared" si="2"/>
        <v>8.7042532146389675</v>
      </c>
      <c r="I32" s="99">
        <v>1755</v>
      </c>
      <c r="J32" s="139">
        <v>1412</v>
      </c>
      <c r="K32" s="100">
        <f t="shared" si="6"/>
        <v>-19.544159544159541</v>
      </c>
      <c r="L32" s="99">
        <v>2289</v>
      </c>
      <c r="M32" s="99">
        <f t="shared" si="3"/>
        <v>2899</v>
      </c>
      <c r="N32" s="100">
        <f t="shared" si="4"/>
        <v>26.649191786806469</v>
      </c>
      <c r="O32" s="99">
        <v>649</v>
      </c>
      <c r="P32" s="99">
        <v>292</v>
      </c>
      <c r="Q32" s="100">
        <f t="shared" si="8"/>
        <v>-55.007704160246533</v>
      </c>
      <c r="R32" s="99">
        <v>1397</v>
      </c>
      <c r="S32" s="139">
        <v>2607</v>
      </c>
      <c r="T32" s="100">
        <f t="shared" si="5"/>
        <v>86.614173228346459</v>
      </c>
      <c r="U32" s="99">
        <v>243</v>
      </c>
      <c r="V32" s="99" t="s">
        <v>19</v>
      </c>
      <c r="W32" s="98" t="s">
        <v>103</v>
      </c>
      <c r="X32" s="116">
        <v>29</v>
      </c>
    </row>
    <row r="33" spans="1:24" s="14" customFormat="1" ht="12">
      <c r="A33" s="21">
        <v>30</v>
      </c>
      <c r="B33" s="46" t="s">
        <v>12</v>
      </c>
      <c r="C33" s="99">
        <v>3694</v>
      </c>
      <c r="D33" s="139">
        <v>3790</v>
      </c>
      <c r="E33" s="100">
        <f t="shared" si="1"/>
        <v>2.5988088792636717</v>
      </c>
      <c r="F33" s="99">
        <v>3022</v>
      </c>
      <c r="G33" s="139">
        <v>3168</v>
      </c>
      <c r="H33" s="100">
        <f t="shared" si="2"/>
        <v>4.8312375909993364</v>
      </c>
      <c r="I33" s="99">
        <v>307</v>
      </c>
      <c r="J33" s="139">
        <v>238</v>
      </c>
      <c r="K33" s="100">
        <f t="shared" si="6"/>
        <v>-22.475570032573287</v>
      </c>
      <c r="L33" s="99">
        <v>2715</v>
      </c>
      <c r="M33" s="99">
        <f t="shared" si="3"/>
        <v>2930</v>
      </c>
      <c r="N33" s="100">
        <f t="shared" si="4"/>
        <v>7.9189686924493543</v>
      </c>
      <c r="O33" s="99">
        <v>639</v>
      </c>
      <c r="P33" s="99">
        <v>855</v>
      </c>
      <c r="Q33" s="100">
        <f t="shared" si="8"/>
        <v>33.802816901408448</v>
      </c>
      <c r="R33" s="99">
        <v>2076</v>
      </c>
      <c r="S33" s="139">
        <v>2075</v>
      </c>
      <c r="T33" s="100">
        <f t="shared" si="5"/>
        <v>-4.8169556840079508E-2</v>
      </c>
      <c r="U33" s="99" t="s">
        <v>19</v>
      </c>
      <c r="V33" s="99" t="s">
        <v>19</v>
      </c>
      <c r="W33" s="98" t="s">
        <v>19</v>
      </c>
      <c r="X33" s="116">
        <v>30</v>
      </c>
    </row>
    <row r="34" spans="1:24" s="14" customFormat="1" ht="12">
      <c r="A34" s="26"/>
      <c r="B34" s="48"/>
      <c r="C34" s="99"/>
      <c r="D34" s="99"/>
      <c r="E34" s="100"/>
      <c r="F34" s="99"/>
      <c r="G34" s="99"/>
      <c r="H34" s="100"/>
      <c r="I34" s="99"/>
      <c r="J34" s="99"/>
      <c r="K34" s="100"/>
      <c r="L34" s="99"/>
      <c r="M34" s="99"/>
      <c r="N34" s="100"/>
      <c r="O34" s="99"/>
      <c r="P34" s="99"/>
      <c r="Q34" s="100"/>
      <c r="R34" s="99"/>
      <c r="S34" s="99"/>
      <c r="T34" s="100"/>
      <c r="U34" s="99"/>
      <c r="V34" s="99"/>
      <c r="W34" s="104"/>
      <c r="X34" s="119"/>
    </row>
    <row r="35" spans="1:24" ht="12">
      <c r="A35" s="14"/>
      <c r="B35" s="49"/>
      <c r="C35" s="99"/>
      <c r="D35" s="99"/>
      <c r="E35" s="97"/>
      <c r="F35" s="99"/>
      <c r="G35" s="99"/>
      <c r="H35" s="100"/>
      <c r="I35" s="96"/>
      <c r="J35" s="96"/>
      <c r="K35" s="97"/>
      <c r="L35" s="91"/>
      <c r="M35" s="99"/>
      <c r="N35" s="97"/>
      <c r="O35" s="96"/>
      <c r="P35" s="96"/>
      <c r="Q35" s="100"/>
      <c r="R35" s="96"/>
      <c r="S35" s="96"/>
      <c r="T35" s="100"/>
      <c r="U35" s="91"/>
      <c r="V35" s="91"/>
      <c r="W35" s="105"/>
      <c r="X35" s="120"/>
    </row>
    <row r="36" spans="1:24" ht="12">
      <c r="A36" s="27"/>
      <c r="B36" s="47" t="s">
        <v>37</v>
      </c>
      <c r="C36" s="96">
        <f>SUM(C13:C33)</f>
        <v>80692</v>
      </c>
      <c r="D36" s="96">
        <f>SUM(D13:D33)</f>
        <v>81116</v>
      </c>
      <c r="E36" s="97">
        <f t="shared" si="1"/>
        <v>0.52545481584296283</v>
      </c>
      <c r="F36" s="96">
        <v>75281</v>
      </c>
      <c r="G36" s="96">
        <v>73102</v>
      </c>
      <c r="H36" s="97">
        <f t="shared" si="2"/>
        <v>-2.8944886491943578</v>
      </c>
      <c r="I36" s="96">
        <v>16679</v>
      </c>
      <c r="J36" s="96">
        <f>SUM(J15:J33)</f>
        <v>19142</v>
      </c>
      <c r="K36" s="97">
        <f t="shared" si="6"/>
        <v>14.767072366448829</v>
      </c>
      <c r="L36" s="92">
        <v>58602</v>
      </c>
      <c r="M36" s="96">
        <f t="shared" si="3"/>
        <v>53875</v>
      </c>
      <c r="N36" s="97">
        <f t="shared" si="4"/>
        <v>-8.0662776014470552</v>
      </c>
      <c r="O36" s="96">
        <v>15797</v>
      </c>
      <c r="P36" s="96">
        <f>SUM(P13:P33)</f>
        <v>12776</v>
      </c>
      <c r="Q36" s="97">
        <f t="shared" si="8"/>
        <v>-19.123884281825667</v>
      </c>
      <c r="R36" s="96">
        <f>SUM(R13:R33)</f>
        <v>39038</v>
      </c>
      <c r="S36" s="96">
        <f>SUM(S13:S33)</f>
        <v>36380</v>
      </c>
      <c r="T36" s="97">
        <f t="shared" si="5"/>
        <v>-6.8087504482811596</v>
      </c>
      <c r="U36" s="96">
        <f t="shared" ref="U36" si="9">SUM(U13:U33)</f>
        <v>3767</v>
      </c>
      <c r="V36" s="96">
        <f t="shared" ref="V36" si="10">SUM(V13:V33)</f>
        <v>4719</v>
      </c>
      <c r="W36" s="105">
        <f>SUM(V36*100/U36)-100</f>
        <v>25.272099814175732</v>
      </c>
      <c r="X36" s="93"/>
    </row>
    <row r="37" spans="1:24" ht="12">
      <c r="D37" s="112"/>
      <c r="G37" s="92"/>
      <c r="J37" s="96"/>
    </row>
    <row r="38" spans="1:24">
      <c r="A38" s="61" t="s">
        <v>20</v>
      </c>
      <c r="D38" s="112"/>
    </row>
    <row r="39" spans="1:24" ht="11.25" customHeight="1">
      <c r="A39" s="30" t="s">
        <v>38</v>
      </c>
    </row>
    <row r="40" spans="1:24" ht="11.25" customHeight="1">
      <c r="A40" s="33" t="s">
        <v>22</v>
      </c>
      <c r="B40" s="33"/>
      <c r="C40" s="33"/>
      <c r="D40" s="33"/>
      <c r="E40" s="33"/>
      <c r="F40" s="33"/>
      <c r="H40" s="33"/>
      <c r="I40" s="33"/>
      <c r="J40" s="113"/>
      <c r="K40" s="33"/>
    </row>
    <row r="41" spans="1:24" ht="11.25" customHeight="1">
      <c r="A41" s="30" t="s">
        <v>39</v>
      </c>
      <c r="G41" s="33"/>
      <c r="J41" s="33"/>
    </row>
    <row r="42" spans="1:24" ht="11.25" customHeight="1">
      <c r="A42" s="194" t="s">
        <v>85</v>
      </c>
      <c r="B42" s="193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24" ht="11.25" customHeight="1">
      <c r="A43" s="194" t="s">
        <v>84</v>
      </c>
      <c r="B43" s="193"/>
      <c r="C43" s="193"/>
      <c r="D43" s="193"/>
      <c r="E43" s="193"/>
      <c r="F43" s="193"/>
      <c r="G43" s="193"/>
      <c r="H43" s="193"/>
      <c r="I43" s="193"/>
      <c r="J43" s="193"/>
    </row>
    <row r="44" spans="1:24" ht="11.25" customHeight="1">
      <c r="A44" s="33" t="s">
        <v>25</v>
      </c>
      <c r="B44" s="33"/>
      <c r="C44" s="33"/>
      <c r="D44" s="33"/>
      <c r="E44" s="33"/>
      <c r="F44" s="33"/>
      <c r="G44" s="33"/>
      <c r="H44" s="33"/>
      <c r="I44" s="33"/>
      <c r="K44" s="33"/>
    </row>
    <row r="45" spans="1:24" ht="11.25" customHeight="1">
      <c r="A45" s="166" t="s">
        <v>155</v>
      </c>
      <c r="B45" s="165"/>
      <c r="C45" s="165"/>
      <c r="D45" s="165"/>
      <c r="E45" s="165"/>
      <c r="F45" s="165"/>
      <c r="G45" s="165"/>
      <c r="H45" s="165"/>
      <c r="I45" s="165"/>
      <c r="K45" s="165"/>
    </row>
    <row r="46" spans="1:24" ht="11.25" customHeight="1">
      <c r="A46" s="166" t="s">
        <v>167</v>
      </c>
      <c r="G46" s="33"/>
      <c r="H46" s="113"/>
      <c r="J46" s="33"/>
    </row>
    <row r="47" spans="1:24">
      <c r="H47" s="113"/>
    </row>
    <row r="48" spans="1:24">
      <c r="H48" s="113"/>
    </row>
    <row r="49" spans="8:8">
      <c r="H49" s="113"/>
    </row>
    <row r="50" spans="8:8">
      <c r="H50" s="113"/>
    </row>
    <row r="51" spans="8:8">
      <c r="H51" s="113"/>
    </row>
    <row r="52" spans="8:8">
      <c r="H52" s="113"/>
    </row>
    <row r="53" spans="8:8">
      <c r="H53" s="113"/>
    </row>
    <row r="54" spans="8:8">
      <c r="H54" s="113"/>
    </row>
  </sheetData>
  <mergeCells count="28">
    <mergeCell ref="L11:M11"/>
    <mergeCell ref="C4:D9"/>
    <mergeCell ref="E4:E10"/>
    <mergeCell ref="H4:H10"/>
    <mergeCell ref="K5:K10"/>
    <mergeCell ref="I5:J9"/>
    <mergeCell ref="L5:M9"/>
    <mergeCell ref="U11:V11"/>
    <mergeCell ref="T6:T10"/>
    <mergeCell ref="U6:V9"/>
    <mergeCell ref="X4:X11"/>
    <mergeCell ref="O11:P11"/>
    <mergeCell ref="R11:S11"/>
    <mergeCell ref="Q6:Q10"/>
    <mergeCell ref="N5:N10"/>
    <mergeCell ref="F4:G9"/>
    <mergeCell ref="I4:W4"/>
    <mergeCell ref="O5:W5"/>
    <mergeCell ref="W6:W10"/>
    <mergeCell ref="R6:S9"/>
    <mergeCell ref="O6:P9"/>
    <mergeCell ref="A43:J43"/>
    <mergeCell ref="A4:A11"/>
    <mergeCell ref="B4:B11"/>
    <mergeCell ref="I11:J11"/>
    <mergeCell ref="C11:D11"/>
    <mergeCell ref="F11:G11"/>
    <mergeCell ref="A42:K42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r:id="rId1"/>
  <headerFooter alignWithMargins="0">
    <oddHeader>&amp;C&amp;P</oddHeader>
    <oddFooter>&amp;C&amp;6© Statistisches Landesamt des Freistaates Sachsen - Q I 9 - j/14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GridLines="0" zoomScaleNormal="100" workbookViewId="0"/>
  </sheetViews>
  <sheetFormatPr baseColWidth="10" defaultRowHeight="11.4"/>
  <cols>
    <col min="1" max="1" width="7" customWidth="1"/>
    <col min="2" max="2" width="18.375" customWidth="1"/>
    <col min="3" max="3" width="9.375" customWidth="1"/>
    <col min="4" max="4" width="8.625" customWidth="1"/>
    <col min="5" max="5" width="9.875" customWidth="1"/>
    <col min="6" max="6" width="10.875" customWidth="1"/>
    <col min="7" max="7" width="10.375" customWidth="1"/>
    <col min="8" max="8" width="10.75" customWidth="1"/>
    <col min="9" max="9" width="12.125" customWidth="1"/>
  </cols>
  <sheetData>
    <row r="1" spans="1:9" ht="13.2">
      <c r="A1" s="34" t="s">
        <v>153</v>
      </c>
    </row>
    <row r="2" spans="1:9" ht="13.2">
      <c r="A2" s="34" t="s">
        <v>152</v>
      </c>
    </row>
    <row r="4" spans="1:9" s="61" customFormat="1" ht="18.75" customHeight="1">
      <c r="A4" s="317" t="s">
        <v>76</v>
      </c>
      <c r="B4" s="320" t="s">
        <v>74</v>
      </c>
      <c r="C4" s="297" t="s">
        <v>112</v>
      </c>
      <c r="D4" s="333"/>
      <c r="E4" s="333"/>
      <c r="F4" s="333"/>
      <c r="G4" s="333"/>
      <c r="H4" s="333"/>
      <c r="I4" s="333"/>
    </row>
    <row r="5" spans="1:9" s="61" customFormat="1" ht="18.75" customHeight="1">
      <c r="A5" s="318"/>
      <c r="B5" s="321"/>
      <c r="C5" s="235" t="s">
        <v>96</v>
      </c>
      <c r="D5" s="331" t="s">
        <v>113</v>
      </c>
      <c r="E5" s="332"/>
      <c r="F5" s="332"/>
      <c r="G5" s="332"/>
      <c r="H5" s="332"/>
      <c r="I5" s="332"/>
    </row>
    <row r="6" spans="1:9" s="61" customFormat="1" ht="12" customHeight="1">
      <c r="A6" s="318"/>
      <c r="B6" s="321"/>
      <c r="C6" s="329"/>
      <c r="D6" s="235" t="s">
        <v>94</v>
      </c>
      <c r="E6" s="235"/>
      <c r="F6" s="235"/>
      <c r="G6" s="235"/>
      <c r="H6" s="249" t="s">
        <v>95</v>
      </c>
      <c r="I6" s="282"/>
    </row>
    <row r="7" spans="1:9" s="61" customFormat="1" ht="10.199999999999999">
      <c r="A7" s="318"/>
      <c r="B7" s="321"/>
      <c r="C7" s="329"/>
      <c r="D7" s="329"/>
      <c r="E7" s="329"/>
      <c r="F7" s="329"/>
      <c r="G7" s="329"/>
      <c r="H7" s="196"/>
      <c r="I7" s="283"/>
    </row>
    <row r="8" spans="1:9" s="61" customFormat="1" ht="12" customHeight="1">
      <c r="A8" s="318"/>
      <c r="B8" s="321"/>
      <c r="C8" s="329"/>
      <c r="D8" s="235" t="s">
        <v>26</v>
      </c>
      <c r="E8" s="323" t="s">
        <v>99</v>
      </c>
      <c r="F8" s="326" t="s">
        <v>100</v>
      </c>
      <c r="G8" s="249" t="s">
        <v>154</v>
      </c>
      <c r="H8" s="235" t="s">
        <v>26</v>
      </c>
      <c r="I8" s="282" t="s">
        <v>114</v>
      </c>
    </row>
    <row r="9" spans="1:9" s="61" customFormat="1" ht="10.199999999999999">
      <c r="A9" s="318"/>
      <c r="B9" s="321"/>
      <c r="C9" s="329"/>
      <c r="D9" s="329"/>
      <c r="E9" s="324"/>
      <c r="F9" s="327"/>
      <c r="G9" s="196"/>
      <c r="H9" s="329"/>
      <c r="I9" s="283"/>
    </row>
    <row r="10" spans="1:9" s="61" customFormat="1" ht="10.199999999999999">
      <c r="A10" s="318"/>
      <c r="B10" s="321"/>
      <c r="C10" s="329"/>
      <c r="D10" s="329"/>
      <c r="E10" s="324"/>
      <c r="F10" s="327"/>
      <c r="G10" s="196"/>
      <c r="H10" s="329"/>
      <c r="I10" s="283"/>
    </row>
    <row r="11" spans="1:9" s="61" customFormat="1" ht="10.199999999999999">
      <c r="A11" s="319"/>
      <c r="B11" s="322"/>
      <c r="C11" s="330"/>
      <c r="D11" s="330"/>
      <c r="E11" s="325"/>
      <c r="F11" s="328"/>
      <c r="G11" s="197"/>
      <c r="H11" s="330"/>
      <c r="I11" s="334"/>
    </row>
    <row r="12" spans="1:9">
      <c r="A12" s="26"/>
      <c r="B12" s="36"/>
    </row>
    <row r="13" spans="1:9">
      <c r="A13" s="21">
        <v>11</v>
      </c>
      <c r="B13" s="46" t="s">
        <v>0</v>
      </c>
      <c r="C13">
        <v>1</v>
      </c>
      <c r="D13">
        <v>1</v>
      </c>
      <c r="E13">
        <v>1</v>
      </c>
      <c r="F13">
        <v>1</v>
      </c>
      <c r="G13" s="137" t="s">
        <v>58</v>
      </c>
      <c r="H13" s="137" t="s">
        <v>58</v>
      </c>
      <c r="I13" s="137" t="s">
        <v>58</v>
      </c>
    </row>
    <row r="14" spans="1:9">
      <c r="A14" s="23"/>
      <c r="B14" s="46"/>
    </row>
    <row r="15" spans="1:9">
      <c r="A15" s="21">
        <v>21</v>
      </c>
      <c r="B15" s="46" t="s">
        <v>1</v>
      </c>
      <c r="C15">
        <v>26</v>
      </c>
      <c r="D15">
        <v>20</v>
      </c>
      <c r="E15" s="137">
        <v>1</v>
      </c>
      <c r="F15" s="136">
        <v>16</v>
      </c>
      <c r="G15" s="136">
        <v>3</v>
      </c>
      <c r="H15" s="136">
        <v>14</v>
      </c>
      <c r="I15" s="136">
        <v>14</v>
      </c>
    </row>
    <row r="16" spans="1:9">
      <c r="A16" s="21">
        <v>22</v>
      </c>
      <c r="B16" s="46" t="s">
        <v>2</v>
      </c>
      <c r="C16">
        <v>22</v>
      </c>
      <c r="D16">
        <v>8</v>
      </c>
      <c r="E16" s="137" t="s">
        <v>58</v>
      </c>
      <c r="F16" s="136">
        <v>7</v>
      </c>
      <c r="G16" s="136">
        <v>1</v>
      </c>
      <c r="H16" s="136">
        <v>16</v>
      </c>
      <c r="I16" s="136">
        <v>16</v>
      </c>
    </row>
    <row r="17" spans="1:9">
      <c r="A17" s="21">
        <v>23</v>
      </c>
      <c r="B17" s="46" t="s">
        <v>3</v>
      </c>
      <c r="C17">
        <v>10</v>
      </c>
      <c r="D17">
        <v>10</v>
      </c>
      <c r="E17">
        <v>2</v>
      </c>
      <c r="F17" s="136">
        <v>10</v>
      </c>
      <c r="G17" s="137" t="s">
        <v>58</v>
      </c>
      <c r="H17" s="137">
        <v>1</v>
      </c>
      <c r="I17" s="137" t="s">
        <v>58</v>
      </c>
    </row>
    <row r="18" spans="1:9">
      <c r="A18" s="21">
        <v>24</v>
      </c>
      <c r="B18" s="46" t="s">
        <v>4</v>
      </c>
      <c r="C18">
        <v>7</v>
      </c>
      <c r="D18">
        <v>6</v>
      </c>
      <c r="E18">
        <v>3</v>
      </c>
      <c r="F18" s="136">
        <v>3</v>
      </c>
      <c r="G18" s="137" t="s">
        <v>58</v>
      </c>
      <c r="H18" s="136">
        <v>7</v>
      </c>
      <c r="I18" s="136">
        <v>6</v>
      </c>
    </row>
    <row r="19" spans="1:9">
      <c r="A19" s="23"/>
      <c r="B19" s="46"/>
    </row>
    <row r="20" spans="1:9">
      <c r="A20" s="23"/>
      <c r="B20" s="46"/>
    </row>
    <row r="21" spans="1:9">
      <c r="A21" s="21">
        <v>12</v>
      </c>
      <c r="B21" s="46" t="s">
        <v>5</v>
      </c>
      <c r="C21">
        <v>2</v>
      </c>
      <c r="D21">
        <v>2</v>
      </c>
      <c r="E21">
        <v>1</v>
      </c>
      <c r="F21">
        <v>2</v>
      </c>
      <c r="G21" s="137" t="s">
        <v>58</v>
      </c>
      <c r="H21" s="136">
        <v>1</v>
      </c>
      <c r="I21" s="136">
        <v>1</v>
      </c>
    </row>
    <row r="22" spans="1:9">
      <c r="A22" s="25"/>
      <c r="B22" s="46"/>
    </row>
    <row r="23" spans="1:9">
      <c r="A23" s="21">
        <v>25</v>
      </c>
      <c r="B23" s="46" t="s">
        <v>6</v>
      </c>
      <c r="C23">
        <v>26</v>
      </c>
      <c r="D23">
        <v>23</v>
      </c>
      <c r="E23">
        <v>2</v>
      </c>
      <c r="F23">
        <v>18</v>
      </c>
      <c r="G23">
        <v>4</v>
      </c>
      <c r="H23">
        <v>3</v>
      </c>
      <c r="I23">
        <v>3</v>
      </c>
    </row>
    <row r="24" spans="1:9">
      <c r="A24" s="21">
        <v>26</v>
      </c>
      <c r="B24" s="46" t="s">
        <v>7</v>
      </c>
      <c r="C24">
        <v>16</v>
      </c>
      <c r="D24">
        <v>12</v>
      </c>
      <c r="E24">
        <v>1</v>
      </c>
      <c r="F24">
        <v>10</v>
      </c>
      <c r="G24" s="137">
        <v>1</v>
      </c>
      <c r="H24" s="136">
        <v>10</v>
      </c>
      <c r="I24" s="136">
        <v>10</v>
      </c>
    </row>
    <row r="25" spans="1:9">
      <c r="A25" s="21">
        <v>27</v>
      </c>
      <c r="B25" s="46" t="s">
        <v>8</v>
      </c>
      <c r="C25">
        <v>8</v>
      </c>
      <c r="D25">
        <v>8</v>
      </c>
      <c r="E25" s="167" t="s">
        <v>58</v>
      </c>
      <c r="F25">
        <v>8</v>
      </c>
      <c r="G25" s="137">
        <v>1</v>
      </c>
      <c r="H25" s="137" t="s">
        <v>58</v>
      </c>
      <c r="I25" s="137" t="s">
        <v>58</v>
      </c>
    </row>
    <row r="26" spans="1:9">
      <c r="A26" s="21">
        <v>28</v>
      </c>
      <c r="B26" s="48" t="s">
        <v>59</v>
      </c>
    </row>
    <row r="27" spans="1:9">
      <c r="A27" s="23"/>
      <c r="B27" s="48" t="s">
        <v>60</v>
      </c>
      <c r="C27">
        <v>15</v>
      </c>
      <c r="D27">
        <v>14</v>
      </c>
      <c r="E27">
        <v>1</v>
      </c>
      <c r="F27">
        <v>13</v>
      </c>
      <c r="G27" s="137">
        <v>1</v>
      </c>
      <c r="H27" s="137">
        <v>2</v>
      </c>
      <c r="I27" s="137">
        <v>2</v>
      </c>
    </row>
    <row r="28" spans="1:9">
      <c r="A28" s="23"/>
      <c r="B28" s="48"/>
    </row>
    <row r="29" spans="1:9">
      <c r="A29" s="23"/>
      <c r="B29" s="46"/>
    </row>
    <row r="30" spans="1:9">
      <c r="A30" s="21">
        <v>13</v>
      </c>
      <c r="B30" s="46" t="s">
        <v>10</v>
      </c>
      <c r="C30">
        <v>1</v>
      </c>
      <c r="D30">
        <v>1</v>
      </c>
      <c r="E30">
        <v>1</v>
      </c>
      <c r="F30">
        <v>1</v>
      </c>
      <c r="G30" s="137" t="s">
        <v>58</v>
      </c>
      <c r="H30" s="136">
        <v>1</v>
      </c>
      <c r="I30" s="136">
        <v>1</v>
      </c>
    </row>
    <row r="31" spans="1:9">
      <c r="A31" s="23"/>
      <c r="B31" s="46"/>
    </row>
    <row r="32" spans="1:9">
      <c r="A32" s="21">
        <v>29</v>
      </c>
      <c r="B32" s="46" t="s">
        <v>11</v>
      </c>
      <c r="C32">
        <v>13</v>
      </c>
      <c r="D32">
        <v>12</v>
      </c>
      <c r="E32">
        <v>3</v>
      </c>
      <c r="F32">
        <v>10</v>
      </c>
      <c r="G32" s="137" t="s">
        <v>58</v>
      </c>
      <c r="H32">
        <v>4</v>
      </c>
      <c r="I32">
        <v>4</v>
      </c>
    </row>
    <row r="33" spans="1:9">
      <c r="A33" s="21">
        <v>30</v>
      </c>
      <c r="B33" s="46" t="s">
        <v>12</v>
      </c>
      <c r="C33">
        <v>14</v>
      </c>
      <c r="D33">
        <v>14</v>
      </c>
      <c r="E33">
        <v>4</v>
      </c>
      <c r="F33">
        <v>10</v>
      </c>
      <c r="G33" s="137" t="s">
        <v>58</v>
      </c>
      <c r="H33" s="136">
        <v>3</v>
      </c>
      <c r="I33" s="136">
        <v>3</v>
      </c>
    </row>
    <row r="34" spans="1:9">
      <c r="A34" s="26"/>
      <c r="B34" s="48"/>
    </row>
    <row r="35" spans="1:9" ht="12">
      <c r="A35" s="14"/>
      <c r="B35" s="49"/>
    </row>
    <row r="36" spans="1:9" ht="12">
      <c r="A36" s="27"/>
      <c r="B36" s="47" t="s">
        <v>37</v>
      </c>
      <c r="C36" s="14">
        <f>SUM(C13:C33)</f>
        <v>161</v>
      </c>
      <c r="D36" s="14">
        <f t="shared" ref="D36:I36" si="0">SUM(D13:D33)</f>
        <v>131</v>
      </c>
      <c r="E36" s="14">
        <f t="shared" si="0"/>
        <v>20</v>
      </c>
      <c r="F36" s="14">
        <f t="shared" si="0"/>
        <v>109</v>
      </c>
      <c r="G36" s="14">
        <f t="shared" si="0"/>
        <v>11</v>
      </c>
      <c r="H36" s="14">
        <f t="shared" si="0"/>
        <v>62</v>
      </c>
      <c r="I36" s="14">
        <f t="shared" si="0"/>
        <v>60</v>
      </c>
    </row>
    <row r="38" spans="1:9">
      <c r="A38" s="61" t="s">
        <v>20</v>
      </c>
    </row>
    <row r="39" spans="1:9">
      <c r="A39" s="61" t="s">
        <v>97</v>
      </c>
    </row>
    <row r="40" spans="1:9">
      <c r="A40" s="61" t="s">
        <v>98</v>
      </c>
    </row>
    <row r="41" spans="1:9">
      <c r="A41" s="128" t="s">
        <v>88</v>
      </c>
    </row>
    <row r="42" spans="1:9">
      <c r="A42" s="130" t="s">
        <v>84</v>
      </c>
    </row>
    <row r="43" spans="1:9">
      <c r="A43" s="130" t="s">
        <v>25</v>
      </c>
    </row>
    <row r="44" spans="1:9">
      <c r="A44" s="128" t="s">
        <v>155</v>
      </c>
    </row>
  </sheetData>
  <mergeCells count="13">
    <mergeCell ref="A4:A11"/>
    <mergeCell ref="B4:B11"/>
    <mergeCell ref="E8:E11"/>
    <mergeCell ref="F8:F11"/>
    <mergeCell ref="G8:G11"/>
    <mergeCell ref="C5:C11"/>
    <mergeCell ref="D5:I5"/>
    <mergeCell ref="C4:I4"/>
    <mergeCell ref="D6:G7"/>
    <mergeCell ref="D8:D11"/>
    <mergeCell ref="H6:I7"/>
    <mergeCell ref="H8:H11"/>
    <mergeCell ref="I8:I1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&amp;C16</oddHeader>
    <oddFooter>&amp;C&amp;6© Statistisches Landesamt des Freistaates Sachsen - Q I 9 - j/14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Inhalt</vt:lpstr>
      <vt:lpstr>Tab 1 </vt:lpstr>
      <vt:lpstr>Tab 2 </vt:lpstr>
      <vt:lpstr>Tab 3</vt:lpstr>
      <vt:lpstr>Tab 4 </vt:lpstr>
      <vt:lpstr>Tab 5</vt:lpstr>
      <vt:lpstr>Tab 6 </vt:lpstr>
      <vt:lpstr>Tab 7 </vt:lpstr>
      <vt:lpstr>Tab 8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 Krüger</dc:creator>
  <cp:lastModifiedBy>Teschner, Jochen - StaLa</cp:lastModifiedBy>
  <cp:lastPrinted>2015-12-17T09:16:09Z</cp:lastPrinted>
  <dcterms:created xsi:type="dcterms:W3CDTF">2008-11-18T09:02:58Z</dcterms:created>
  <dcterms:modified xsi:type="dcterms:W3CDTF">2015-12-17T09:18:21Z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-1606736915</vt:i4>
  </property>
  <property fmtid="{D5CDD505-2E9C-101B-9397-08002B2CF9AE}" pid="3" name="_NewReviewCycle">
    <vt:lpwstr/>
  </property>
  <property fmtid="{D5CDD505-2E9C-101B-9397-08002B2CF9AE}" pid="4" name="_EmailSubject">
    <vt:lpwstr>Statistischer Bericht Q I 9 - j/14 - Entsorgung von Kärschlämmen aus öffentlichen biologischen Abwasserbehandlungsanlagen im Freistaat Sachsen 2014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ReviewingToolsShownOnce">
    <vt:lpwstr/>
  </property>
</Properties>
</file>